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oRubing\Documents\UAMS reports\Spend Verification\Bowel Management\"/>
    </mc:Choice>
  </mc:AlternateContent>
  <bookViews>
    <workbookView xWindow="0" yWindow="0" windowWidth="21855" windowHeight="14940"/>
  </bookViews>
  <sheets>
    <sheet name="Summary" sheetId="11" r:id="rId1"/>
    <sheet name="SAP" sheetId="1" r:id="rId2"/>
    <sheet name="Sheet2" sheetId="4" r:id="rId3"/>
    <sheet name="Sheet3" sheetId="5" r:id="rId4"/>
    <sheet name="Sheet4" sheetId="6" r:id="rId5"/>
    <sheet name="Sheet6" sheetId="9" r:id="rId6"/>
    <sheet name="Test" sheetId="7" r:id="rId7"/>
    <sheet name="Last" sheetId="10" r:id="rId8"/>
  </sheets>
  <definedNames>
    <definedName name="_xlnm._FilterDatabase" localSheetId="7" hidden="1">Last!$A$1:$BB$310</definedName>
    <definedName name="_xlnm._FilterDatabase" localSheetId="1" hidden="1">SAP!$A$1:$AZ$310</definedName>
    <definedName name="LastTb1311">Last!$A$2:$E$6</definedName>
  </definedNames>
  <calcPr calcId="162913"/>
  <pivotCaches>
    <pivotCache cacheId="1" r:id="rId9"/>
    <pivotCache cacheId="60" r:id="rId10"/>
  </pivotCaches>
</workbook>
</file>

<file path=xl/calcChain.xml><?xml version="1.0" encoding="utf-8"?>
<calcChain xmlns="http://schemas.openxmlformats.org/spreadsheetml/2006/main">
  <c r="BD3" i="1" l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2" i="1"/>
  <c r="I5" i="9" l="1"/>
  <c r="I6" i="9"/>
  <c r="I7" i="9"/>
  <c r="I8" i="9"/>
  <c r="I4" i="9"/>
  <c r="I9" i="9" s="1"/>
  <c r="BC27" i="5" l="1"/>
  <c r="BC28" i="5"/>
  <c r="BC29" i="5"/>
  <c r="BC30" i="5"/>
  <c r="BC32" i="5"/>
  <c r="BC35" i="5"/>
  <c r="BC36" i="5"/>
  <c r="BC37" i="5"/>
  <c r="BA3" i="7" l="1"/>
  <c r="BA4" i="7"/>
  <c r="BA5" i="7"/>
  <c r="BA6" i="7"/>
  <c r="BA7" i="7"/>
  <c r="BA8" i="7"/>
  <c r="BA9" i="7"/>
  <c r="BA10" i="7"/>
  <c r="BA11" i="7"/>
  <c r="BA12" i="7"/>
  <c r="BA13" i="7"/>
  <c r="BA14" i="7"/>
  <c r="BA15" i="7"/>
  <c r="BA16" i="7"/>
  <c r="BA17" i="7"/>
  <c r="BA18" i="7"/>
  <c r="BA19" i="7"/>
  <c r="BA20" i="7"/>
  <c r="BA21" i="7"/>
  <c r="BA22" i="7"/>
  <c r="BA23" i="7"/>
  <c r="BA24" i="7"/>
  <c r="BA25" i="7"/>
  <c r="BA26" i="7"/>
  <c r="BA27" i="7"/>
  <c r="BA28" i="7"/>
  <c r="BA29" i="7"/>
  <c r="BA30" i="7"/>
  <c r="BA31" i="7"/>
  <c r="BA32" i="7"/>
  <c r="BA33" i="7"/>
  <c r="BA34" i="7"/>
  <c r="BA35" i="7"/>
  <c r="BA36" i="7"/>
  <c r="BA37" i="7"/>
  <c r="BA38" i="7"/>
  <c r="BA39" i="7"/>
  <c r="BA40" i="7"/>
  <c r="BA41" i="7"/>
  <c r="BA42" i="7"/>
  <c r="BA43" i="7"/>
  <c r="BA44" i="7"/>
  <c r="BA45" i="7"/>
  <c r="BA46" i="7"/>
  <c r="BA47" i="7"/>
  <c r="BA48" i="7"/>
  <c r="BA49" i="7"/>
  <c r="BA50" i="7"/>
  <c r="BA51" i="7"/>
  <c r="BA52" i="7"/>
  <c r="BA53" i="7"/>
  <c r="BA54" i="7"/>
  <c r="BA55" i="7"/>
  <c r="BA56" i="7"/>
  <c r="BA57" i="7"/>
  <c r="BA58" i="7"/>
  <c r="BA59" i="7"/>
  <c r="BA60" i="7"/>
  <c r="BA61" i="7"/>
  <c r="BA62" i="7"/>
  <c r="BA63" i="7"/>
  <c r="BA64" i="7"/>
  <c r="BA65" i="7"/>
  <c r="BA66" i="7"/>
  <c r="BA67" i="7"/>
  <c r="BA68" i="7"/>
  <c r="BA69" i="7"/>
  <c r="BA70" i="7"/>
  <c r="BA71" i="7"/>
  <c r="BA72" i="7"/>
  <c r="BA73" i="7"/>
  <c r="BA74" i="7"/>
  <c r="BA75" i="7"/>
  <c r="BA76" i="7"/>
  <c r="BA77" i="7"/>
  <c r="BA78" i="7"/>
  <c r="BA79" i="7"/>
  <c r="BA80" i="7"/>
  <c r="BA81" i="7"/>
  <c r="BA82" i="7"/>
  <c r="BA83" i="7"/>
  <c r="BA84" i="7"/>
  <c r="BA85" i="7"/>
  <c r="BA86" i="7"/>
  <c r="BA87" i="7"/>
  <c r="BA88" i="7"/>
  <c r="BA89" i="7"/>
  <c r="BA90" i="7"/>
  <c r="BA91" i="7"/>
  <c r="BA92" i="7"/>
  <c r="BA93" i="7"/>
  <c r="BA94" i="7"/>
  <c r="BA95" i="7"/>
  <c r="BA96" i="7"/>
  <c r="BA97" i="7"/>
  <c r="BA98" i="7"/>
  <c r="BA99" i="7"/>
  <c r="BA100" i="7"/>
  <c r="BA101" i="7"/>
  <c r="BA102" i="7"/>
  <c r="BA103" i="7"/>
  <c r="BA104" i="7"/>
  <c r="BA105" i="7"/>
  <c r="BA106" i="7"/>
  <c r="BA107" i="7"/>
  <c r="BA108" i="7"/>
  <c r="BA109" i="7"/>
  <c r="BA110" i="7"/>
  <c r="BA111" i="7"/>
  <c r="BA112" i="7"/>
  <c r="BA113" i="7"/>
  <c r="BA114" i="7"/>
  <c r="BA115" i="7"/>
  <c r="BA116" i="7"/>
  <c r="BA117" i="7"/>
  <c r="BA118" i="7"/>
  <c r="BA119" i="7"/>
  <c r="BA120" i="7"/>
  <c r="BA121" i="7"/>
  <c r="BA122" i="7"/>
  <c r="BA123" i="7"/>
  <c r="BA124" i="7"/>
  <c r="BA125" i="7"/>
  <c r="BA126" i="7"/>
  <c r="BA127" i="7"/>
  <c r="BA128" i="7"/>
  <c r="BA129" i="7"/>
  <c r="BA130" i="7"/>
  <c r="BA131" i="7"/>
  <c r="BA132" i="7"/>
  <c r="BA133" i="7"/>
  <c r="BA134" i="7"/>
  <c r="BA135" i="7"/>
  <c r="BA136" i="7"/>
  <c r="BA137" i="7"/>
  <c r="BA138" i="7"/>
  <c r="BA139" i="7"/>
  <c r="BA140" i="7"/>
  <c r="BA141" i="7"/>
  <c r="BA142" i="7"/>
  <c r="BA143" i="7"/>
  <c r="BA144" i="7"/>
  <c r="BA145" i="7"/>
  <c r="BA146" i="7"/>
  <c r="BA147" i="7"/>
  <c r="BA148" i="7"/>
  <c r="BA149" i="7"/>
  <c r="BA150" i="7"/>
  <c r="BA151" i="7"/>
  <c r="BA152" i="7"/>
  <c r="BA153" i="7"/>
  <c r="BA154" i="7"/>
  <c r="BA155" i="7"/>
  <c r="BA156" i="7"/>
  <c r="BA157" i="7"/>
  <c r="BA158" i="7"/>
  <c r="BA159" i="7"/>
  <c r="BA160" i="7"/>
  <c r="BA161" i="7"/>
  <c r="BA162" i="7"/>
  <c r="BA163" i="7"/>
  <c r="BA164" i="7"/>
  <c r="BA165" i="7"/>
  <c r="BA166" i="7"/>
  <c r="BA167" i="7"/>
  <c r="BA168" i="7"/>
  <c r="BA169" i="7"/>
  <c r="BA170" i="7"/>
  <c r="BA171" i="7"/>
  <c r="BA172" i="7"/>
  <c r="BA173" i="7"/>
  <c r="BA174" i="7"/>
  <c r="BA175" i="7"/>
  <c r="BA176" i="7"/>
  <c r="BA177" i="7"/>
  <c r="BA178" i="7"/>
  <c r="BA179" i="7"/>
  <c r="BA180" i="7"/>
  <c r="BA181" i="7"/>
  <c r="BA182" i="7"/>
  <c r="BA183" i="7"/>
  <c r="BA184" i="7"/>
  <c r="BA185" i="7"/>
  <c r="BA186" i="7"/>
  <c r="BA187" i="7"/>
  <c r="BA188" i="7"/>
  <c r="BA189" i="7"/>
  <c r="BA190" i="7"/>
  <c r="BA191" i="7"/>
  <c r="BA192" i="7"/>
  <c r="BA193" i="7"/>
  <c r="BA194" i="7"/>
  <c r="BA195" i="7"/>
  <c r="BA196" i="7"/>
  <c r="BA197" i="7"/>
  <c r="BA198" i="7"/>
  <c r="BA199" i="7"/>
  <c r="BA200" i="7"/>
  <c r="BA201" i="7"/>
  <c r="BA202" i="7"/>
  <c r="BA203" i="7"/>
  <c r="BA204" i="7"/>
  <c r="BA205" i="7"/>
  <c r="BA206" i="7"/>
  <c r="BA207" i="7"/>
  <c r="BA208" i="7"/>
  <c r="BA209" i="7"/>
  <c r="BA210" i="7"/>
  <c r="BA211" i="7"/>
  <c r="BA212" i="7"/>
  <c r="BA213" i="7"/>
  <c r="BA214" i="7"/>
  <c r="BA215" i="7"/>
  <c r="BA216" i="7"/>
  <c r="BA217" i="7"/>
  <c r="BA218" i="7"/>
  <c r="BA219" i="7"/>
  <c r="BA220" i="7"/>
  <c r="BA221" i="7"/>
  <c r="BA222" i="7"/>
  <c r="BA223" i="7"/>
  <c r="BA224" i="7"/>
  <c r="BA225" i="7"/>
  <c r="BA226" i="7"/>
  <c r="BA227" i="7"/>
  <c r="BA228" i="7"/>
  <c r="BA229" i="7"/>
  <c r="BA230" i="7"/>
  <c r="BA231" i="7"/>
  <c r="BA232" i="7"/>
  <c r="BA233" i="7"/>
  <c r="BA234" i="7"/>
  <c r="BA235" i="7"/>
  <c r="BA236" i="7"/>
  <c r="BA237" i="7"/>
  <c r="BA238" i="7"/>
  <c r="BA239" i="7"/>
  <c r="BA240" i="7"/>
  <c r="BA241" i="7"/>
  <c r="BA242" i="7"/>
  <c r="BA243" i="7"/>
  <c r="BA244" i="7"/>
  <c r="BA245" i="7"/>
  <c r="BA246" i="7"/>
  <c r="BA247" i="7"/>
  <c r="BA248" i="7"/>
  <c r="BA249" i="7"/>
  <c r="BA250" i="7"/>
  <c r="BA251" i="7"/>
  <c r="BA252" i="7"/>
  <c r="BA253" i="7"/>
  <c r="BA254" i="7"/>
  <c r="BA255" i="7"/>
  <c r="BA256" i="7"/>
  <c r="BA257" i="7"/>
  <c r="BA258" i="7"/>
  <c r="BA259" i="7"/>
  <c r="BA260" i="7"/>
  <c r="BA261" i="7"/>
  <c r="BA262" i="7"/>
  <c r="BA263" i="7"/>
  <c r="BA264" i="7"/>
  <c r="BA265" i="7"/>
  <c r="BA266" i="7"/>
  <c r="BA267" i="7"/>
  <c r="BA268" i="7"/>
  <c r="BA269" i="7"/>
  <c r="BA270" i="7"/>
  <c r="BA271" i="7"/>
  <c r="BA272" i="7"/>
  <c r="BA273" i="7"/>
  <c r="BA274" i="7"/>
  <c r="BA275" i="7"/>
  <c r="BA276" i="7"/>
  <c r="BA277" i="7"/>
  <c r="BA278" i="7"/>
  <c r="BA279" i="7"/>
  <c r="BA280" i="7"/>
  <c r="BA281" i="7"/>
  <c r="BA282" i="7"/>
  <c r="BA283" i="7"/>
  <c r="BA284" i="7"/>
  <c r="BA285" i="7"/>
  <c r="BA286" i="7"/>
  <c r="BA287" i="7"/>
  <c r="BA288" i="7"/>
  <c r="BA289" i="7"/>
  <c r="BA290" i="7"/>
  <c r="BA291" i="7"/>
  <c r="BA292" i="7"/>
  <c r="BA293" i="7"/>
  <c r="BA294" i="7"/>
  <c r="BA295" i="7"/>
  <c r="BA296" i="7"/>
  <c r="BA297" i="7"/>
  <c r="BA298" i="7"/>
  <c r="BA299" i="7"/>
  <c r="BA300" i="7"/>
  <c r="BA301" i="7"/>
  <c r="BA302" i="7"/>
  <c r="BA303" i="7"/>
  <c r="BA304" i="7"/>
  <c r="BA305" i="7"/>
  <c r="BA306" i="7"/>
  <c r="BA307" i="7"/>
  <c r="BA308" i="7"/>
  <c r="BA309" i="7"/>
  <c r="BA310" i="7"/>
  <c r="BA2" i="7"/>
  <c r="J311" i="5"/>
  <c r="J1048576" i="5" s="1"/>
  <c r="BD3" i="5"/>
  <c r="BD4" i="5"/>
  <c r="BD5" i="5"/>
  <c r="BD6" i="5"/>
  <c r="BD7" i="5"/>
  <c r="BD8" i="5"/>
  <c r="BD9" i="5"/>
  <c r="BD10" i="5"/>
  <c r="BD11" i="5"/>
  <c r="BD12" i="5"/>
  <c r="BD13" i="5"/>
  <c r="BD14" i="5"/>
  <c r="BD15" i="5"/>
  <c r="BD16" i="5"/>
  <c r="BD17" i="5"/>
  <c r="BD18" i="5"/>
  <c r="BD19" i="5"/>
  <c r="BD20" i="5"/>
  <c r="BD21" i="5"/>
  <c r="BD22" i="5"/>
  <c r="BD23" i="5"/>
  <c r="BD24" i="5"/>
  <c r="BD25" i="5"/>
  <c r="BD26" i="5"/>
  <c r="BD27" i="5"/>
  <c r="BD28" i="5"/>
  <c r="BD29" i="5"/>
  <c r="BD30" i="5"/>
  <c r="BD31" i="5"/>
  <c r="BD32" i="5"/>
  <c r="BD33" i="5"/>
  <c r="BD34" i="5"/>
  <c r="BD35" i="5"/>
  <c r="BD36" i="5"/>
  <c r="BD37" i="5"/>
  <c r="BD38" i="5"/>
  <c r="BD39" i="5"/>
  <c r="BD40" i="5"/>
  <c r="BD41" i="5"/>
  <c r="BD42" i="5"/>
  <c r="BD43" i="5"/>
  <c r="BD44" i="5"/>
  <c r="BD45" i="5"/>
  <c r="BD46" i="5"/>
  <c r="BD47" i="5"/>
  <c r="BD48" i="5"/>
  <c r="BD49" i="5"/>
  <c r="BD50" i="5"/>
  <c r="BD51" i="5"/>
  <c r="BD52" i="5"/>
  <c r="BD53" i="5"/>
  <c r="BD54" i="5"/>
  <c r="BD55" i="5"/>
  <c r="BD56" i="5"/>
  <c r="BD57" i="5"/>
  <c r="BD58" i="5"/>
  <c r="BD59" i="5"/>
  <c r="BD60" i="5"/>
  <c r="BD61" i="5"/>
  <c r="BD62" i="5"/>
  <c r="BD63" i="5"/>
  <c r="BD64" i="5"/>
  <c r="BD65" i="5"/>
  <c r="BD66" i="5"/>
  <c r="BD67" i="5"/>
  <c r="BD68" i="5"/>
  <c r="BD69" i="5"/>
  <c r="BD70" i="5"/>
  <c r="BD71" i="5"/>
  <c r="BD72" i="5"/>
  <c r="BD73" i="5"/>
  <c r="BD74" i="5"/>
  <c r="BD75" i="5"/>
  <c r="BD76" i="5"/>
  <c r="BD77" i="5"/>
  <c r="BD78" i="5"/>
  <c r="BD79" i="5"/>
  <c r="BD80" i="5"/>
  <c r="BD81" i="5"/>
  <c r="BD82" i="5"/>
  <c r="BD83" i="5"/>
  <c r="BD84" i="5"/>
  <c r="BD85" i="5"/>
  <c r="BD86" i="5"/>
  <c r="BD87" i="5"/>
  <c r="BD88" i="5"/>
  <c r="BD89" i="5"/>
  <c r="BD90" i="5"/>
  <c r="BD91" i="5"/>
  <c r="BD92" i="5"/>
  <c r="BD93" i="5"/>
  <c r="BD94" i="5"/>
  <c r="BD95" i="5"/>
  <c r="BD96" i="5"/>
  <c r="BD97" i="5"/>
  <c r="BD98" i="5"/>
  <c r="BD99" i="5"/>
  <c r="BD100" i="5"/>
  <c r="BD101" i="5"/>
  <c r="BD102" i="5"/>
  <c r="BD103" i="5"/>
  <c r="BD104" i="5"/>
  <c r="BD105" i="5"/>
  <c r="BD106" i="5"/>
  <c r="BD107" i="5"/>
  <c r="BD108" i="5"/>
  <c r="BD109" i="5"/>
  <c r="BD110" i="5"/>
  <c r="BD111" i="5"/>
  <c r="BD112" i="5"/>
  <c r="BD113" i="5"/>
  <c r="BD114" i="5"/>
  <c r="BD115" i="5"/>
  <c r="BD116" i="5"/>
  <c r="BD117" i="5"/>
  <c r="BD118" i="5"/>
  <c r="BD119" i="5"/>
  <c r="BD120" i="5"/>
  <c r="BD121" i="5"/>
  <c r="BD122" i="5"/>
  <c r="BD123" i="5"/>
  <c r="BD124" i="5"/>
  <c r="BD125" i="5"/>
  <c r="BD126" i="5"/>
  <c r="BD127" i="5"/>
  <c r="BD128" i="5"/>
  <c r="BD129" i="5"/>
  <c r="BD130" i="5"/>
  <c r="BD131" i="5"/>
  <c r="BD132" i="5"/>
  <c r="BD133" i="5"/>
  <c r="BD134" i="5"/>
  <c r="BD135" i="5"/>
  <c r="BD136" i="5"/>
  <c r="BD137" i="5"/>
  <c r="BD138" i="5"/>
  <c r="BD139" i="5"/>
  <c r="BD140" i="5"/>
  <c r="BD141" i="5"/>
  <c r="BD142" i="5"/>
  <c r="BD143" i="5"/>
  <c r="BD144" i="5"/>
  <c r="BD145" i="5"/>
  <c r="BD146" i="5"/>
  <c r="BD147" i="5"/>
  <c r="BD148" i="5"/>
  <c r="BD149" i="5"/>
  <c r="BD150" i="5"/>
  <c r="BD151" i="5"/>
  <c r="BD152" i="5"/>
  <c r="BD153" i="5"/>
  <c r="BD154" i="5"/>
  <c r="BD155" i="5"/>
  <c r="BD156" i="5"/>
  <c r="BD157" i="5"/>
  <c r="BD158" i="5"/>
  <c r="BD159" i="5"/>
  <c r="BD160" i="5"/>
  <c r="BD161" i="5"/>
  <c r="BD162" i="5"/>
  <c r="BD163" i="5"/>
  <c r="BD164" i="5"/>
  <c r="BD165" i="5"/>
  <c r="BD166" i="5"/>
  <c r="BD167" i="5"/>
  <c r="BD168" i="5"/>
  <c r="BD169" i="5"/>
  <c r="BD170" i="5"/>
  <c r="BD171" i="5"/>
  <c r="BD172" i="5"/>
  <c r="BD173" i="5"/>
  <c r="BD174" i="5"/>
  <c r="BD175" i="5"/>
  <c r="BD176" i="5"/>
  <c r="BD177" i="5"/>
  <c r="BD178" i="5"/>
  <c r="BD179" i="5"/>
  <c r="BD180" i="5"/>
  <c r="BD181" i="5"/>
  <c r="BD182" i="5"/>
  <c r="BD183" i="5"/>
  <c r="BD184" i="5"/>
  <c r="BD185" i="5"/>
  <c r="BD186" i="5"/>
  <c r="BD187" i="5"/>
  <c r="BD188" i="5"/>
  <c r="BD189" i="5"/>
  <c r="BD190" i="5"/>
  <c r="BD191" i="5"/>
  <c r="BD192" i="5"/>
  <c r="BD193" i="5"/>
  <c r="BD194" i="5"/>
  <c r="BD195" i="5"/>
  <c r="BD196" i="5"/>
  <c r="BD197" i="5"/>
  <c r="BD198" i="5"/>
  <c r="BD199" i="5"/>
  <c r="BD200" i="5"/>
  <c r="BD201" i="5"/>
  <c r="BD202" i="5"/>
  <c r="BD203" i="5"/>
  <c r="BD204" i="5"/>
  <c r="BD205" i="5"/>
  <c r="BD206" i="5"/>
  <c r="BD207" i="5"/>
  <c r="BD208" i="5"/>
  <c r="BD209" i="5"/>
  <c r="BD210" i="5"/>
  <c r="BD211" i="5"/>
  <c r="BD212" i="5"/>
  <c r="BD213" i="5"/>
  <c r="BD214" i="5"/>
  <c r="BD215" i="5"/>
  <c r="BD216" i="5"/>
  <c r="BD217" i="5"/>
  <c r="BD218" i="5"/>
  <c r="BD219" i="5"/>
  <c r="BD220" i="5"/>
  <c r="BD221" i="5"/>
  <c r="BD222" i="5"/>
  <c r="BD223" i="5"/>
  <c r="BD224" i="5"/>
  <c r="BD225" i="5"/>
  <c r="BD226" i="5"/>
  <c r="BD227" i="5"/>
  <c r="BD228" i="5"/>
  <c r="BD229" i="5"/>
  <c r="BD230" i="5"/>
  <c r="BD231" i="5"/>
  <c r="BD232" i="5"/>
  <c r="BD233" i="5"/>
  <c r="BD234" i="5"/>
  <c r="BD235" i="5"/>
  <c r="BD236" i="5"/>
  <c r="BD237" i="5"/>
  <c r="BD238" i="5"/>
  <c r="BD239" i="5"/>
  <c r="BD240" i="5"/>
  <c r="BD241" i="5"/>
  <c r="BD242" i="5"/>
  <c r="BD243" i="5"/>
  <c r="BD244" i="5"/>
  <c r="BD245" i="5"/>
  <c r="BD246" i="5"/>
  <c r="BD247" i="5"/>
  <c r="BD248" i="5"/>
  <c r="BD249" i="5"/>
  <c r="BD250" i="5"/>
  <c r="BD251" i="5"/>
  <c r="BD252" i="5"/>
  <c r="BD253" i="5"/>
  <c r="BD254" i="5"/>
  <c r="BD255" i="5"/>
  <c r="BD256" i="5"/>
  <c r="BD257" i="5"/>
  <c r="BD258" i="5"/>
  <c r="BD259" i="5"/>
  <c r="BD260" i="5"/>
  <c r="BD261" i="5"/>
  <c r="BD262" i="5"/>
  <c r="BD263" i="5"/>
  <c r="BD264" i="5"/>
  <c r="BD265" i="5"/>
  <c r="BD266" i="5"/>
  <c r="BD267" i="5"/>
  <c r="BD268" i="5"/>
  <c r="BD269" i="5"/>
  <c r="BD270" i="5"/>
  <c r="BD271" i="5"/>
  <c r="BD272" i="5"/>
  <c r="BD273" i="5"/>
  <c r="BD274" i="5"/>
  <c r="BD275" i="5"/>
  <c r="BD276" i="5"/>
  <c r="BD277" i="5"/>
  <c r="BD278" i="5"/>
  <c r="BD279" i="5"/>
  <c r="BD280" i="5"/>
  <c r="BD281" i="5"/>
  <c r="BD282" i="5"/>
  <c r="BD283" i="5"/>
  <c r="BD284" i="5"/>
  <c r="BD285" i="5"/>
  <c r="BD286" i="5"/>
  <c r="BD287" i="5"/>
  <c r="BD288" i="5"/>
  <c r="BD289" i="5"/>
  <c r="BD290" i="5"/>
  <c r="BD291" i="5"/>
  <c r="BD292" i="5"/>
  <c r="BD293" i="5"/>
  <c r="BD294" i="5"/>
  <c r="BD295" i="5"/>
  <c r="BD296" i="5"/>
  <c r="BD297" i="5"/>
  <c r="BD298" i="5"/>
  <c r="BD299" i="5"/>
  <c r="BD300" i="5"/>
  <c r="BD301" i="5"/>
  <c r="BD302" i="5"/>
  <c r="BD303" i="5"/>
  <c r="BD304" i="5"/>
  <c r="BD305" i="5"/>
  <c r="BD306" i="5"/>
  <c r="BD307" i="5"/>
  <c r="BD308" i="5"/>
  <c r="BD309" i="5"/>
  <c r="BD310" i="5"/>
  <c r="BD2" i="5"/>
  <c r="BB3" i="5"/>
  <c r="BB4" i="5"/>
  <c r="BB5" i="5"/>
  <c r="BB6" i="5"/>
  <c r="BB7" i="5"/>
  <c r="BB8" i="5"/>
  <c r="BB9" i="5"/>
  <c r="BB10" i="5"/>
  <c r="BB11" i="5"/>
  <c r="BB12" i="5"/>
  <c r="BB13" i="5"/>
  <c r="BB14" i="5"/>
  <c r="BB15" i="5"/>
  <c r="BB16" i="5"/>
  <c r="BB17" i="5"/>
  <c r="BB18" i="5"/>
  <c r="BB19" i="5"/>
  <c r="BB20" i="5"/>
  <c r="BB21" i="5"/>
  <c r="BB22" i="5"/>
  <c r="BB23" i="5"/>
  <c r="BB24" i="5"/>
  <c r="BB25" i="5"/>
  <c r="BB26" i="5"/>
  <c r="BB27" i="5"/>
  <c r="BB28" i="5"/>
  <c r="BB29" i="5"/>
  <c r="BB30" i="5"/>
  <c r="BB31" i="5"/>
  <c r="BB32" i="5"/>
  <c r="BB33" i="5"/>
  <c r="BB34" i="5"/>
  <c r="BB35" i="5"/>
  <c r="BB36" i="5"/>
  <c r="BB37" i="5"/>
  <c r="BB38" i="5"/>
  <c r="BB39" i="5"/>
  <c r="BB40" i="5"/>
  <c r="BB41" i="5"/>
  <c r="BB42" i="5"/>
  <c r="BB43" i="5"/>
  <c r="BB44" i="5"/>
  <c r="BB45" i="5"/>
  <c r="BB46" i="5"/>
  <c r="BB47" i="5"/>
  <c r="BB48" i="5"/>
  <c r="BB49" i="5"/>
  <c r="BB50" i="5"/>
  <c r="BB51" i="5"/>
  <c r="BB52" i="5"/>
  <c r="BB53" i="5"/>
  <c r="BB54" i="5"/>
  <c r="BB55" i="5"/>
  <c r="BB56" i="5"/>
  <c r="BB57" i="5"/>
  <c r="BB58" i="5"/>
  <c r="BB59" i="5"/>
  <c r="BB60" i="5"/>
  <c r="BB61" i="5"/>
  <c r="BB62" i="5"/>
  <c r="BB63" i="5"/>
  <c r="BB64" i="5"/>
  <c r="BB65" i="5"/>
  <c r="BB66" i="5"/>
  <c r="BB67" i="5"/>
  <c r="BB68" i="5"/>
  <c r="BB69" i="5"/>
  <c r="BB70" i="5"/>
  <c r="BB71" i="5"/>
  <c r="BB72" i="5"/>
  <c r="BB73" i="5"/>
  <c r="BB74" i="5"/>
  <c r="BB75" i="5"/>
  <c r="BB76" i="5"/>
  <c r="BB77" i="5"/>
  <c r="BB78" i="5"/>
  <c r="BB79" i="5"/>
  <c r="BB80" i="5"/>
  <c r="BB81" i="5"/>
  <c r="BB82" i="5"/>
  <c r="BB83" i="5"/>
  <c r="BB84" i="5"/>
  <c r="BB85" i="5"/>
  <c r="BB86" i="5"/>
  <c r="BB87" i="5"/>
  <c r="BB88" i="5"/>
  <c r="BB89" i="5"/>
  <c r="BB90" i="5"/>
  <c r="BB91" i="5"/>
  <c r="BB92" i="5"/>
  <c r="BB93" i="5"/>
  <c r="BB94" i="5"/>
  <c r="BB95" i="5"/>
  <c r="BB96" i="5"/>
  <c r="BB97" i="5"/>
  <c r="BB98" i="5"/>
  <c r="BB99" i="5"/>
  <c r="BB100" i="5"/>
  <c r="BB101" i="5"/>
  <c r="BB102" i="5"/>
  <c r="BB103" i="5"/>
  <c r="BB104" i="5"/>
  <c r="BB105" i="5"/>
  <c r="BB106" i="5"/>
  <c r="BB107" i="5"/>
  <c r="BB108" i="5"/>
  <c r="BB109" i="5"/>
  <c r="BB110" i="5"/>
  <c r="BB111" i="5"/>
  <c r="BB112" i="5"/>
  <c r="BB113" i="5"/>
  <c r="BB114" i="5"/>
  <c r="BB115" i="5"/>
  <c r="BB116" i="5"/>
  <c r="BB117" i="5"/>
  <c r="BB118" i="5"/>
  <c r="BB119" i="5"/>
  <c r="BB120" i="5"/>
  <c r="BB121" i="5"/>
  <c r="BB122" i="5"/>
  <c r="BB123" i="5"/>
  <c r="BB124" i="5"/>
  <c r="BB125" i="5"/>
  <c r="BB126" i="5"/>
  <c r="BB127" i="5"/>
  <c r="BB128" i="5"/>
  <c r="BB129" i="5"/>
  <c r="BB130" i="5"/>
  <c r="BB131" i="5"/>
  <c r="BB132" i="5"/>
  <c r="BB133" i="5"/>
  <c r="BB134" i="5"/>
  <c r="BB135" i="5"/>
  <c r="BB136" i="5"/>
  <c r="BB137" i="5"/>
  <c r="BB138" i="5"/>
  <c r="BB139" i="5"/>
  <c r="BB140" i="5"/>
  <c r="BB141" i="5"/>
  <c r="BB142" i="5"/>
  <c r="BB143" i="5"/>
  <c r="BB144" i="5"/>
  <c r="BB145" i="5"/>
  <c r="BB146" i="5"/>
  <c r="BB147" i="5"/>
  <c r="BB148" i="5"/>
  <c r="BB149" i="5"/>
  <c r="BB150" i="5"/>
  <c r="BB151" i="5"/>
  <c r="BB152" i="5"/>
  <c r="BB153" i="5"/>
  <c r="BB154" i="5"/>
  <c r="BB155" i="5"/>
  <c r="BB156" i="5"/>
  <c r="BB157" i="5"/>
  <c r="BB158" i="5"/>
  <c r="BB159" i="5"/>
  <c r="BB160" i="5"/>
  <c r="BB161" i="5"/>
  <c r="BB162" i="5"/>
  <c r="BB163" i="5"/>
  <c r="BB164" i="5"/>
  <c r="BB165" i="5"/>
  <c r="BB166" i="5"/>
  <c r="BB167" i="5"/>
  <c r="BB168" i="5"/>
  <c r="BB169" i="5"/>
  <c r="BB170" i="5"/>
  <c r="BB171" i="5"/>
  <c r="BB172" i="5"/>
  <c r="BB173" i="5"/>
  <c r="BB174" i="5"/>
  <c r="BB175" i="5"/>
  <c r="BB176" i="5"/>
  <c r="BB177" i="5"/>
  <c r="BB178" i="5"/>
  <c r="BB179" i="5"/>
  <c r="BB180" i="5"/>
  <c r="BB181" i="5"/>
  <c r="BB182" i="5"/>
  <c r="BB183" i="5"/>
  <c r="BB184" i="5"/>
  <c r="BB185" i="5"/>
  <c r="BB186" i="5"/>
  <c r="BB187" i="5"/>
  <c r="BB188" i="5"/>
  <c r="BB189" i="5"/>
  <c r="BB190" i="5"/>
  <c r="BB191" i="5"/>
  <c r="BB192" i="5"/>
  <c r="BB193" i="5"/>
  <c r="BB194" i="5"/>
  <c r="BB195" i="5"/>
  <c r="BB196" i="5"/>
  <c r="BB197" i="5"/>
  <c r="BB198" i="5"/>
  <c r="BB199" i="5"/>
  <c r="BB200" i="5"/>
  <c r="BB201" i="5"/>
  <c r="BB202" i="5"/>
  <c r="BB203" i="5"/>
  <c r="BB204" i="5"/>
  <c r="BB205" i="5"/>
  <c r="BB206" i="5"/>
  <c r="BB207" i="5"/>
  <c r="BB208" i="5"/>
  <c r="BB209" i="5"/>
  <c r="BB210" i="5"/>
  <c r="BB211" i="5"/>
  <c r="BB212" i="5"/>
  <c r="BB213" i="5"/>
  <c r="BB214" i="5"/>
  <c r="BB215" i="5"/>
  <c r="BB216" i="5"/>
  <c r="BB217" i="5"/>
  <c r="BB218" i="5"/>
  <c r="BB219" i="5"/>
  <c r="BB220" i="5"/>
  <c r="BB221" i="5"/>
  <c r="BB222" i="5"/>
  <c r="BB223" i="5"/>
  <c r="BB224" i="5"/>
  <c r="BB225" i="5"/>
  <c r="BB226" i="5"/>
  <c r="BB227" i="5"/>
  <c r="BB228" i="5"/>
  <c r="BB229" i="5"/>
  <c r="BB230" i="5"/>
  <c r="BB231" i="5"/>
  <c r="BB232" i="5"/>
  <c r="BB233" i="5"/>
  <c r="BB234" i="5"/>
  <c r="BB235" i="5"/>
  <c r="BB236" i="5"/>
  <c r="BB237" i="5"/>
  <c r="BB238" i="5"/>
  <c r="BB239" i="5"/>
  <c r="BB240" i="5"/>
  <c r="BB241" i="5"/>
  <c r="BB242" i="5"/>
  <c r="BB243" i="5"/>
  <c r="BB244" i="5"/>
  <c r="BB245" i="5"/>
  <c r="BB246" i="5"/>
  <c r="BB247" i="5"/>
  <c r="BB248" i="5"/>
  <c r="BB249" i="5"/>
  <c r="BB250" i="5"/>
  <c r="BB251" i="5"/>
  <c r="BB252" i="5"/>
  <c r="BB253" i="5"/>
  <c r="BB254" i="5"/>
  <c r="BB255" i="5"/>
  <c r="BB256" i="5"/>
  <c r="BB257" i="5"/>
  <c r="BB258" i="5"/>
  <c r="BB259" i="5"/>
  <c r="BB260" i="5"/>
  <c r="BB261" i="5"/>
  <c r="BB262" i="5"/>
  <c r="BB263" i="5"/>
  <c r="BB264" i="5"/>
  <c r="BB265" i="5"/>
  <c r="BB266" i="5"/>
  <c r="BB267" i="5"/>
  <c r="BB268" i="5"/>
  <c r="BB269" i="5"/>
  <c r="BB270" i="5"/>
  <c r="BB271" i="5"/>
  <c r="BB272" i="5"/>
  <c r="BB273" i="5"/>
  <c r="BB274" i="5"/>
  <c r="BB275" i="5"/>
  <c r="BB276" i="5"/>
  <c r="BB277" i="5"/>
  <c r="BB278" i="5"/>
  <c r="BB279" i="5"/>
  <c r="BB280" i="5"/>
  <c r="BB281" i="5"/>
  <c r="BB282" i="5"/>
  <c r="BB283" i="5"/>
  <c r="BB284" i="5"/>
  <c r="BB285" i="5"/>
  <c r="BB286" i="5"/>
  <c r="BB287" i="5"/>
  <c r="BB288" i="5"/>
  <c r="BB289" i="5"/>
  <c r="BB290" i="5"/>
  <c r="BB291" i="5"/>
  <c r="BB292" i="5"/>
  <c r="BB293" i="5"/>
  <c r="BB294" i="5"/>
  <c r="BB295" i="5"/>
  <c r="BB296" i="5"/>
  <c r="BB297" i="5"/>
  <c r="BB298" i="5"/>
  <c r="BB299" i="5"/>
  <c r="BB300" i="5"/>
  <c r="BB301" i="5"/>
  <c r="BB302" i="5"/>
  <c r="BB303" i="5"/>
  <c r="BB304" i="5"/>
  <c r="BB305" i="5"/>
  <c r="BB306" i="5"/>
  <c r="BB307" i="5"/>
  <c r="BB308" i="5"/>
  <c r="BB309" i="5"/>
  <c r="BB310" i="5"/>
  <c r="BB2" i="5"/>
  <c r="BA310" i="5" l="1"/>
  <c r="BA309" i="5"/>
  <c r="BA308" i="5"/>
  <c r="BA307" i="5"/>
  <c r="BA306" i="5"/>
  <c r="BA305" i="5"/>
  <c r="BA304" i="5"/>
  <c r="BA303" i="5"/>
  <c r="BA302" i="5"/>
  <c r="BA301" i="5"/>
  <c r="BA300" i="5"/>
  <c r="BA299" i="5"/>
  <c r="BA298" i="5"/>
  <c r="BA297" i="5"/>
  <c r="BA296" i="5"/>
  <c r="BA295" i="5"/>
  <c r="BA294" i="5"/>
  <c r="BA293" i="5"/>
  <c r="BA292" i="5"/>
  <c r="BA291" i="5"/>
  <c r="BA290" i="5"/>
  <c r="BA289" i="5"/>
  <c r="BA288" i="5"/>
  <c r="BA287" i="5"/>
  <c r="BA286" i="5"/>
  <c r="BA285" i="5"/>
  <c r="BA284" i="5"/>
  <c r="BA283" i="5"/>
  <c r="BA282" i="5"/>
  <c r="BA281" i="5"/>
  <c r="BA280" i="5"/>
  <c r="BA279" i="5"/>
  <c r="BA278" i="5"/>
  <c r="BA277" i="5"/>
  <c r="BA276" i="5"/>
  <c r="BA275" i="5"/>
  <c r="BA274" i="5"/>
  <c r="BA273" i="5"/>
  <c r="BA272" i="5"/>
  <c r="BA271" i="5"/>
  <c r="BA270" i="5"/>
  <c r="BA269" i="5"/>
  <c r="BA268" i="5"/>
  <c r="BA267" i="5"/>
  <c r="BA266" i="5"/>
  <c r="BA265" i="5"/>
  <c r="BA264" i="5"/>
  <c r="BA263" i="5"/>
  <c r="BA262" i="5"/>
  <c r="BA261" i="5"/>
  <c r="BA260" i="5"/>
  <c r="BA259" i="5"/>
  <c r="BA258" i="5"/>
  <c r="BA257" i="5"/>
  <c r="BA256" i="5"/>
  <c r="BA255" i="5"/>
  <c r="BA254" i="5"/>
  <c r="BA253" i="5"/>
  <c r="BA252" i="5"/>
  <c r="BA251" i="5"/>
  <c r="BA250" i="5"/>
  <c r="BA249" i="5"/>
  <c r="BA248" i="5"/>
  <c r="BA247" i="5"/>
  <c r="BA246" i="5"/>
  <c r="BA245" i="5"/>
  <c r="BA244" i="5"/>
  <c r="BA243" i="5"/>
  <c r="BA242" i="5"/>
  <c r="BA241" i="5"/>
  <c r="BA240" i="5"/>
  <c r="BA239" i="5"/>
  <c r="BA238" i="5"/>
  <c r="BA237" i="5"/>
  <c r="BA236" i="5"/>
  <c r="BA235" i="5"/>
  <c r="BA234" i="5"/>
  <c r="BA233" i="5"/>
  <c r="BA232" i="5"/>
  <c r="BA231" i="5"/>
  <c r="BA230" i="5"/>
  <c r="BA229" i="5"/>
  <c r="BA228" i="5"/>
  <c r="BA227" i="5"/>
  <c r="BA226" i="5"/>
  <c r="BA225" i="5"/>
  <c r="BA224" i="5"/>
  <c r="BA223" i="5"/>
  <c r="BA222" i="5"/>
  <c r="BA221" i="5"/>
  <c r="BA220" i="5"/>
  <c r="BA219" i="5"/>
  <c r="BA218" i="5"/>
  <c r="BA217" i="5"/>
  <c r="BA216" i="5"/>
  <c r="BA215" i="5"/>
  <c r="BA214" i="5"/>
  <c r="BA213" i="5"/>
  <c r="BA212" i="5"/>
  <c r="BA211" i="5"/>
  <c r="BA210" i="5"/>
  <c r="BA209" i="5"/>
  <c r="BA208" i="5"/>
  <c r="BA207" i="5"/>
  <c r="BA206" i="5"/>
  <c r="BA205" i="5"/>
  <c r="BA204" i="5"/>
  <c r="BA203" i="5"/>
  <c r="BA202" i="5"/>
  <c r="BA201" i="5"/>
  <c r="BA200" i="5"/>
  <c r="BA199" i="5"/>
  <c r="BA198" i="5"/>
  <c r="BA197" i="5"/>
  <c r="BA196" i="5"/>
  <c r="BA195" i="5"/>
  <c r="BA194" i="5"/>
  <c r="BA193" i="5"/>
  <c r="BA192" i="5"/>
  <c r="BA191" i="5"/>
  <c r="BA190" i="5"/>
  <c r="BA189" i="5"/>
  <c r="BA188" i="5"/>
  <c r="BA187" i="5"/>
  <c r="BA186" i="5"/>
  <c r="BA185" i="5"/>
  <c r="BA184" i="5"/>
  <c r="BA183" i="5"/>
  <c r="BA182" i="5"/>
  <c r="BA181" i="5"/>
  <c r="BA180" i="5"/>
  <c r="BA179" i="5"/>
  <c r="BA178" i="5"/>
  <c r="BA177" i="5"/>
  <c r="BA176" i="5"/>
  <c r="BA175" i="5"/>
  <c r="BA174" i="5"/>
  <c r="BA173" i="5"/>
  <c r="BA172" i="5"/>
  <c r="BA171" i="5"/>
  <c r="BA170" i="5"/>
  <c r="BA169" i="5"/>
  <c r="BA168" i="5"/>
  <c r="BA167" i="5"/>
  <c r="BA166" i="5"/>
  <c r="BA165" i="5"/>
  <c r="BA164" i="5"/>
  <c r="BA163" i="5"/>
  <c r="BA162" i="5"/>
  <c r="BA161" i="5"/>
  <c r="BA160" i="5"/>
  <c r="BA159" i="5"/>
  <c r="BA158" i="5"/>
  <c r="BA157" i="5"/>
  <c r="BA156" i="5"/>
  <c r="BA155" i="5"/>
  <c r="BA154" i="5"/>
  <c r="BA153" i="5"/>
  <c r="BA152" i="5"/>
  <c r="BA151" i="5"/>
  <c r="BA150" i="5"/>
  <c r="BA149" i="5"/>
  <c r="BA148" i="5"/>
  <c r="BA147" i="5"/>
  <c r="BA146" i="5"/>
  <c r="BA145" i="5"/>
  <c r="BA144" i="5"/>
  <c r="BA143" i="5"/>
  <c r="BA142" i="5"/>
  <c r="BA141" i="5"/>
  <c r="BA140" i="5"/>
  <c r="BA139" i="5"/>
  <c r="BA138" i="5"/>
  <c r="BA137" i="5"/>
  <c r="BA136" i="5"/>
  <c r="BA135" i="5"/>
  <c r="BA134" i="5"/>
  <c r="BA133" i="5"/>
  <c r="BA132" i="5"/>
  <c r="BA131" i="5"/>
  <c r="BA130" i="5"/>
  <c r="BA129" i="5"/>
  <c r="BA128" i="5"/>
  <c r="BA127" i="5"/>
  <c r="BA126" i="5"/>
  <c r="BA125" i="5"/>
  <c r="BA124" i="5"/>
  <c r="BA123" i="5"/>
  <c r="BA122" i="5"/>
  <c r="BA121" i="5"/>
  <c r="BA120" i="5"/>
  <c r="BA119" i="5"/>
  <c r="BA118" i="5"/>
  <c r="BA117" i="5"/>
  <c r="BA116" i="5"/>
  <c r="BA115" i="5"/>
  <c r="BA114" i="5"/>
  <c r="BA113" i="5"/>
  <c r="BA112" i="5"/>
  <c r="BA111" i="5"/>
  <c r="BA110" i="5"/>
  <c r="BA109" i="5"/>
  <c r="BA108" i="5"/>
  <c r="BA107" i="5"/>
  <c r="BA106" i="5"/>
  <c r="BA105" i="5"/>
  <c r="BA104" i="5"/>
  <c r="BA103" i="5"/>
  <c r="BA102" i="5"/>
  <c r="BA101" i="5"/>
  <c r="BA100" i="5"/>
  <c r="BA99" i="5"/>
  <c r="BA98" i="5"/>
  <c r="BA97" i="5"/>
  <c r="BA96" i="5"/>
  <c r="BA95" i="5"/>
  <c r="BA94" i="5"/>
  <c r="BA93" i="5"/>
  <c r="BA92" i="5"/>
  <c r="BA91" i="5"/>
  <c r="BA90" i="5"/>
  <c r="BA89" i="5"/>
  <c r="BA88" i="5"/>
  <c r="BA87" i="5"/>
  <c r="BA86" i="5"/>
  <c r="BA85" i="5"/>
  <c r="BA84" i="5"/>
  <c r="BA83" i="5"/>
  <c r="BA82" i="5"/>
  <c r="BA81" i="5"/>
  <c r="BA80" i="5"/>
  <c r="BA79" i="5"/>
  <c r="BA78" i="5"/>
  <c r="BA77" i="5"/>
  <c r="BA76" i="5"/>
  <c r="BA75" i="5"/>
  <c r="BA74" i="5"/>
  <c r="BA73" i="5"/>
  <c r="BA72" i="5"/>
  <c r="BA71" i="5"/>
  <c r="BA70" i="5"/>
  <c r="BA69" i="5"/>
  <c r="BA68" i="5"/>
  <c r="BA67" i="5"/>
  <c r="BA66" i="5"/>
  <c r="BA65" i="5"/>
  <c r="BA64" i="5"/>
  <c r="BA63" i="5"/>
  <c r="BA62" i="5"/>
  <c r="BA61" i="5"/>
  <c r="BA60" i="5"/>
  <c r="BA59" i="5"/>
  <c r="BA58" i="5"/>
  <c r="BA57" i="5"/>
  <c r="BA56" i="5"/>
  <c r="BA55" i="5"/>
  <c r="BA54" i="5"/>
  <c r="BA53" i="5"/>
  <c r="BA52" i="5"/>
  <c r="BA51" i="5"/>
  <c r="BA50" i="5"/>
  <c r="BA49" i="5"/>
  <c r="BA48" i="5"/>
  <c r="BA47" i="5"/>
  <c r="BA46" i="5"/>
  <c r="BA45" i="5"/>
  <c r="BA44" i="5"/>
  <c r="BA43" i="5"/>
  <c r="BA42" i="5"/>
  <c r="BA41" i="5"/>
  <c r="BA40" i="5"/>
  <c r="BA39" i="5"/>
  <c r="BA38" i="5"/>
  <c r="BA37" i="5"/>
  <c r="BA36" i="5"/>
  <c r="BA35" i="5"/>
  <c r="BA34" i="5"/>
  <c r="BA33" i="5"/>
  <c r="BA32" i="5"/>
  <c r="BA31" i="5"/>
  <c r="BA30" i="5"/>
  <c r="BA29" i="5"/>
  <c r="BA28" i="5"/>
  <c r="BA27" i="5"/>
  <c r="BA26" i="5"/>
  <c r="BA25" i="5"/>
  <c r="BA24" i="5"/>
  <c r="BA23" i="5"/>
  <c r="BA22" i="5"/>
  <c r="BA21" i="5"/>
  <c r="BA20" i="5"/>
  <c r="BA19" i="5"/>
  <c r="BA18" i="5"/>
  <c r="BA17" i="5"/>
  <c r="BA16" i="5"/>
  <c r="BA15" i="5"/>
  <c r="BA14" i="5"/>
  <c r="BA13" i="5"/>
  <c r="BA12" i="5"/>
  <c r="BA11" i="5"/>
  <c r="BA10" i="5"/>
  <c r="BA9" i="5"/>
  <c r="BA8" i="5"/>
  <c r="BA7" i="5"/>
  <c r="BA6" i="5"/>
  <c r="BA5" i="5"/>
  <c r="BA4" i="5"/>
  <c r="BA3" i="5"/>
  <c r="BA2" i="5"/>
  <c r="BC3" i="5" l="1"/>
  <c r="BC7" i="5"/>
  <c r="BC11" i="5"/>
  <c r="BC15" i="5"/>
  <c r="BC19" i="5"/>
  <c r="BC23" i="5"/>
  <c r="BC31" i="5"/>
  <c r="BC22" i="5"/>
  <c r="BC34" i="5"/>
  <c r="BC4" i="5"/>
  <c r="BC8" i="5"/>
  <c r="BC12" i="5"/>
  <c r="BC16" i="5"/>
  <c r="BC20" i="5"/>
  <c r="BC24" i="5"/>
  <c r="BC6" i="5"/>
  <c r="BC14" i="5"/>
  <c r="BC26" i="5"/>
  <c r="BC5" i="5"/>
  <c r="BC9" i="5"/>
  <c r="BC13" i="5"/>
  <c r="BC17" i="5"/>
  <c r="BC21" i="5"/>
  <c r="BC25" i="5"/>
  <c r="BC33" i="5"/>
  <c r="BC10" i="5"/>
  <c r="BC18" i="5"/>
  <c r="BC2" i="5"/>
  <c r="A3" i="4"/>
  <c r="A2" i="4"/>
  <c r="A4" i="4"/>
  <c r="A5" i="4"/>
  <c r="BC302" i="7" l="1"/>
  <c r="BC278" i="7"/>
  <c r="BC254" i="7"/>
  <c r="BC234" i="7"/>
  <c r="BC210" i="7"/>
  <c r="BC202" i="7"/>
  <c r="BC194" i="7"/>
  <c r="BC186" i="7"/>
  <c r="BC178" i="7"/>
  <c r="BC170" i="7"/>
  <c r="BC154" i="7"/>
  <c r="BC146" i="7"/>
  <c r="BC138" i="7"/>
  <c r="BC130" i="7"/>
  <c r="BC122" i="7"/>
  <c r="BC114" i="7"/>
  <c r="BC106" i="7"/>
  <c r="BC98" i="7"/>
  <c r="BC90" i="7"/>
  <c r="BC82" i="7"/>
  <c r="BC74" i="7"/>
  <c r="BC66" i="7"/>
  <c r="BC58" i="7"/>
  <c r="BC50" i="7"/>
  <c r="BC42" i="7"/>
  <c r="BC309" i="7"/>
  <c r="BC301" i="7"/>
  <c r="BC293" i="7"/>
  <c r="BC285" i="7"/>
  <c r="BC277" i="7"/>
  <c r="BC269" i="7"/>
  <c r="BC261" i="7"/>
  <c r="BC253" i="7"/>
  <c r="BC245" i="7"/>
  <c r="BC237" i="7"/>
  <c r="BC229" i="7"/>
  <c r="BC221" i="7"/>
  <c r="BC213" i="7"/>
  <c r="BC205" i="7"/>
  <c r="BC197" i="7"/>
  <c r="BC189" i="7"/>
  <c r="BC181" i="7"/>
  <c r="BC173" i="7"/>
  <c r="BC165" i="7"/>
  <c r="BC157" i="7"/>
  <c r="BC149" i="7"/>
  <c r="BC141" i="7"/>
  <c r="BC133" i="7"/>
  <c r="BC125" i="7"/>
  <c r="BC117" i="7"/>
  <c r="BC109" i="7"/>
  <c r="BC101" i="7"/>
  <c r="BC93" i="7"/>
  <c r="BC85" i="7"/>
  <c r="BC77" i="7"/>
  <c r="BC69" i="7"/>
  <c r="BC61" i="7"/>
  <c r="BC53" i="7"/>
  <c r="BC45" i="7"/>
  <c r="BC37" i="7"/>
  <c r="BC29" i="7"/>
  <c r="BC21" i="7"/>
  <c r="BC310" i="7"/>
  <c r="BC282" i="7"/>
  <c r="BC258" i="7"/>
  <c r="BC226" i="7"/>
  <c r="BC158" i="7"/>
  <c r="BC304" i="7"/>
  <c r="BC296" i="7"/>
  <c r="BC288" i="7"/>
  <c r="BC280" i="7"/>
  <c r="BC272" i="7"/>
  <c r="BC264" i="7"/>
  <c r="BC256" i="7"/>
  <c r="BC248" i="7"/>
  <c r="BC240" i="7"/>
  <c r="BC232" i="7"/>
  <c r="BC224" i="7"/>
  <c r="BC216" i="7"/>
  <c r="BC208" i="7"/>
  <c r="BC200" i="7"/>
  <c r="BC192" i="7"/>
  <c r="BC184" i="7"/>
  <c r="BC176" i="7"/>
  <c r="BC168" i="7"/>
  <c r="BC160" i="7"/>
  <c r="BC152" i="7"/>
  <c r="BC144" i="7"/>
  <c r="BC136" i="7"/>
  <c r="BC128" i="7"/>
  <c r="BC120" i="7"/>
  <c r="BC112" i="7"/>
  <c r="BC104" i="7"/>
  <c r="BC96" i="7"/>
  <c r="BC88" i="7"/>
  <c r="BC80" i="7"/>
  <c r="BC72" i="7"/>
  <c r="BC64" i="7"/>
  <c r="BC56" i="7"/>
  <c r="BC48" i="7"/>
  <c r="BC40" i="7"/>
  <c r="BC32" i="7"/>
  <c r="BC24" i="7"/>
  <c r="BC16" i="7"/>
  <c r="BC8" i="7"/>
  <c r="BC298" i="7"/>
  <c r="BC290" i="7"/>
  <c r="BC266" i="7"/>
  <c r="BC246" i="7"/>
  <c r="BC222" i="7"/>
  <c r="BC206" i="7"/>
  <c r="BC198" i="7"/>
  <c r="BC190" i="7"/>
  <c r="BC182" i="7"/>
  <c r="BC174" i="7"/>
  <c r="BC162" i="7"/>
  <c r="BC150" i="7"/>
  <c r="BC142" i="7"/>
  <c r="BC134" i="7"/>
  <c r="BC126" i="7"/>
  <c r="BC118" i="7"/>
  <c r="BC110" i="7"/>
  <c r="BC102" i="7"/>
  <c r="BC94" i="7"/>
  <c r="BC86" i="7"/>
  <c r="BC78" i="7"/>
  <c r="BC70" i="7"/>
  <c r="BC62" i="7"/>
  <c r="BC54" i="7"/>
  <c r="BC46" i="7"/>
  <c r="BC38" i="7"/>
  <c r="BC305" i="7"/>
  <c r="BC297" i="7"/>
  <c r="BC289" i="7"/>
  <c r="BC281" i="7"/>
  <c r="BC273" i="7"/>
  <c r="BC265" i="7"/>
  <c r="BC257" i="7"/>
  <c r="BC249" i="7"/>
  <c r="BC241" i="7"/>
  <c r="BC233" i="7"/>
  <c r="BC225" i="7"/>
  <c r="BC217" i="7"/>
  <c r="BC209" i="7"/>
  <c r="BC201" i="7"/>
  <c r="BC193" i="7"/>
  <c r="BC185" i="7"/>
  <c r="BC177" i="7"/>
  <c r="BC169" i="7"/>
  <c r="BC161" i="7"/>
  <c r="BC153" i="7"/>
  <c r="BC145" i="7"/>
  <c r="BC137" i="7"/>
  <c r="BC129" i="7"/>
  <c r="BC121" i="7"/>
  <c r="BC113" i="7"/>
  <c r="BC105" i="7"/>
  <c r="BC97" i="7"/>
  <c r="BC89" i="7"/>
  <c r="BC81" i="7"/>
  <c r="BC73" i="7"/>
  <c r="BC65" i="7"/>
  <c r="BC57" i="7"/>
  <c r="BC49" i="7"/>
  <c r="BC41" i="7"/>
  <c r="BC33" i="7"/>
  <c r="BC25" i="7"/>
  <c r="BC17" i="7"/>
  <c r="BC294" i="7"/>
  <c r="BC270" i="7"/>
  <c r="BC242" i="7"/>
  <c r="BC214" i="7"/>
  <c r="BC308" i="7"/>
  <c r="BC300" i="7"/>
  <c r="BC292" i="7"/>
  <c r="BC284" i="7"/>
  <c r="BC276" i="7"/>
  <c r="BC268" i="7"/>
  <c r="BC260" i="7"/>
  <c r="BC252" i="7"/>
  <c r="BC244" i="7"/>
  <c r="BC236" i="7"/>
  <c r="BC228" i="7"/>
  <c r="BC220" i="7"/>
  <c r="BC212" i="7"/>
  <c r="BC204" i="7"/>
  <c r="BC196" i="7"/>
  <c r="BC188" i="7"/>
  <c r="BC180" i="7"/>
  <c r="BC172" i="7"/>
  <c r="BC164" i="7"/>
  <c r="BB290" i="7"/>
  <c r="BB266" i="7"/>
  <c r="BB246" i="7"/>
  <c r="BB222" i="7"/>
  <c r="BB206" i="7"/>
  <c r="BB198" i="7"/>
  <c r="BB190" i="7"/>
  <c r="BB182" i="7"/>
  <c r="BB174" i="7"/>
  <c r="BB162" i="7"/>
  <c r="BB150" i="7"/>
  <c r="BB142" i="7"/>
  <c r="BB134" i="7"/>
  <c r="BB126" i="7"/>
  <c r="BB118" i="7"/>
  <c r="BB110" i="7"/>
  <c r="BB102" i="7"/>
  <c r="BB94" i="7"/>
  <c r="BB86" i="7"/>
  <c r="BB78" i="7"/>
  <c r="BB70" i="7"/>
  <c r="BB62" i="7"/>
  <c r="BB54" i="7"/>
  <c r="BB46" i="7"/>
  <c r="BB38" i="7"/>
  <c r="BB305" i="7"/>
  <c r="BB297" i="7"/>
  <c r="BB289" i="7"/>
  <c r="BB281" i="7"/>
  <c r="BB273" i="7"/>
  <c r="BB265" i="7"/>
  <c r="BB257" i="7"/>
  <c r="BB249" i="7"/>
  <c r="BB241" i="7"/>
  <c r="BB233" i="7"/>
  <c r="BB225" i="7"/>
  <c r="BB217" i="7"/>
  <c r="BB209" i="7"/>
  <c r="BB201" i="7"/>
  <c r="BB193" i="7"/>
  <c r="BB185" i="7"/>
  <c r="BB177" i="7"/>
  <c r="BB169" i="7"/>
  <c r="BB161" i="7"/>
  <c r="BB153" i="7"/>
  <c r="BB145" i="7"/>
  <c r="BB137" i="7"/>
  <c r="BB129" i="7"/>
  <c r="BB121" i="7"/>
  <c r="BB113" i="7"/>
  <c r="BB105" i="7"/>
  <c r="BB97" i="7"/>
  <c r="BB89" i="7"/>
  <c r="BB81" i="7"/>
  <c r="BB73" i="7"/>
  <c r="BB65" i="7"/>
  <c r="BB57" i="7"/>
  <c r="BB49" i="7"/>
  <c r="BB41" i="7"/>
  <c r="BB33" i="7"/>
  <c r="BB25" i="7"/>
  <c r="BB17" i="7"/>
  <c r="BB294" i="7"/>
  <c r="BB270" i="7"/>
  <c r="BB242" i="7"/>
  <c r="BB214" i="7"/>
  <c r="BB308" i="7"/>
  <c r="BB300" i="7"/>
  <c r="BB292" i="7"/>
  <c r="BB284" i="7"/>
  <c r="BB276" i="7"/>
  <c r="BB268" i="7"/>
  <c r="BB260" i="7"/>
  <c r="BB252" i="7"/>
  <c r="BB244" i="7"/>
  <c r="BB236" i="7"/>
  <c r="BB228" i="7"/>
  <c r="BB220" i="7"/>
  <c r="BB212" i="7"/>
  <c r="BB204" i="7"/>
  <c r="BB196" i="7"/>
  <c r="BB188" i="7"/>
  <c r="BB180" i="7"/>
  <c r="BB172" i="7"/>
  <c r="BB164" i="7"/>
  <c r="BB156" i="7"/>
  <c r="BB302" i="7"/>
  <c r="BB210" i="7"/>
  <c r="BB178" i="7"/>
  <c r="BB138" i="7"/>
  <c r="BB106" i="7"/>
  <c r="BB74" i="7"/>
  <c r="BB42" i="7"/>
  <c r="BB285" i="7"/>
  <c r="BB253" i="7"/>
  <c r="BB221" i="7"/>
  <c r="BB189" i="7"/>
  <c r="BB157" i="7"/>
  <c r="BB125" i="7"/>
  <c r="BB93" i="7"/>
  <c r="BB61" i="7"/>
  <c r="BB29" i="7"/>
  <c r="BB258" i="7"/>
  <c r="BB296" i="7"/>
  <c r="BB264" i="7"/>
  <c r="BB232" i="7"/>
  <c r="BB278" i="7"/>
  <c r="BB202" i="7"/>
  <c r="BB170" i="7"/>
  <c r="BB130" i="7"/>
  <c r="BB98" i="7"/>
  <c r="BB66" i="7"/>
  <c r="BB309" i="7"/>
  <c r="BB277" i="7"/>
  <c r="BB245" i="7"/>
  <c r="BB213" i="7"/>
  <c r="BB181" i="7"/>
  <c r="BB149" i="7"/>
  <c r="BB117" i="7"/>
  <c r="BB85" i="7"/>
  <c r="BB53" i="7"/>
  <c r="BB21" i="7"/>
  <c r="BB226" i="7"/>
  <c r="BB288" i="7"/>
  <c r="BB256" i="7"/>
  <c r="BB224" i="7"/>
  <c r="BB192" i="7"/>
  <c r="BB160" i="7"/>
  <c r="BB148" i="7"/>
  <c r="BB136" i="7"/>
  <c r="BC124" i="7"/>
  <c r="BB116" i="7"/>
  <c r="BB104" i="7"/>
  <c r="BC92" i="7"/>
  <c r="BB84" i="7"/>
  <c r="BB72" i="7"/>
  <c r="BC60" i="7"/>
  <c r="BB52" i="7"/>
  <c r="BB40" i="7"/>
  <c r="BC28" i="7"/>
  <c r="BB20" i="7"/>
  <c r="BB8" i="7"/>
  <c r="BC286" i="7"/>
  <c r="BC262" i="7"/>
  <c r="BC238" i="7"/>
  <c r="BC218" i="7"/>
  <c r="BC2" i="7"/>
  <c r="BC303" i="7"/>
  <c r="BC295" i="7"/>
  <c r="BC287" i="7"/>
  <c r="BC279" i="7"/>
  <c r="BC271" i="7"/>
  <c r="BC263" i="7"/>
  <c r="BC255" i="7"/>
  <c r="BC247" i="7"/>
  <c r="BC239" i="7"/>
  <c r="BC231" i="7"/>
  <c r="BC223" i="7"/>
  <c r="BC215" i="7"/>
  <c r="BC207" i="7"/>
  <c r="BC199" i="7"/>
  <c r="BC191" i="7"/>
  <c r="BC183" i="7"/>
  <c r="BC175" i="7"/>
  <c r="BC167" i="7"/>
  <c r="BC159" i="7"/>
  <c r="BC151" i="7"/>
  <c r="BC143" i="7"/>
  <c r="BC135" i="7"/>
  <c r="BC127" i="7"/>
  <c r="BC119" i="7"/>
  <c r="BC111" i="7"/>
  <c r="BC103" i="7"/>
  <c r="BC95" i="7"/>
  <c r="BC87" i="7"/>
  <c r="BC79" i="7"/>
  <c r="BC71" i="7"/>
  <c r="BC63" i="7"/>
  <c r="BC55" i="7"/>
  <c r="BC47" i="7"/>
  <c r="BC26" i="7"/>
  <c r="BC10" i="7"/>
  <c r="BB26" i="7"/>
  <c r="BB10" i="7"/>
  <c r="BC5" i="7"/>
  <c r="BC4" i="7"/>
  <c r="BC35" i="7"/>
  <c r="BC19" i="7"/>
  <c r="BC3" i="7"/>
  <c r="BB31" i="7"/>
  <c r="BB15" i="7"/>
  <c r="BB254" i="7"/>
  <c r="BB194" i="7"/>
  <c r="BB154" i="7"/>
  <c r="BB122" i="7"/>
  <c r="BB90" i="7"/>
  <c r="BB58" i="7"/>
  <c r="BB301" i="7"/>
  <c r="BB269" i="7"/>
  <c r="BB237" i="7"/>
  <c r="BB205" i="7"/>
  <c r="BB173" i="7"/>
  <c r="BB141" i="7"/>
  <c r="BB109" i="7"/>
  <c r="BB77" i="7"/>
  <c r="BB45" i="7"/>
  <c r="BB310" i="7"/>
  <c r="BB158" i="7"/>
  <c r="BB280" i="7"/>
  <c r="BB248" i="7"/>
  <c r="BB216" i="7"/>
  <c r="BB184" i="7"/>
  <c r="BC156" i="7"/>
  <c r="BB144" i="7"/>
  <c r="BC132" i="7"/>
  <c r="BB124" i="7"/>
  <c r="BB112" i="7"/>
  <c r="BC100" i="7"/>
  <c r="BB92" i="7"/>
  <c r="BB80" i="7"/>
  <c r="BC68" i="7"/>
  <c r="BB60" i="7"/>
  <c r="BB48" i="7"/>
  <c r="BC36" i="7"/>
  <c r="BB28" i="7"/>
  <c r="BB16" i="7"/>
  <c r="BC306" i="7"/>
  <c r="BB286" i="7"/>
  <c r="BB262" i="7"/>
  <c r="BB238" i="7"/>
  <c r="BB218" i="7"/>
  <c r="BB2" i="7"/>
  <c r="BB303" i="7"/>
  <c r="BB295" i="7"/>
  <c r="BB287" i="7"/>
  <c r="BB279" i="7"/>
  <c r="BB271" i="7"/>
  <c r="BB263" i="7"/>
  <c r="BB255" i="7"/>
  <c r="BB247" i="7"/>
  <c r="BB239" i="7"/>
  <c r="BB231" i="7"/>
  <c r="BB223" i="7"/>
  <c r="BB215" i="7"/>
  <c r="BB207" i="7"/>
  <c r="BB199" i="7"/>
  <c r="BB191" i="7"/>
  <c r="BB183" i="7"/>
  <c r="BB175" i="7"/>
  <c r="BB167" i="7"/>
  <c r="BB159" i="7"/>
  <c r="BB151" i="7"/>
  <c r="BB143" i="7"/>
  <c r="BB135" i="7"/>
  <c r="BB127" i="7"/>
  <c r="BB119" i="7"/>
  <c r="BB111" i="7"/>
  <c r="BB103" i="7"/>
  <c r="BB95" i="7"/>
  <c r="BB87" i="7"/>
  <c r="BB79" i="7"/>
  <c r="BB71" i="7"/>
  <c r="BB63" i="7"/>
  <c r="BB55" i="7"/>
  <c r="BB47" i="7"/>
  <c r="BC22" i="7"/>
  <c r="BB234" i="7"/>
  <c r="BB186" i="7"/>
  <c r="BB146" i="7"/>
  <c r="BB114" i="7"/>
  <c r="BB82" i="7"/>
  <c r="BB50" i="7"/>
  <c r="BB293" i="7"/>
  <c r="BB261" i="7"/>
  <c r="BB229" i="7"/>
  <c r="BB197" i="7"/>
  <c r="BB165" i="7"/>
  <c r="BB133" i="7"/>
  <c r="BB101" i="7"/>
  <c r="BB69" i="7"/>
  <c r="BB37" i="7"/>
  <c r="BB282" i="7"/>
  <c r="BB304" i="7"/>
  <c r="BB272" i="7"/>
  <c r="BB240" i="7"/>
  <c r="BB208" i="7"/>
  <c r="BB176" i="7"/>
  <c r="BB152" i="7"/>
  <c r="BC140" i="7"/>
  <c r="BB132" i="7"/>
  <c r="BB120" i="7"/>
  <c r="BC108" i="7"/>
  <c r="BB100" i="7"/>
  <c r="BB88" i="7"/>
  <c r="BC76" i="7"/>
  <c r="BB68" i="7"/>
  <c r="BB56" i="7"/>
  <c r="BC44" i="7"/>
  <c r="BB36" i="7"/>
  <c r="BB24" i="7"/>
  <c r="BC12" i="7"/>
  <c r="BB306" i="7"/>
  <c r="BC274" i="7"/>
  <c r="BC250" i="7"/>
  <c r="BC230" i="7"/>
  <c r="BC166" i="7"/>
  <c r="BC307" i="7"/>
  <c r="BC299" i="7"/>
  <c r="BC291" i="7"/>
  <c r="BC283" i="7"/>
  <c r="BC275" i="7"/>
  <c r="BC267" i="7"/>
  <c r="BC259" i="7"/>
  <c r="BC251" i="7"/>
  <c r="BC243" i="7"/>
  <c r="BC235" i="7"/>
  <c r="BC227" i="7"/>
  <c r="BC219" i="7"/>
  <c r="BC211" i="7"/>
  <c r="BC203" i="7"/>
  <c r="BC195" i="7"/>
  <c r="BC187" i="7"/>
  <c r="BC179" i="7"/>
  <c r="BC171" i="7"/>
  <c r="BC163" i="7"/>
  <c r="BC155" i="7"/>
  <c r="BC147" i="7"/>
  <c r="BC139" i="7"/>
  <c r="BC131" i="7"/>
  <c r="BC123" i="7"/>
  <c r="BC115" i="7"/>
  <c r="BC107" i="7"/>
  <c r="BC99" i="7"/>
  <c r="BC91" i="7"/>
  <c r="BC83" i="7"/>
  <c r="BC75" i="7"/>
  <c r="BC67" i="7"/>
  <c r="BC59" i="7"/>
  <c r="BC51" i="7"/>
  <c r="BC34" i="7"/>
  <c r="BC18" i="7"/>
  <c r="BB34" i="7"/>
  <c r="BB18" i="7"/>
  <c r="BC13" i="7"/>
  <c r="BB9" i="7"/>
  <c r="BC43" i="7"/>
  <c r="BC27" i="7"/>
  <c r="BC11" i="7"/>
  <c r="BB39" i="7"/>
  <c r="BB23" i="7"/>
  <c r="BB7" i="7"/>
  <c r="BC6" i="7"/>
  <c r="BB168" i="7"/>
  <c r="BC116" i="7"/>
  <c r="BB76" i="7"/>
  <c r="BB32" i="7"/>
  <c r="BB274" i="7"/>
  <c r="BB307" i="7"/>
  <c r="BB275" i="7"/>
  <c r="BB243" i="7"/>
  <c r="BB211" i="7"/>
  <c r="BB179" i="7"/>
  <c r="BB147" i="7"/>
  <c r="BB115" i="7"/>
  <c r="BB83" i="7"/>
  <c r="BB51" i="7"/>
  <c r="BB30" i="7"/>
  <c r="BC9" i="7"/>
  <c r="BC39" i="7"/>
  <c r="BC7" i="7"/>
  <c r="BB19" i="7"/>
  <c r="BC148" i="7"/>
  <c r="BB108" i="7"/>
  <c r="BB64" i="7"/>
  <c r="BC20" i="7"/>
  <c r="BB250" i="7"/>
  <c r="BB299" i="7"/>
  <c r="BB267" i="7"/>
  <c r="BB235" i="7"/>
  <c r="BB203" i="7"/>
  <c r="BB171" i="7"/>
  <c r="BB139" i="7"/>
  <c r="BB107" i="7"/>
  <c r="BB75" i="7"/>
  <c r="BC30" i="7"/>
  <c r="BB22" i="7"/>
  <c r="BB13" i="7"/>
  <c r="BC31" i="7"/>
  <c r="BB43" i="7"/>
  <c r="BB11" i="7"/>
  <c r="BB140" i="7"/>
  <c r="BB96" i="7"/>
  <c r="BC52" i="7"/>
  <c r="BB12" i="7"/>
  <c r="BB230" i="7"/>
  <c r="BB291" i="7"/>
  <c r="BB259" i="7"/>
  <c r="BB227" i="7"/>
  <c r="BB195" i="7"/>
  <c r="BB163" i="7"/>
  <c r="BB131" i="7"/>
  <c r="BB99" i="7"/>
  <c r="BB67" i="7"/>
  <c r="BC14" i="7"/>
  <c r="BB14" i="7"/>
  <c r="BB5" i="7"/>
  <c r="BC23" i="7"/>
  <c r="BB35" i="7"/>
  <c r="BB3" i="7"/>
  <c r="BB200" i="7"/>
  <c r="BB128" i="7"/>
  <c r="BC84" i="7"/>
  <c r="BB44" i="7"/>
  <c r="BB298" i="7"/>
  <c r="BB166" i="7"/>
  <c r="BB283" i="7"/>
  <c r="BB251" i="7"/>
  <c r="BB219" i="7"/>
  <c r="BB187" i="7"/>
  <c r="BB155" i="7"/>
  <c r="BB123" i="7"/>
  <c r="BB91" i="7"/>
  <c r="BB59" i="7"/>
  <c r="BB6" i="7"/>
  <c r="BB4" i="7"/>
  <c r="BC15" i="7"/>
  <c r="BB27" i="7"/>
</calcChain>
</file>

<file path=xl/sharedStrings.xml><?xml version="1.0" encoding="utf-8"?>
<sst xmlns="http://schemas.openxmlformats.org/spreadsheetml/2006/main" count="40611" uniqueCount="1398">
  <si>
    <t>4500135904</t>
  </si>
  <si>
    <t>39</t>
  </si>
  <si>
    <t>X</t>
  </si>
  <si>
    <t>MS01336-1</t>
  </si>
  <si>
    <t>GPO-N</t>
  </si>
  <si>
    <t>5109351222</t>
  </si>
  <si>
    <t>1095340531</t>
  </si>
  <si>
    <t>H09</t>
  </si>
  <si>
    <t>EA</t>
  </si>
  <si>
    <t>Wound Cr/Osto/Colost</t>
  </si>
  <si>
    <t>92099</t>
  </si>
  <si>
    <t>BAG OST FECAL ODOR FLTR FLEXI-SEAL</t>
  </si>
  <si>
    <t>0000532200</t>
  </si>
  <si>
    <t>MEDICAL SUPPLIES</t>
  </si>
  <si>
    <t>113</t>
  </si>
  <si>
    <t>3010698</t>
  </si>
  <si>
    <t>NRS TSICU/CVICU</t>
  </si>
  <si>
    <t>ICE0001F</t>
  </si>
  <si>
    <t>INT CLIN ENTERPRISE</t>
  </si>
  <si>
    <t>ICS0001F</t>
  </si>
  <si>
    <t>CLIN SUPPORT SVC LIN</t>
  </si>
  <si>
    <t>ICS0004F</t>
  </si>
  <si>
    <t>CHIEF NURS OFFICER</t>
  </si>
  <si>
    <t>0001010698</t>
  </si>
  <si>
    <t>H4ICUBULK</t>
  </si>
  <si>
    <t>B075 H4 ICU</t>
  </si>
  <si>
    <t/>
  </si>
  <si>
    <t>0000019665</t>
  </si>
  <si>
    <t>MEDLINE INDUSTRIES INC</t>
  </si>
  <si>
    <t>SQU650078H</t>
  </si>
  <si>
    <t>650078</t>
  </si>
  <si>
    <t>0000038054</t>
  </si>
  <si>
    <t>CONVATEC</t>
  </si>
  <si>
    <t>42143901</t>
  </si>
  <si>
    <t>FECAL INCONTINENCE COLLECTION BAG OR ACCESSORY</t>
  </si>
  <si>
    <t>LB</t>
  </si>
  <si>
    <t>LUM Buyer</t>
  </si>
  <si>
    <t>0012123802</t>
  </si>
  <si>
    <t>4500136561</t>
  </si>
  <si>
    <t>59</t>
  </si>
  <si>
    <t>4600001571</t>
  </si>
  <si>
    <t>UMCSC</t>
  </si>
  <si>
    <t>5109364917</t>
  </si>
  <si>
    <t>1095848235</t>
  </si>
  <si>
    <t>H28</t>
  </si>
  <si>
    <t>CS</t>
  </si>
  <si>
    <t>Med Sup Pat Chrg&gt;25</t>
  </si>
  <si>
    <t>41494</t>
  </si>
  <si>
    <t>SYSTEM FMS FLEXI SEAL ENHANCED 3/CS</t>
  </si>
  <si>
    <t>111</t>
  </si>
  <si>
    <t>3000197</t>
  </si>
  <si>
    <t>UNB SS SAP Warehouse</t>
  </si>
  <si>
    <t>UNB0001F</t>
  </si>
  <si>
    <t>UNBUDGETED</t>
  </si>
  <si>
    <t>UNB0002F</t>
  </si>
  <si>
    <t>UNBUDGETED CTR</t>
  </si>
  <si>
    <t>SQU418000MC</t>
  </si>
  <si>
    <t>418000</t>
  </si>
  <si>
    <t>42143902</t>
  </si>
  <si>
    <t>FECAL MANAGEMENT SYSTEM OR KIT</t>
  </si>
  <si>
    <t>WB</t>
  </si>
  <si>
    <t>Janice Carter</t>
  </si>
  <si>
    <t>0012129099</t>
  </si>
  <si>
    <t>10</t>
  </si>
  <si>
    <t>60</t>
  </si>
  <si>
    <t>BX</t>
  </si>
  <si>
    <t>41495</t>
  </si>
  <si>
    <t>BAG COLLECTION PRIVACY FLEXISEAL 10/BX</t>
  </si>
  <si>
    <t>SQU411108</t>
  </si>
  <si>
    <t>411108</t>
  </si>
  <si>
    <t>0012129100</t>
  </si>
  <si>
    <t>4500136633</t>
  </si>
  <si>
    <t>3</t>
  </si>
  <si>
    <t>5109360859</t>
  </si>
  <si>
    <t>1095888847</t>
  </si>
  <si>
    <t>3010697</t>
  </si>
  <si>
    <t>NRS Med/Neuro ICU</t>
  </si>
  <si>
    <t>0001010697</t>
  </si>
  <si>
    <t>E430ICUBULK</t>
  </si>
  <si>
    <t>E430 ICU</t>
  </si>
  <si>
    <t>0012129468</t>
  </si>
  <si>
    <t>49</t>
  </si>
  <si>
    <t>4500136639</t>
  </si>
  <si>
    <t>13</t>
  </si>
  <si>
    <t>5109360866</t>
  </si>
  <si>
    <t>1095889397</t>
  </si>
  <si>
    <t>0012129474</t>
  </si>
  <si>
    <t>15</t>
  </si>
  <si>
    <t>4500136661</t>
  </si>
  <si>
    <t>119</t>
  </si>
  <si>
    <t>5109364781</t>
  </si>
  <si>
    <t>1095908496</t>
  </si>
  <si>
    <t>0012129784</t>
  </si>
  <si>
    <t>4500137151</t>
  </si>
  <si>
    <t>78</t>
  </si>
  <si>
    <t>5109368792</t>
  </si>
  <si>
    <t>1096241177</t>
  </si>
  <si>
    <t>0012133110</t>
  </si>
  <si>
    <t>4500137394</t>
  </si>
  <si>
    <t>5109370615</t>
  </si>
  <si>
    <t>1096359207</t>
  </si>
  <si>
    <t>0012134558</t>
  </si>
  <si>
    <t>17</t>
  </si>
  <si>
    <t>4500137412</t>
  </si>
  <si>
    <t>69</t>
  </si>
  <si>
    <t>5109372511</t>
  </si>
  <si>
    <t>1096408291</t>
  </si>
  <si>
    <t>0012134929</t>
  </si>
  <si>
    <t>4500139276</t>
  </si>
  <si>
    <t>97</t>
  </si>
  <si>
    <t>5109390328</t>
  </si>
  <si>
    <t>1097459255</t>
  </si>
  <si>
    <t>0012146213</t>
  </si>
  <si>
    <t>4500140869</t>
  </si>
  <si>
    <t>8</t>
  </si>
  <si>
    <t>5109404604</t>
  </si>
  <si>
    <t>1098311398</t>
  </si>
  <si>
    <t>E441ICUBULK</t>
  </si>
  <si>
    <t>E441 ICU</t>
  </si>
  <si>
    <t>0012155616</t>
  </si>
  <si>
    <t>19</t>
  </si>
  <si>
    <t>4500140886</t>
  </si>
  <si>
    <t>126</t>
  </si>
  <si>
    <t>5109405165</t>
  </si>
  <si>
    <t>1098333385</t>
  </si>
  <si>
    <t>0012156032</t>
  </si>
  <si>
    <t>4500141672</t>
  </si>
  <si>
    <t>114</t>
  </si>
  <si>
    <t>5109427110</t>
  </si>
  <si>
    <t>1810401045</t>
  </si>
  <si>
    <t>0012161177</t>
  </si>
  <si>
    <t>4500142601</t>
  </si>
  <si>
    <t>5109420512</t>
  </si>
  <si>
    <t>1810080269</t>
  </si>
  <si>
    <t>42170</t>
  </si>
  <si>
    <t>HB</t>
  </si>
  <si>
    <t>Hospital Buyer</t>
  </si>
  <si>
    <t>0012165739</t>
  </si>
  <si>
    <t>4500143276</t>
  </si>
  <si>
    <t>2</t>
  </si>
  <si>
    <t>5109423414</t>
  </si>
  <si>
    <t>1810212717</t>
  </si>
  <si>
    <t>0012168149</t>
  </si>
  <si>
    <t>4500143412</t>
  </si>
  <si>
    <t>5109424235</t>
  </si>
  <si>
    <t>1810281543</t>
  </si>
  <si>
    <t>0012168689</t>
  </si>
  <si>
    <t>4500144024</t>
  </si>
  <si>
    <t>SYSTEM STOOL MANAGEMENT FLEXISEAL</t>
  </si>
  <si>
    <t>4E41MAIN</t>
  </si>
  <si>
    <t>B075 4E41 PYXIS</t>
  </si>
  <si>
    <t>SQU418000MCH</t>
  </si>
  <si>
    <t>0012170888</t>
  </si>
  <si>
    <t>4500144091</t>
  </si>
  <si>
    <t>4</t>
  </si>
  <si>
    <t>0012171025</t>
  </si>
  <si>
    <t>4500144145</t>
  </si>
  <si>
    <t>7</t>
  </si>
  <si>
    <t>0012171231</t>
  </si>
  <si>
    <t>4500144178</t>
  </si>
  <si>
    <t>5109428042</t>
  </si>
  <si>
    <t>1810465408</t>
  </si>
  <si>
    <t>0012171285</t>
  </si>
  <si>
    <t>4500144294</t>
  </si>
  <si>
    <t>1</t>
  </si>
  <si>
    <t>0012171268</t>
  </si>
  <si>
    <t>4500144361</t>
  </si>
  <si>
    <t>5109430171</t>
  </si>
  <si>
    <t>1810528392</t>
  </si>
  <si>
    <t>4E30MAIN</t>
  </si>
  <si>
    <t>B075 4E30 PYXIS</t>
  </si>
  <si>
    <t>SQU418000</t>
  </si>
  <si>
    <t>0012171975</t>
  </si>
  <si>
    <t>4500144362</t>
  </si>
  <si>
    <t>5</t>
  </si>
  <si>
    <t>5109430164</t>
  </si>
  <si>
    <t>1810528395</t>
  </si>
  <si>
    <t>0012171976</t>
  </si>
  <si>
    <t>4500144564</t>
  </si>
  <si>
    <t>5109430873</t>
  </si>
  <si>
    <t>1810593036</t>
  </si>
  <si>
    <t>0012172941</t>
  </si>
  <si>
    <t>6</t>
  </si>
  <si>
    <t>4500144655</t>
  </si>
  <si>
    <t>5109430783</t>
  </si>
  <si>
    <t>1810593466</t>
  </si>
  <si>
    <t>3010612</t>
  </si>
  <si>
    <t>ERS Emergency Dept</t>
  </si>
  <si>
    <t>ICS0002F</t>
  </si>
  <si>
    <t>CHIEF CLIN OFFICER</t>
  </si>
  <si>
    <t>0001010612</t>
  </si>
  <si>
    <t>ED037BULK</t>
  </si>
  <si>
    <t>ED037 BULK</t>
  </si>
  <si>
    <t>0012173265</t>
  </si>
  <si>
    <t>4500144764</t>
  </si>
  <si>
    <t>5109431932</t>
  </si>
  <si>
    <t>1810654177</t>
  </si>
  <si>
    <t>0012173794</t>
  </si>
  <si>
    <t>4500144797</t>
  </si>
  <si>
    <t>5109432036</t>
  </si>
  <si>
    <t>1810655501</t>
  </si>
  <si>
    <t>0012173767</t>
  </si>
  <si>
    <t>4500145198</t>
  </si>
  <si>
    <t>32</t>
  </si>
  <si>
    <t>5109444117</t>
  </si>
  <si>
    <t>1811208110</t>
  </si>
  <si>
    <t>0012175157</t>
  </si>
  <si>
    <t>4500145218</t>
  </si>
  <si>
    <t>5109444155</t>
  </si>
  <si>
    <t>1811208952</t>
  </si>
  <si>
    <t>0012175390</t>
  </si>
  <si>
    <t>4500145305</t>
  </si>
  <si>
    <t>5109433511</t>
  </si>
  <si>
    <t>1810754415</t>
  </si>
  <si>
    <t>3010694</t>
  </si>
  <si>
    <t>NRS Med Specialties</t>
  </si>
  <si>
    <t>0001010694</t>
  </si>
  <si>
    <t>F6037MAIN</t>
  </si>
  <si>
    <t>B075</t>
  </si>
  <si>
    <t>0012175503</t>
  </si>
  <si>
    <t>4500145359</t>
  </si>
  <si>
    <t>5109434461</t>
  </si>
  <si>
    <t>1810778327</t>
  </si>
  <si>
    <t>0012175637</t>
  </si>
  <si>
    <t>4500145522</t>
  </si>
  <si>
    <t>5109434467</t>
  </si>
  <si>
    <t>1810779161</t>
  </si>
  <si>
    <t>H4031MAIN</t>
  </si>
  <si>
    <t>B075 H4031 PYXIS</t>
  </si>
  <si>
    <t>0012176255</t>
  </si>
  <si>
    <t>4500145541</t>
  </si>
  <si>
    <t>5109436510</t>
  </si>
  <si>
    <t>1810834464</t>
  </si>
  <si>
    <t>0012176478</t>
  </si>
  <si>
    <t>4500145565</t>
  </si>
  <si>
    <t>5109436564</t>
  </si>
  <si>
    <t>1810834460</t>
  </si>
  <si>
    <t>0012176623</t>
  </si>
  <si>
    <t>4500145766</t>
  </si>
  <si>
    <t>5109437412</t>
  </si>
  <si>
    <t>1810897049</t>
  </si>
  <si>
    <t>0012177492</t>
  </si>
  <si>
    <t>4500145976</t>
  </si>
  <si>
    <t>5109437463</t>
  </si>
  <si>
    <t>1810897878</t>
  </si>
  <si>
    <t>0012178106</t>
  </si>
  <si>
    <t>4500146707</t>
  </si>
  <si>
    <t>5109440991</t>
  </si>
  <si>
    <t>1811091957</t>
  </si>
  <si>
    <t>0012180748</t>
  </si>
  <si>
    <t>4500146708</t>
  </si>
  <si>
    <t>5109440979</t>
  </si>
  <si>
    <t>1811091971</t>
  </si>
  <si>
    <t>0012180749</t>
  </si>
  <si>
    <t>4500146768</t>
  </si>
  <si>
    <t>5109442742</t>
  </si>
  <si>
    <t>1811145718</t>
  </si>
  <si>
    <t>0012181086</t>
  </si>
  <si>
    <t>9</t>
  </si>
  <si>
    <t>4500146769</t>
  </si>
  <si>
    <t>5109442784</t>
  </si>
  <si>
    <t>1811145702</t>
  </si>
  <si>
    <t>0012181087</t>
  </si>
  <si>
    <t>4500146938</t>
  </si>
  <si>
    <t>5109442769</t>
  </si>
  <si>
    <t>1811146278</t>
  </si>
  <si>
    <t>0012181758</t>
  </si>
  <si>
    <t>4500147610</t>
  </si>
  <si>
    <t>5109447441</t>
  </si>
  <si>
    <t>1811375613</t>
  </si>
  <si>
    <t>0012184433</t>
  </si>
  <si>
    <t>4500147775</t>
  </si>
  <si>
    <t>5109448832</t>
  </si>
  <si>
    <t>1811410429</t>
  </si>
  <si>
    <t>0012184024</t>
  </si>
  <si>
    <t>4500147776</t>
  </si>
  <si>
    <t>5109448845</t>
  </si>
  <si>
    <t>1811410423</t>
  </si>
  <si>
    <t>0012184025</t>
  </si>
  <si>
    <t>4500147799</t>
  </si>
  <si>
    <t>5109448815</t>
  </si>
  <si>
    <t>1811410443</t>
  </si>
  <si>
    <t>0012184888</t>
  </si>
  <si>
    <t>4500147992</t>
  </si>
  <si>
    <t>5109449490</t>
  </si>
  <si>
    <t>1811464787</t>
  </si>
  <si>
    <t>0012185560</t>
  </si>
  <si>
    <t>4500148203</t>
  </si>
  <si>
    <t>5109450450</t>
  </si>
  <si>
    <t>1811542418</t>
  </si>
  <si>
    <t>0012186305</t>
  </si>
  <si>
    <t>4500148408</t>
  </si>
  <si>
    <t>5109451417</t>
  </si>
  <si>
    <t>1811604112</t>
  </si>
  <si>
    <t>0012186965</t>
  </si>
  <si>
    <t>4500148613</t>
  </si>
  <si>
    <t>5109451148</t>
  </si>
  <si>
    <t>1811649266</t>
  </si>
  <si>
    <t>0012187728</t>
  </si>
  <si>
    <t>4500148616</t>
  </si>
  <si>
    <t>5109451292</t>
  </si>
  <si>
    <t>1811651685</t>
  </si>
  <si>
    <t>0012187750</t>
  </si>
  <si>
    <t>4500148640</t>
  </si>
  <si>
    <t>5109451156</t>
  </si>
  <si>
    <t>1811651664</t>
  </si>
  <si>
    <t>0012187774</t>
  </si>
  <si>
    <t>4500148674</t>
  </si>
  <si>
    <t>5109451250</t>
  </si>
  <si>
    <t>1811653363</t>
  </si>
  <si>
    <t>0012187825</t>
  </si>
  <si>
    <t>4500148722</t>
  </si>
  <si>
    <t>5109452054</t>
  </si>
  <si>
    <t>1811675206</t>
  </si>
  <si>
    <t>0012187964</t>
  </si>
  <si>
    <t>4500148795</t>
  </si>
  <si>
    <t>4600001715</t>
  </si>
  <si>
    <t>5109451995</t>
  </si>
  <si>
    <t>1811675241</t>
  </si>
  <si>
    <t>0012188288</t>
  </si>
  <si>
    <t>4500148851</t>
  </si>
  <si>
    <t>5109452050</t>
  </si>
  <si>
    <t>1811671547</t>
  </si>
  <si>
    <t>0012188388</t>
  </si>
  <si>
    <t>4500148883</t>
  </si>
  <si>
    <t>5109451927</t>
  </si>
  <si>
    <t>1811675280</t>
  </si>
  <si>
    <t>0012188511</t>
  </si>
  <si>
    <t>4500148935</t>
  </si>
  <si>
    <t>5109453726</t>
  </si>
  <si>
    <t>1811737317</t>
  </si>
  <si>
    <t>0012188437</t>
  </si>
  <si>
    <t>4500148943</t>
  </si>
  <si>
    <t>5109453761</t>
  </si>
  <si>
    <t>1811739618</t>
  </si>
  <si>
    <t>0012188642</t>
  </si>
  <si>
    <t>4500149353</t>
  </si>
  <si>
    <t>5109455741</t>
  </si>
  <si>
    <t>1811870247</t>
  </si>
  <si>
    <t>0012190256</t>
  </si>
  <si>
    <t>4500149512</t>
  </si>
  <si>
    <t>5109455767</t>
  </si>
  <si>
    <t>1811870891</t>
  </si>
  <si>
    <t>0012190716</t>
  </si>
  <si>
    <t>4500149706</t>
  </si>
  <si>
    <t>5109455591</t>
  </si>
  <si>
    <t>1811933194</t>
  </si>
  <si>
    <t>0012191405</t>
  </si>
  <si>
    <t>4500149730</t>
  </si>
  <si>
    <t>16</t>
  </si>
  <si>
    <t>5109455557</t>
  </si>
  <si>
    <t>1811974942</t>
  </si>
  <si>
    <t>0012191644</t>
  </si>
  <si>
    <t>4500149754</t>
  </si>
  <si>
    <t>5109455554</t>
  </si>
  <si>
    <t>1811974941</t>
  </si>
  <si>
    <t>0012191668</t>
  </si>
  <si>
    <t>4500149757</t>
  </si>
  <si>
    <t>5109455609</t>
  </si>
  <si>
    <t>1811975443</t>
  </si>
  <si>
    <t>0012191635</t>
  </si>
  <si>
    <t>4500149800</t>
  </si>
  <si>
    <t>5109456417</t>
  </si>
  <si>
    <t>1812001827</t>
  </si>
  <si>
    <t>0012191921</t>
  </si>
  <si>
    <t>4500149847</t>
  </si>
  <si>
    <t>5109456399</t>
  </si>
  <si>
    <t>1811995846</t>
  </si>
  <si>
    <t>0012192276</t>
  </si>
  <si>
    <t>4500150012</t>
  </si>
  <si>
    <t>5109457378</t>
  </si>
  <si>
    <t>1812058779</t>
  </si>
  <si>
    <t>0012192649</t>
  </si>
  <si>
    <t>4500150030</t>
  </si>
  <si>
    <t>5109457398</t>
  </si>
  <si>
    <t>1812058777</t>
  </si>
  <si>
    <t>0012192807</t>
  </si>
  <si>
    <t>4500150478</t>
  </si>
  <si>
    <t>5109459504</t>
  </si>
  <si>
    <t>1812202138</t>
  </si>
  <si>
    <t>0012194297</t>
  </si>
  <si>
    <t>4500150930</t>
  </si>
  <si>
    <t>5109462884</t>
  </si>
  <si>
    <t>1812310349</t>
  </si>
  <si>
    <t>0012195774</t>
  </si>
  <si>
    <t>4500151251</t>
  </si>
  <si>
    <t>5109464172</t>
  </si>
  <si>
    <t>1812389513</t>
  </si>
  <si>
    <t>0012196760</t>
  </si>
  <si>
    <t>14</t>
  </si>
  <si>
    <t>4500151567</t>
  </si>
  <si>
    <t>5109464868</t>
  </si>
  <si>
    <t>1812451327</t>
  </si>
  <si>
    <t>0012197678</t>
  </si>
  <si>
    <t>4500151647</t>
  </si>
  <si>
    <t>5109465771</t>
  </si>
  <si>
    <t>1812518518</t>
  </si>
  <si>
    <t>0012198173</t>
  </si>
  <si>
    <t>4500152018</t>
  </si>
  <si>
    <t>5109467589</t>
  </si>
  <si>
    <t>1812575945</t>
  </si>
  <si>
    <t>0012199339</t>
  </si>
  <si>
    <t>4500152043</t>
  </si>
  <si>
    <t>5109470340</t>
  </si>
  <si>
    <t>1812709077</t>
  </si>
  <si>
    <t>0012199574</t>
  </si>
  <si>
    <t>4500152094</t>
  </si>
  <si>
    <t>5109467426</t>
  </si>
  <si>
    <t>1812624178</t>
  </si>
  <si>
    <t>0012199459</t>
  </si>
  <si>
    <t>4500152142</t>
  </si>
  <si>
    <t>5109467377</t>
  </si>
  <si>
    <t>1812624197</t>
  </si>
  <si>
    <t>0012199537</t>
  </si>
  <si>
    <t>4500152157</t>
  </si>
  <si>
    <t>5109469104</t>
  </si>
  <si>
    <t>1812647734</t>
  </si>
  <si>
    <t>0012199552</t>
  </si>
  <si>
    <t>4500152456</t>
  </si>
  <si>
    <t>11</t>
  </si>
  <si>
    <t>5109470317</t>
  </si>
  <si>
    <t>1812708662</t>
  </si>
  <si>
    <t>0012200382</t>
  </si>
  <si>
    <t>4500152457</t>
  </si>
  <si>
    <t>5109470420</t>
  </si>
  <si>
    <t>1812708654</t>
  </si>
  <si>
    <t>0012200383</t>
  </si>
  <si>
    <t>4500152608</t>
  </si>
  <si>
    <t>5109470448</t>
  </si>
  <si>
    <t>1812709408</t>
  </si>
  <si>
    <t>0012200869</t>
  </si>
  <si>
    <t>4500152877</t>
  </si>
  <si>
    <t>5109472220</t>
  </si>
  <si>
    <t>1812845810</t>
  </si>
  <si>
    <t>0012201578</t>
  </si>
  <si>
    <t>4500152963</t>
  </si>
  <si>
    <t>5109472109</t>
  </si>
  <si>
    <t>1812847913</t>
  </si>
  <si>
    <t>0012202055</t>
  </si>
  <si>
    <t>4500153082</t>
  </si>
  <si>
    <t>5109473612</t>
  </si>
  <si>
    <t>1812909551</t>
  </si>
  <si>
    <t>0012202550</t>
  </si>
  <si>
    <t>4500153103</t>
  </si>
  <si>
    <t>5109473381</t>
  </si>
  <si>
    <t>1812934835</t>
  </si>
  <si>
    <t>0012202708</t>
  </si>
  <si>
    <t>4500153252</t>
  </si>
  <si>
    <t>5109473374</t>
  </si>
  <si>
    <t>1812935345</t>
  </si>
  <si>
    <t>0012203104</t>
  </si>
  <si>
    <t>4500153279</t>
  </si>
  <si>
    <t>5109473336</t>
  </si>
  <si>
    <t>1812964813</t>
  </si>
  <si>
    <t>0012203362</t>
  </si>
  <si>
    <t>4500153729</t>
  </si>
  <si>
    <t>5109475927</t>
  </si>
  <si>
    <t>1813075155</t>
  </si>
  <si>
    <t>0012204679</t>
  </si>
  <si>
    <t>4500153786</t>
  </si>
  <si>
    <t>5109476684</t>
  </si>
  <si>
    <t>1813146203</t>
  </si>
  <si>
    <t>0012204878</t>
  </si>
  <si>
    <t>4500153991</t>
  </si>
  <si>
    <t>5109479055</t>
  </si>
  <si>
    <t>1813221726</t>
  </si>
  <si>
    <t>0012205870</t>
  </si>
  <si>
    <t>4500154250</t>
  </si>
  <si>
    <t>5109479130</t>
  </si>
  <si>
    <t>1813250690</t>
  </si>
  <si>
    <t>0012206994</t>
  </si>
  <si>
    <t>4500154461</t>
  </si>
  <si>
    <t>5109478989</t>
  </si>
  <si>
    <t>1813299586</t>
  </si>
  <si>
    <t>0012207478</t>
  </si>
  <si>
    <t>4500154483</t>
  </si>
  <si>
    <t>5109479655</t>
  </si>
  <si>
    <t>1813360873</t>
  </si>
  <si>
    <t>0012207548</t>
  </si>
  <si>
    <t>4500154723</t>
  </si>
  <si>
    <t>5109481026</t>
  </si>
  <si>
    <t>1813424042</t>
  </si>
  <si>
    <t>0012208346</t>
  </si>
  <si>
    <t>4500154978</t>
  </si>
  <si>
    <t>5109481752</t>
  </si>
  <si>
    <t>1813494097</t>
  </si>
  <si>
    <t>0012209260</t>
  </si>
  <si>
    <t>4500155112</t>
  </si>
  <si>
    <t>5109481932</t>
  </si>
  <si>
    <t>1813494928</t>
  </si>
  <si>
    <t>0012209712</t>
  </si>
  <si>
    <t>4500155174</t>
  </si>
  <si>
    <t>5109482917</t>
  </si>
  <si>
    <t>1813558316</t>
  </si>
  <si>
    <t>0012209999</t>
  </si>
  <si>
    <t>4500155175</t>
  </si>
  <si>
    <t>5109482955</t>
  </si>
  <si>
    <t>1813558300</t>
  </si>
  <si>
    <t>0012210000</t>
  </si>
  <si>
    <t>4500156045</t>
  </si>
  <si>
    <t>5109485982</t>
  </si>
  <si>
    <t>1813749155</t>
  </si>
  <si>
    <t>0012212861</t>
  </si>
  <si>
    <t>4500156192</t>
  </si>
  <si>
    <t>5109486066</t>
  </si>
  <si>
    <t>1813750174</t>
  </si>
  <si>
    <t>0012213252</t>
  </si>
  <si>
    <t>4500156952</t>
  </si>
  <si>
    <t>5109489107</t>
  </si>
  <si>
    <t>1813977304</t>
  </si>
  <si>
    <t>0012216187</t>
  </si>
  <si>
    <t>4500156984</t>
  </si>
  <si>
    <t>5109489105</t>
  </si>
  <si>
    <t>1813977306</t>
  </si>
  <si>
    <t>0012216519</t>
  </si>
  <si>
    <t>4500157324</t>
  </si>
  <si>
    <t>5109492440</t>
  </si>
  <si>
    <t>1814095251</t>
  </si>
  <si>
    <t>0012217516</t>
  </si>
  <si>
    <t>4500157526</t>
  </si>
  <si>
    <t>5109492344</t>
  </si>
  <si>
    <t>1814096352</t>
  </si>
  <si>
    <t>0012218306</t>
  </si>
  <si>
    <t>4500157588</t>
  </si>
  <si>
    <t>5109495405</t>
  </si>
  <si>
    <t>1814168477</t>
  </si>
  <si>
    <t>0012218723</t>
  </si>
  <si>
    <t>4500157614</t>
  </si>
  <si>
    <t>5109495207</t>
  </si>
  <si>
    <t>1814168459</t>
  </si>
  <si>
    <t>0012218809</t>
  </si>
  <si>
    <t>4500157742</t>
  </si>
  <si>
    <t>5109495193</t>
  </si>
  <si>
    <t>1814169538</t>
  </si>
  <si>
    <t>0012219316</t>
  </si>
  <si>
    <t>4500157860</t>
  </si>
  <si>
    <t>5109495326</t>
  </si>
  <si>
    <t>1814230142</t>
  </si>
  <si>
    <t>0012219811</t>
  </si>
  <si>
    <t>4500158246</t>
  </si>
  <si>
    <t>5109498463</t>
  </si>
  <si>
    <t>1814426551</t>
  </si>
  <si>
    <t>0012221393</t>
  </si>
  <si>
    <t>4500158247</t>
  </si>
  <si>
    <t>5109498464</t>
  </si>
  <si>
    <t>1814426550</t>
  </si>
  <si>
    <t>0012221397</t>
  </si>
  <si>
    <t>4500158253</t>
  </si>
  <si>
    <t>5109496438</t>
  </si>
  <si>
    <t>1814335574</t>
  </si>
  <si>
    <t>0012221298</t>
  </si>
  <si>
    <t>4500158285</t>
  </si>
  <si>
    <t>5109496417</t>
  </si>
  <si>
    <t>1814335579</t>
  </si>
  <si>
    <t>0012221540</t>
  </si>
  <si>
    <t>4500158334</t>
  </si>
  <si>
    <t>5109496408</t>
  </si>
  <si>
    <t>1814335682</t>
  </si>
  <si>
    <t>0012221316</t>
  </si>
  <si>
    <t>4500158428</t>
  </si>
  <si>
    <t>5109497669</t>
  </si>
  <si>
    <t>1814387826</t>
  </si>
  <si>
    <t>0012221645</t>
  </si>
  <si>
    <t>4500158429</t>
  </si>
  <si>
    <t>5109497689</t>
  </si>
  <si>
    <t>1814387888</t>
  </si>
  <si>
    <t>0012221646</t>
  </si>
  <si>
    <t>4500158535</t>
  </si>
  <si>
    <t>5109499269</t>
  </si>
  <si>
    <t>1814545905</t>
  </si>
  <si>
    <t>0012221727</t>
  </si>
  <si>
    <t>51</t>
  </si>
  <si>
    <t>4500158561</t>
  </si>
  <si>
    <t>5109499509</t>
  </si>
  <si>
    <t>1814510367</t>
  </si>
  <si>
    <t>0012222632</t>
  </si>
  <si>
    <t>4500158593</t>
  </si>
  <si>
    <t>5109499449</t>
  </si>
  <si>
    <t>1814546521</t>
  </si>
  <si>
    <t>0012222663</t>
  </si>
  <si>
    <t>4500158853</t>
  </si>
  <si>
    <t>5109498318</t>
  </si>
  <si>
    <t>1814473235</t>
  </si>
  <si>
    <t>0012223542</t>
  </si>
  <si>
    <t>4500158875</t>
  </si>
  <si>
    <t>5109499348</t>
  </si>
  <si>
    <t>1814546608</t>
  </si>
  <si>
    <t>0012224098</t>
  </si>
  <si>
    <t>4500158905</t>
  </si>
  <si>
    <t>5109499400</t>
  </si>
  <si>
    <t>1814546596</t>
  </si>
  <si>
    <t>0012224128</t>
  </si>
  <si>
    <t>4500159181</t>
  </si>
  <si>
    <t>5109505926</t>
  </si>
  <si>
    <t>1814967381</t>
  </si>
  <si>
    <t>0012225057</t>
  </si>
  <si>
    <t>4500159364</t>
  </si>
  <si>
    <t>20</t>
  </si>
  <si>
    <t>5109500963</t>
  </si>
  <si>
    <t>1814630893</t>
  </si>
  <si>
    <t>0012225721</t>
  </si>
  <si>
    <t>4500159365</t>
  </si>
  <si>
    <t>12</t>
  </si>
  <si>
    <t>5109500984</t>
  </si>
  <si>
    <t>1814630885</t>
  </si>
  <si>
    <t>0012225722</t>
  </si>
  <si>
    <t>4500159432</t>
  </si>
  <si>
    <t>5109500874</t>
  </si>
  <si>
    <t>1814631148</t>
  </si>
  <si>
    <t>0012225841</t>
  </si>
  <si>
    <t>4500159693</t>
  </si>
  <si>
    <t>5109501823</t>
  </si>
  <si>
    <t>1814678700</t>
  </si>
  <si>
    <t>0012226959</t>
  </si>
  <si>
    <t>4500160002</t>
  </si>
  <si>
    <t>25</t>
  </si>
  <si>
    <t>5109505923</t>
  </si>
  <si>
    <t>1814967382</t>
  </si>
  <si>
    <t>0012228116</t>
  </si>
  <si>
    <t>29</t>
  </si>
  <si>
    <t>4500160179</t>
  </si>
  <si>
    <t>5109505068</t>
  </si>
  <si>
    <t>1814877352</t>
  </si>
  <si>
    <t>0012229018</t>
  </si>
  <si>
    <t>4500160468</t>
  </si>
  <si>
    <t>5109506157</t>
  </si>
  <si>
    <t>1814942714</t>
  </si>
  <si>
    <t>0012230243</t>
  </si>
  <si>
    <t>27</t>
  </si>
  <si>
    <t>4500160598</t>
  </si>
  <si>
    <t>5109528634</t>
  </si>
  <si>
    <t>1816030787</t>
  </si>
  <si>
    <t>0012230755</t>
  </si>
  <si>
    <t>4500160620</t>
  </si>
  <si>
    <t>5109528589</t>
  </si>
  <si>
    <t>1816030779</t>
  </si>
  <si>
    <t>0012230949</t>
  </si>
  <si>
    <t>4500160955</t>
  </si>
  <si>
    <t>5109509086</t>
  </si>
  <si>
    <t>1815079670</t>
  </si>
  <si>
    <t>0012231932</t>
  </si>
  <si>
    <t>4500161195</t>
  </si>
  <si>
    <t>5109509170</t>
  </si>
  <si>
    <t>1815080942</t>
  </si>
  <si>
    <t>0012233130</t>
  </si>
  <si>
    <t>4500161231</t>
  </si>
  <si>
    <t>5109510074</t>
  </si>
  <si>
    <t>1815153262</t>
  </si>
  <si>
    <t>0012233414</t>
  </si>
  <si>
    <t>30</t>
  </si>
  <si>
    <t>4500161263</t>
  </si>
  <si>
    <t>5109510138</t>
  </si>
  <si>
    <t>1815153280</t>
  </si>
  <si>
    <t>0012233443</t>
  </si>
  <si>
    <t>4500161458</t>
  </si>
  <si>
    <t>5109510030</t>
  </si>
  <si>
    <t>1815153598</t>
  </si>
  <si>
    <t>0012234144</t>
  </si>
  <si>
    <t>4500161607</t>
  </si>
  <si>
    <t>5109511163</t>
  </si>
  <si>
    <t>1815228751</t>
  </si>
  <si>
    <t>0012235236</t>
  </si>
  <si>
    <t>4500161703</t>
  </si>
  <si>
    <t>5109511095</t>
  </si>
  <si>
    <t>1815229538</t>
  </si>
  <si>
    <t>0012234887</t>
  </si>
  <si>
    <t>4500161967</t>
  </si>
  <si>
    <t>5109512537</t>
  </si>
  <si>
    <t>1815287764</t>
  </si>
  <si>
    <t>0012236763</t>
  </si>
  <si>
    <t>4500162004</t>
  </si>
  <si>
    <t>5109512319</t>
  </si>
  <si>
    <t>1815320084</t>
  </si>
  <si>
    <t>0012236837</t>
  </si>
  <si>
    <t>4500162046</t>
  </si>
  <si>
    <t>5109512502</t>
  </si>
  <si>
    <t>1815320091</t>
  </si>
  <si>
    <t>0012236964</t>
  </si>
  <si>
    <t>4500162065</t>
  </si>
  <si>
    <t>5109512525</t>
  </si>
  <si>
    <t>1815319465</t>
  </si>
  <si>
    <t>0012237081</t>
  </si>
  <si>
    <t>4500162098</t>
  </si>
  <si>
    <t>5109512332</t>
  </si>
  <si>
    <t>1815319462</t>
  </si>
  <si>
    <t>0012237116</t>
  </si>
  <si>
    <t>4500162126</t>
  </si>
  <si>
    <t>42</t>
  </si>
  <si>
    <t>5109512509</t>
  </si>
  <si>
    <t>1815319492</t>
  </si>
  <si>
    <t>0012237156</t>
  </si>
  <si>
    <t>41</t>
  </si>
  <si>
    <t>4500162663</t>
  </si>
  <si>
    <t>5109515502</t>
  </si>
  <si>
    <t>1815432835</t>
  </si>
  <si>
    <t>0012239052</t>
  </si>
  <si>
    <t>4500162739</t>
  </si>
  <si>
    <t>5109516366</t>
  </si>
  <si>
    <t>1815497033</t>
  </si>
  <si>
    <t>0012239186</t>
  </si>
  <si>
    <t>4500162799</t>
  </si>
  <si>
    <t>5109518624</t>
  </si>
  <si>
    <t>1815642764</t>
  </si>
  <si>
    <t>0012239539</t>
  </si>
  <si>
    <t>4500162870</t>
  </si>
  <si>
    <t>5109516417</t>
  </si>
  <si>
    <t>1815497405</t>
  </si>
  <si>
    <t>0012239811</t>
  </si>
  <si>
    <t>4500163142</t>
  </si>
  <si>
    <t>5109517867</t>
  </si>
  <si>
    <t>1815533315</t>
  </si>
  <si>
    <t>0012241134</t>
  </si>
  <si>
    <t>5109523381</t>
  </si>
  <si>
    <t>1815731827</t>
  </si>
  <si>
    <t>4500163546</t>
  </si>
  <si>
    <t>0012242633</t>
  </si>
  <si>
    <t>4500163547</t>
  </si>
  <si>
    <t>5109518628</t>
  </si>
  <si>
    <t>1815642777</t>
  </si>
  <si>
    <t>0012242745</t>
  </si>
  <si>
    <t>4500163721</t>
  </si>
  <si>
    <t>5109521648</t>
  </si>
  <si>
    <t>1815651991</t>
  </si>
  <si>
    <t>0012242907</t>
  </si>
  <si>
    <t>4500165042</t>
  </si>
  <si>
    <t>5109527210</t>
  </si>
  <si>
    <t>1815992536</t>
  </si>
  <si>
    <t>0012248285</t>
  </si>
  <si>
    <t>4500165187</t>
  </si>
  <si>
    <t>28</t>
  </si>
  <si>
    <t>5109528508</t>
  </si>
  <si>
    <t>1816033212</t>
  </si>
  <si>
    <t>0012248578</t>
  </si>
  <si>
    <t>4500165315</t>
  </si>
  <si>
    <t>5109530489</t>
  </si>
  <si>
    <t>1816106912</t>
  </si>
  <si>
    <t>0012249116</t>
  </si>
  <si>
    <t>4500165787</t>
  </si>
  <si>
    <t>5109533100</t>
  </si>
  <si>
    <t>1816248173</t>
  </si>
  <si>
    <t>0012251340</t>
  </si>
  <si>
    <t>4500166026</t>
  </si>
  <si>
    <t>5109533018</t>
  </si>
  <si>
    <t>1816249944</t>
  </si>
  <si>
    <t>0012251937</t>
  </si>
  <si>
    <t>4500166364</t>
  </si>
  <si>
    <t>5109533759</t>
  </si>
  <si>
    <t>1816329447</t>
  </si>
  <si>
    <t>0012253220</t>
  </si>
  <si>
    <t>4500166436</t>
  </si>
  <si>
    <t>5109535587</t>
  </si>
  <si>
    <t>1816390910</t>
  </si>
  <si>
    <t>0012252916</t>
  </si>
  <si>
    <t>5109555260</t>
  </si>
  <si>
    <t>1817457794</t>
  </si>
  <si>
    <t>4500166468</t>
  </si>
  <si>
    <t>5109535676</t>
  </si>
  <si>
    <t>1816390934</t>
  </si>
  <si>
    <t>0012253488</t>
  </si>
  <si>
    <t>4500166694</t>
  </si>
  <si>
    <t>5109537264</t>
  </si>
  <si>
    <t>1816459694</t>
  </si>
  <si>
    <t>0012254241</t>
  </si>
  <si>
    <t>4500167202</t>
  </si>
  <si>
    <t>5109539372</t>
  </si>
  <si>
    <t>1816607613</t>
  </si>
  <si>
    <t>0012256215</t>
  </si>
  <si>
    <t>4500167663</t>
  </si>
  <si>
    <t>5109555231</t>
  </si>
  <si>
    <t>1817457796</t>
  </si>
  <si>
    <t>0012257838</t>
  </si>
  <si>
    <t>4500167753</t>
  </si>
  <si>
    <t>5109541565</t>
  </si>
  <si>
    <t>1816744115</t>
  </si>
  <si>
    <t>0012258142</t>
  </si>
  <si>
    <t>4500167905</t>
  </si>
  <si>
    <t>5109541584</t>
  </si>
  <si>
    <t>1816745201</t>
  </si>
  <si>
    <t>0012259171</t>
  </si>
  <si>
    <t>4500167941</t>
  </si>
  <si>
    <t>5109541634</t>
  </si>
  <si>
    <t>1816745299</t>
  </si>
  <si>
    <t>0012259219</t>
  </si>
  <si>
    <t>4500168161</t>
  </si>
  <si>
    <t>5109543208</t>
  </si>
  <si>
    <t>1816814544</t>
  </si>
  <si>
    <t>0012260220</t>
  </si>
  <si>
    <t>4500168227</t>
  </si>
  <si>
    <t>5109544258</t>
  </si>
  <si>
    <t>1816883934</t>
  </si>
  <si>
    <t>0012260630</t>
  </si>
  <si>
    <t>4500168529</t>
  </si>
  <si>
    <t>5109555239</t>
  </si>
  <si>
    <t>1817457798</t>
  </si>
  <si>
    <t>0012261780</t>
  </si>
  <si>
    <t>4500168604</t>
  </si>
  <si>
    <t>5109545168</t>
  </si>
  <si>
    <t>1816953240</t>
  </si>
  <si>
    <t>BAG FEC FLXSL CLT PCH ODOR FLTR HYDRCLLD</t>
  </si>
  <si>
    <t>0012261856</t>
  </si>
  <si>
    <t>4500168956</t>
  </si>
  <si>
    <t>5109547990</t>
  </si>
  <si>
    <t>1817101576</t>
  </si>
  <si>
    <t>0012263224</t>
  </si>
  <si>
    <t>4500169113</t>
  </si>
  <si>
    <t>5109548020</t>
  </si>
  <si>
    <t>1817101871</t>
  </si>
  <si>
    <t>0012263690</t>
  </si>
  <si>
    <t>4500169312</t>
  </si>
  <si>
    <t>5109550654</t>
  </si>
  <si>
    <t>1817173817</t>
  </si>
  <si>
    <t>0012264250</t>
  </si>
  <si>
    <t>4500169381</t>
  </si>
  <si>
    <t>5109550651</t>
  </si>
  <si>
    <t>1817173875</t>
  </si>
  <si>
    <t>0012264454</t>
  </si>
  <si>
    <t>4500169382</t>
  </si>
  <si>
    <t>5109550767</t>
  </si>
  <si>
    <t>1817174039</t>
  </si>
  <si>
    <t>0012264455</t>
  </si>
  <si>
    <t>4500169416</t>
  </si>
  <si>
    <t>5109550663</t>
  </si>
  <si>
    <t>1817173897</t>
  </si>
  <si>
    <t>0012264704</t>
  </si>
  <si>
    <t>4500169543</t>
  </si>
  <si>
    <t>5109550592</t>
  </si>
  <si>
    <t>1817174582</t>
  </si>
  <si>
    <t>0012265117</t>
  </si>
  <si>
    <t>4500169583</t>
  </si>
  <si>
    <t>5109550718</t>
  </si>
  <si>
    <t>1817174787</t>
  </si>
  <si>
    <t>0012265197</t>
  </si>
  <si>
    <t>4500170130</t>
  </si>
  <si>
    <t>5109553712</t>
  </si>
  <si>
    <t>1817345515</t>
  </si>
  <si>
    <t>0012267693</t>
  </si>
  <si>
    <t>4500170390</t>
  </si>
  <si>
    <t>5109553552</t>
  </si>
  <si>
    <t>1817409424</t>
  </si>
  <si>
    <t>0012268482</t>
  </si>
  <si>
    <t>4500170434</t>
  </si>
  <si>
    <t>24</t>
  </si>
  <si>
    <t>5109560424</t>
  </si>
  <si>
    <t>1817409452</t>
  </si>
  <si>
    <t>0012268719</t>
  </si>
  <si>
    <t>4500170485</t>
  </si>
  <si>
    <t>5109553571</t>
  </si>
  <si>
    <t>1817409490</t>
  </si>
  <si>
    <t>0012268801</t>
  </si>
  <si>
    <t>4500170545</t>
  </si>
  <si>
    <t>5109555017</t>
  </si>
  <si>
    <t>1817459443</t>
  </si>
  <si>
    <t>0012269108</t>
  </si>
  <si>
    <t>4500170947</t>
  </si>
  <si>
    <t>5109556908</t>
  </si>
  <si>
    <t>1817537580</t>
  </si>
  <si>
    <t>0012270599</t>
  </si>
  <si>
    <t>4500171546</t>
  </si>
  <si>
    <t>5109559780</t>
  </si>
  <si>
    <t>1817741123</t>
  </si>
  <si>
    <t>0012272798</t>
  </si>
  <si>
    <t>4500171726</t>
  </si>
  <si>
    <t>5109559874</t>
  </si>
  <si>
    <t>1817769288</t>
  </si>
  <si>
    <t>0012273247</t>
  </si>
  <si>
    <t>4500171727</t>
  </si>
  <si>
    <t>5109559828</t>
  </si>
  <si>
    <t>1817770203</t>
  </si>
  <si>
    <t>0012273248</t>
  </si>
  <si>
    <t>4500172403</t>
  </si>
  <si>
    <t>5109563400</t>
  </si>
  <si>
    <t>1817935320</t>
  </si>
  <si>
    <t>0012276130</t>
  </si>
  <si>
    <t>4500172732</t>
  </si>
  <si>
    <t>5109565665</t>
  </si>
  <si>
    <t>1818114012</t>
  </si>
  <si>
    <t>0012277366</t>
  </si>
  <si>
    <t>4500172772</t>
  </si>
  <si>
    <t>5109565630</t>
  </si>
  <si>
    <t>1818114087</t>
  </si>
  <si>
    <t>0012277523</t>
  </si>
  <si>
    <t>4500173050</t>
  </si>
  <si>
    <t>23</t>
  </si>
  <si>
    <t>5109565795</t>
  </si>
  <si>
    <t>1818146169</t>
  </si>
  <si>
    <t>0012278997</t>
  </si>
  <si>
    <t>4500173189</t>
  </si>
  <si>
    <t>5109566863</t>
  </si>
  <si>
    <t>1818203103</t>
  </si>
  <si>
    <t>0012279482</t>
  </si>
  <si>
    <t>4500173419</t>
  </si>
  <si>
    <t>5109568431</t>
  </si>
  <si>
    <t>1818295845</t>
  </si>
  <si>
    <t>0012280547</t>
  </si>
  <si>
    <t>4500173694</t>
  </si>
  <si>
    <t>5109569382</t>
  </si>
  <si>
    <t>1818354996</t>
  </si>
  <si>
    <t>0012281697</t>
  </si>
  <si>
    <t>4500173974</t>
  </si>
  <si>
    <t>5109569709</t>
  </si>
  <si>
    <t>1818395773</t>
  </si>
  <si>
    <t>0012283098</t>
  </si>
  <si>
    <t>4500174001</t>
  </si>
  <si>
    <t>5109569735</t>
  </si>
  <si>
    <t>1818391756</t>
  </si>
  <si>
    <t>0012283294</t>
  </si>
  <si>
    <t>4500174043</t>
  </si>
  <si>
    <t>5109569584</t>
  </si>
  <si>
    <t>1818415070</t>
  </si>
  <si>
    <t>0012283824</t>
  </si>
  <si>
    <t>4500174150</t>
  </si>
  <si>
    <t>5109569666</t>
  </si>
  <si>
    <t>1818415654</t>
  </si>
  <si>
    <t>0012284258</t>
  </si>
  <si>
    <t>4500174185</t>
  </si>
  <si>
    <t>5109569687</t>
  </si>
  <si>
    <t>1818415606</t>
  </si>
  <si>
    <t>0012284295</t>
  </si>
  <si>
    <t>4500174206</t>
  </si>
  <si>
    <t>5109570952</t>
  </si>
  <si>
    <t>1818474305</t>
  </si>
  <si>
    <t>0012284533</t>
  </si>
  <si>
    <t>4500174474</t>
  </si>
  <si>
    <t>5109572399</t>
  </si>
  <si>
    <t>1818541098</t>
  </si>
  <si>
    <t>0012285555</t>
  </si>
  <si>
    <t>4500174645</t>
  </si>
  <si>
    <t>5109572229</t>
  </si>
  <si>
    <t>1818542426</t>
  </si>
  <si>
    <t>0012286255</t>
  </si>
  <si>
    <t>4500174769</t>
  </si>
  <si>
    <t>26</t>
  </si>
  <si>
    <t>5109573216</t>
  </si>
  <si>
    <t>1818621846</t>
  </si>
  <si>
    <t>0012286668</t>
  </si>
  <si>
    <t>4500175410</t>
  </si>
  <si>
    <t>5109577331</t>
  </si>
  <si>
    <t>1818803063</t>
  </si>
  <si>
    <t>0012289496</t>
  </si>
  <si>
    <t>4500175466</t>
  </si>
  <si>
    <t>5109577329</t>
  </si>
  <si>
    <t>1818803447</t>
  </si>
  <si>
    <t>0012289781</t>
  </si>
  <si>
    <t>4500175531</t>
  </si>
  <si>
    <t>5109577495</t>
  </si>
  <si>
    <t>1818850359</t>
  </si>
  <si>
    <t>0012289844</t>
  </si>
  <si>
    <t>4500175708</t>
  </si>
  <si>
    <t>5109577560</t>
  </si>
  <si>
    <t>1818851714</t>
  </si>
  <si>
    <t>0012290573</t>
  </si>
  <si>
    <t>4500175964</t>
  </si>
  <si>
    <t>5109580149</t>
  </si>
  <si>
    <t>1819035823</t>
  </si>
  <si>
    <t>0012291774</t>
  </si>
  <si>
    <t>4500176247</t>
  </si>
  <si>
    <t>5109580163</t>
  </si>
  <si>
    <t>1819035975</t>
  </si>
  <si>
    <t>0012293051</t>
  </si>
  <si>
    <t>4500176295</t>
  </si>
  <si>
    <t>5109581058</t>
  </si>
  <si>
    <t>1819082923</t>
  </si>
  <si>
    <t>0012293480</t>
  </si>
  <si>
    <t>4500176522</t>
  </si>
  <si>
    <t>5109582532</t>
  </si>
  <si>
    <t>1819161269</t>
  </si>
  <si>
    <t>0012294352</t>
  </si>
  <si>
    <t>4500176621</t>
  </si>
  <si>
    <t>5109583463</t>
  </si>
  <si>
    <t>1819247813</t>
  </si>
  <si>
    <t>0012294895</t>
  </si>
  <si>
    <t>4500176816</t>
  </si>
  <si>
    <t>5109582827</t>
  </si>
  <si>
    <t>1819189457</t>
  </si>
  <si>
    <t>0</t>
  </si>
  <si>
    <t>4500176822</t>
  </si>
  <si>
    <t>5109582835</t>
  </si>
  <si>
    <t>1819189458</t>
  </si>
  <si>
    <t>4500176891</t>
  </si>
  <si>
    <t>5109583448</t>
  </si>
  <si>
    <t>1819248809</t>
  </si>
  <si>
    <t>0012295700</t>
  </si>
  <si>
    <t>4500176948</t>
  </si>
  <si>
    <t>5109583596</t>
  </si>
  <si>
    <t>1819249314</t>
  </si>
  <si>
    <t>0012296130</t>
  </si>
  <si>
    <t>4500176969</t>
  </si>
  <si>
    <t>5109583634</t>
  </si>
  <si>
    <t>1819209346</t>
  </si>
  <si>
    <t>0012296356</t>
  </si>
  <si>
    <t>4500177051</t>
  </si>
  <si>
    <t>5109583678</t>
  </si>
  <si>
    <t>1819249610</t>
  </si>
  <si>
    <t>0012296487</t>
  </si>
  <si>
    <t>4500177168</t>
  </si>
  <si>
    <t>5109585207</t>
  </si>
  <si>
    <t>1819310057</t>
  </si>
  <si>
    <t>0012296848</t>
  </si>
  <si>
    <t>4500177236</t>
  </si>
  <si>
    <t>5109587064</t>
  </si>
  <si>
    <t>1819463298</t>
  </si>
  <si>
    <t>0012297295</t>
  </si>
  <si>
    <t>4500178041</t>
  </si>
  <si>
    <t>5109588494</t>
  </si>
  <si>
    <t>1819555479</t>
  </si>
  <si>
    <t>0012300848</t>
  </si>
  <si>
    <t>4500178134</t>
  </si>
  <si>
    <t>5109588487</t>
  </si>
  <si>
    <t>1819556255</t>
  </si>
  <si>
    <t>0012301105</t>
  </si>
  <si>
    <t>4500178162</t>
  </si>
  <si>
    <t>5109589282</t>
  </si>
  <si>
    <t>1819598587</t>
  </si>
  <si>
    <t>0012301310</t>
  </si>
  <si>
    <t>4500178356</t>
  </si>
  <si>
    <t>5109589452</t>
  </si>
  <si>
    <t>1819598890</t>
  </si>
  <si>
    <t>0012301928</t>
  </si>
  <si>
    <t>4500178390</t>
  </si>
  <si>
    <t>5109590817</t>
  </si>
  <si>
    <t>1819676854</t>
  </si>
  <si>
    <t>0012302124</t>
  </si>
  <si>
    <t>4500178420</t>
  </si>
  <si>
    <t>5109590792</t>
  </si>
  <si>
    <t>1819677025</t>
  </si>
  <si>
    <t>0012302284</t>
  </si>
  <si>
    <t>4500178550</t>
  </si>
  <si>
    <t>5109592056</t>
  </si>
  <si>
    <t>1819749564</t>
  </si>
  <si>
    <t>0012302974</t>
  </si>
  <si>
    <t>4500178603</t>
  </si>
  <si>
    <t>5109592014</t>
  </si>
  <si>
    <t>1819718788</t>
  </si>
  <si>
    <t>0012303524</t>
  </si>
  <si>
    <t>4500179040</t>
  </si>
  <si>
    <t>5109593048</t>
  </si>
  <si>
    <t>1819896379</t>
  </si>
  <si>
    <t>0012304885</t>
  </si>
  <si>
    <t>4500179041</t>
  </si>
  <si>
    <t>5109593034</t>
  </si>
  <si>
    <t>1819896387</t>
  </si>
  <si>
    <t>0012304886</t>
  </si>
  <si>
    <t>4500179127</t>
  </si>
  <si>
    <t>5109593312</t>
  </si>
  <si>
    <t>1819931141</t>
  </si>
  <si>
    <t>0012305550</t>
  </si>
  <si>
    <t>4500179147</t>
  </si>
  <si>
    <t>5109593253</t>
  </si>
  <si>
    <t>1819931172</t>
  </si>
  <si>
    <t>0012305783</t>
  </si>
  <si>
    <t>4500179148</t>
  </si>
  <si>
    <t>5109593293</t>
  </si>
  <si>
    <t>1819931179</t>
  </si>
  <si>
    <t>0012305784</t>
  </si>
  <si>
    <t>18</t>
  </si>
  <si>
    <t>4500179194</t>
  </si>
  <si>
    <t>5109593283</t>
  </si>
  <si>
    <t>1819926258</t>
  </si>
  <si>
    <t>0012305871</t>
  </si>
  <si>
    <t>4500180055</t>
  </si>
  <si>
    <t>5109598013</t>
  </si>
  <si>
    <t>1820224272</t>
  </si>
  <si>
    <t>0012309530</t>
  </si>
  <si>
    <t>4500180224</t>
  </si>
  <si>
    <t>5109598895</t>
  </si>
  <si>
    <t>1820291890</t>
  </si>
  <si>
    <t>0012310092</t>
  </si>
  <si>
    <t>4500180499</t>
  </si>
  <si>
    <t>5109599686</t>
  </si>
  <si>
    <t>1820369275</t>
  </si>
  <si>
    <t>0012311645</t>
  </si>
  <si>
    <t>4500180721</t>
  </si>
  <si>
    <t>5109600589</t>
  </si>
  <si>
    <t>1820448267</t>
  </si>
  <si>
    <t>0012312661</t>
  </si>
  <si>
    <t>4500180953</t>
  </si>
  <si>
    <t>5109602772</t>
  </si>
  <si>
    <t>1820514999</t>
  </si>
  <si>
    <t>0012314131</t>
  </si>
  <si>
    <t>4500181482</t>
  </si>
  <si>
    <t>5109603949</t>
  </si>
  <si>
    <t>1820606996</t>
  </si>
  <si>
    <t>0012316348</t>
  </si>
  <si>
    <t>4500181580</t>
  </si>
  <si>
    <t>5109605230</t>
  </si>
  <si>
    <t>1820681786</t>
  </si>
  <si>
    <t>0012316851</t>
  </si>
  <si>
    <t>4500182062</t>
  </si>
  <si>
    <t>5109607402</t>
  </si>
  <si>
    <t>1820822545</t>
  </si>
  <si>
    <t>0012319616</t>
  </si>
  <si>
    <t>4500182309</t>
  </si>
  <si>
    <t>5109608928</t>
  </si>
  <si>
    <t>1820892443</t>
  </si>
  <si>
    <t>0012320527</t>
  </si>
  <si>
    <t>4500182485</t>
  </si>
  <si>
    <t>5109608873</t>
  </si>
  <si>
    <t>1820893445</t>
  </si>
  <si>
    <t>0012321643</t>
  </si>
  <si>
    <t>4500182543</t>
  </si>
  <si>
    <t>5109608778</t>
  </si>
  <si>
    <t>1820924142</t>
  </si>
  <si>
    <t>0012321698</t>
  </si>
  <si>
    <t>4500182574</t>
  </si>
  <si>
    <t>5109608629</t>
  </si>
  <si>
    <t>1820924157</t>
  </si>
  <si>
    <t>0012322184</t>
  </si>
  <si>
    <t>4500182595</t>
  </si>
  <si>
    <t>5109608777</t>
  </si>
  <si>
    <t>1820924196</t>
  </si>
  <si>
    <t>0012322299</t>
  </si>
  <si>
    <t>4500182666</t>
  </si>
  <si>
    <t>5109609282</t>
  </si>
  <si>
    <t>1820971826</t>
  </si>
  <si>
    <t>0012322842</t>
  </si>
  <si>
    <t>4500183041</t>
  </si>
  <si>
    <t>5109612186</t>
  </si>
  <si>
    <t>1821124112</t>
  </si>
  <si>
    <t>0012324306</t>
  </si>
  <si>
    <t>4500183235</t>
  </si>
  <si>
    <t>5109612103</t>
  </si>
  <si>
    <t>1821124947</t>
  </si>
  <si>
    <t>0012325278</t>
  </si>
  <si>
    <t>4500183513</t>
  </si>
  <si>
    <t>5109617220</t>
  </si>
  <si>
    <t>1821259134</t>
  </si>
  <si>
    <t>0012326984</t>
  </si>
  <si>
    <t>4500183642</t>
  </si>
  <si>
    <t>5109617142</t>
  </si>
  <si>
    <t>1821259878</t>
  </si>
  <si>
    <t>0012327896</t>
  </si>
  <si>
    <t>4500183680</t>
  </si>
  <si>
    <t>5109617149</t>
  </si>
  <si>
    <t>1821259876</t>
  </si>
  <si>
    <t>0012328146</t>
  </si>
  <si>
    <t>4500183794</t>
  </si>
  <si>
    <t>5109616694</t>
  </si>
  <si>
    <t>1821301315</t>
  </si>
  <si>
    <t>0012329087</t>
  </si>
  <si>
    <t>4500184107</t>
  </si>
  <si>
    <t>5109617104</t>
  </si>
  <si>
    <t>1821423009</t>
  </si>
  <si>
    <t>0012330464</t>
  </si>
  <si>
    <t>4500184271</t>
  </si>
  <si>
    <t>5109616859</t>
  </si>
  <si>
    <t>1821423592</t>
  </si>
  <si>
    <t>0012331960</t>
  </si>
  <si>
    <t>4500184390</t>
  </si>
  <si>
    <t>5109619405</t>
  </si>
  <si>
    <t>1821517921</t>
  </si>
  <si>
    <t>0012332601</t>
  </si>
  <si>
    <t>4500184440</t>
  </si>
  <si>
    <t>5109619416</t>
  </si>
  <si>
    <t>1821474003</t>
  </si>
  <si>
    <t>0012332787</t>
  </si>
  <si>
    <t>4500184633</t>
  </si>
  <si>
    <t>5109619226</t>
  </si>
  <si>
    <t>1821589813</t>
  </si>
  <si>
    <t>0012334210</t>
  </si>
  <si>
    <t>4500184818</t>
  </si>
  <si>
    <t>5109619239</t>
  </si>
  <si>
    <t>1821590513</t>
  </si>
  <si>
    <t>0012334862</t>
  </si>
  <si>
    <t>4500185115</t>
  </si>
  <si>
    <t>5109620569</t>
  </si>
  <si>
    <t>1821681629</t>
  </si>
  <si>
    <t>0012336960</t>
  </si>
  <si>
    <t>4500185131</t>
  </si>
  <si>
    <t>5109622018</t>
  </si>
  <si>
    <t>1821743458</t>
  </si>
  <si>
    <t>0012336976</t>
  </si>
  <si>
    <t>4500185228</t>
  </si>
  <si>
    <t>5109621783</t>
  </si>
  <si>
    <t>1821743459</t>
  </si>
  <si>
    <t>0012337284</t>
  </si>
  <si>
    <t>4500185262</t>
  </si>
  <si>
    <t>5109622011</t>
  </si>
  <si>
    <t>1821743438</t>
  </si>
  <si>
    <t>0012337900</t>
  </si>
  <si>
    <t>4500185292</t>
  </si>
  <si>
    <t>5109622038</t>
  </si>
  <si>
    <t>1821743460</t>
  </si>
  <si>
    <t>0012337931</t>
  </si>
  <si>
    <t>4500185537</t>
  </si>
  <si>
    <t>5109624036</t>
  </si>
  <si>
    <t>1821822429</t>
  </si>
  <si>
    <t>0012339023</t>
  </si>
  <si>
    <t>4500185835</t>
  </si>
  <si>
    <t>5109626243</t>
  </si>
  <si>
    <t>1821908371</t>
  </si>
  <si>
    <t>0012340832</t>
  </si>
  <si>
    <t>4500186314</t>
  </si>
  <si>
    <t>5109629277</t>
  </si>
  <si>
    <t>1822041180</t>
  </si>
  <si>
    <t>0012343093</t>
  </si>
  <si>
    <t>4500186373</t>
  </si>
  <si>
    <t>5109629268</t>
  </si>
  <si>
    <t>1822041327</t>
  </si>
  <si>
    <t>3010704</t>
  </si>
  <si>
    <t>NRS Hosp Medicine</t>
  </si>
  <si>
    <t>0001010704</t>
  </si>
  <si>
    <t>H6046BULK</t>
  </si>
  <si>
    <t>B075 H6 046</t>
  </si>
  <si>
    <t>0012343303</t>
  </si>
  <si>
    <t>4500186533</t>
  </si>
  <si>
    <t>5109629152</t>
  </si>
  <si>
    <t>1822073698</t>
  </si>
  <si>
    <t>0012343934</t>
  </si>
  <si>
    <t>4500186593</t>
  </si>
  <si>
    <t>5109629157</t>
  </si>
  <si>
    <t>1822074899</t>
  </si>
  <si>
    <t>0012344300</t>
  </si>
  <si>
    <t>4500186594</t>
  </si>
  <si>
    <t>5109629056</t>
  </si>
  <si>
    <t>1822074846</t>
  </si>
  <si>
    <t>0012344301</t>
  </si>
  <si>
    <t>4500186663</t>
  </si>
  <si>
    <t>5109630340</t>
  </si>
  <si>
    <t>1822126062</t>
  </si>
  <si>
    <t>0012344369</t>
  </si>
  <si>
    <t>4500186716</t>
  </si>
  <si>
    <t>5109630378</t>
  </si>
  <si>
    <t>1822126433</t>
  </si>
  <si>
    <t>0012344384</t>
  </si>
  <si>
    <t>4500187703</t>
  </si>
  <si>
    <t>5109635482</t>
  </si>
  <si>
    <t>1822445400</t>
  </si>
  <si>
    <t>0012348288</t>
  </si>
  <si>
    <t>4500188008</t>
  </si>
  <si>
    <t>5109635425</t>
  </si>
  <si>
    <t>1822461733</t>
  </si>
  <si>
    <t>0012349892</t>
  </si>
  <si>
    <t>4500188064</t>
  </si>
  <si>
    <t>5109635620</t>
  </si>
  <si>
    <t>1822472734</t>
  </si>
  <si>
    <t>0012349925</t>
  </si>
  <si>
    <t>4500188429</t>
  </si>
  <si>
    <t>5109638038</t>
  </si>
  <si>
    <t>1822613533</t>
  </si>
  <si>
    <t>0012351501</t>
  </si>
  <si>
    <t>4500188915</t>
  </si>
  <si>
    <t>5109640081</t>
  </si>
  <si>
    <t>1822757779</t>
  </si>
  <si>
    <t>0012353204</t>
  </si>
  <si>
    <t>4500188979</t>
  </si>
  <si>
    <t>5109640137</t>
  </si>
  <si>
    <t>1822758160</t>
  </si>
  <si>
    <t>0012353729</t>
  </si>
  <si>
    <t>4500188983</t>
  </si>
  <si>
    <t>5109640187</t>
  </si>
  <si>
    <t>1822758162</t>
  </si>
  <si>
    <t>0012353815</t>
  </si>
  <si>
    <t>4500189468</t>
  </si>
  <si>
    <t>5109641685</t>
  </si>
  <si>
    <t>1822866465</t>
  </si>
  <si>
    <t>0012355329</t>
  </si>
  <si>
    <t>4500189519</t>
  </si>
  <si>
    <t>5109641584</t>
  </si>
  <si>
    <t>1822867315</t>
  </si>
  <si>
    <t>0012355676</t>
  </si>
  <si>
    <t>4500189550</t>
  </si>
  <si>
    <t>5109641533</t>
  </si>
  <si>
    <t>1822866839</t>
  </si>
  <si>
    <t>0012355787</t>
  </si>
  <si>
    <t>4500189650</t>
  </si>
  <si>
    <t>5109642302</t>
  </si>
  <si>
    <t>1822929413</t>
  </si>
  <si>
    <t>0012355927</t>
  </si>
  <si>
    <t>4500189672</t>
  </si>
  <si>
    <t>5109642232</t>
  </si>
  <si>
    <t>1822929441</t>
  </si>
  <si>
    <t>0012355949</t>
  </si>
  <si>
    <t>4500189710</t>
  </si>
  <si>
    <t>5109642240</t>
  </si>
  <si>
    <t>1822929823</t>
  </si>
  <si>
    <t>0012356341</t>
  </si>
  <si>
    <t>4500189743</t>
  </si>
  <si>
    <t>5109642171</t>
  </si>
  <si>
    <t>1822929474</t>
  </si>
  <si>
    <t>0012356377</t>
  </si>
  <si>
    <t>4500189775</t>
  </si>
  <si>
    <t>5109643604</t>
  </si>
  <si>
    <t>1823003569</t>
  </si>
  <si>
    <t>0012356632</t>
  </si>
  <si>
    <t>4500189890</t>
  </si>
  <si>
    <t>5109643630</t>
  </si>
  <si>
    <t>1823003784</t>
  </si>
  <si>
    <t>0012356915</t>
  </si>
  <si>
    <t>4500189979</t>
  </si>
  <si>
    <t>5109644584</t>
  </si>
  <si>
    <t>1823087735</t>
  </si>
  <si>
    <t>0012357124</t>
  </si>
  <si>
    <t>4500190132</t>
  </si>
  <si>
    <t>5109644713</t>
  </si>
  <si>
    <t>1823088316</t>
  </si>
  <si>
    <t>0012358039</t>
  </si>
  <si>
    <t>4500190196</t>
  </si>
  <si>
    <t>5109645750</t>
  </si>
  <si>
    <t>1823162422</t>
  </si>
  <si>
    <t>0012358560</t>
  </si>
  <si>
    <t>4500190220</t>
  </si>
  <si>
    <t>5109645754</t>
  </si>
  <si>
    <t>1823162406</t>
  </si>
  <si>
    <t>0012358584</t>
  </si>
  <si>
    <t>4500190356</t>
  </si>
  <si>
    <t>5109645871</t>
  </si>
  <si>
    <t>1823162783</t>
  </si>
  <si>
    <t>0012358835</t>
  </si>
  <si>
    <t>4500190721</t>
  </si>
  <si>
    <t>5109647717</t>
  </si>
  <si>
    <t>1823251917</t>
  </si>
  <si>
    <t>0012361337</t>
  </si>
  <si>
    <t>4500190727</t>
  </si>
  <si>
    <t>5109647376</t>
  </si>
  <si>
    <t>1823267203</t>
  </si>
  <si>
    <t>0012361168</t>
  </si>
  <si>
    <t>4500190742</t>
  </si>
  <si>
    <t>5109647459</t>
  </si>
  <si>
    <t>1823267205</t>
  </si>
  <si>
    <t>0012361512</t>
  </si>
  <si>
    <t>4500190769</t>
  </si>
  <si>
    <t>5109647697</t>
  </si>
  <si>
    <t>1823251928</t>
  </si>
  <si>
    <t>0012361548</t>
  </si>
  <si>
    <t>4500190813</t>
  </si>
  <si>
    <t>5109647416</t>
  </si>
  <si>
    <t>1823267425</t>
  </si>
  <si>
    <t>0012361622</t>
  </si>
  <si>
    <t>4500191218</t>
  </si>
  <si>
    <t>0012362691</t>
  </si>
  <si>
    <t>PO Number</t>
  </si>
  <si>
    <t>PO Line</t>
  </si>
  <si>
    <t>Cont Ind</t>
  </si>
  <si>
    <t>Contract</t>
  </si>
  <si>
    <t>Cont Type</t>
  </si>
  <si>
    <t>Invoice Date</t>
  </si>
  <si>
    <t>Invoice No</t>
  </si>
  <si>
    <t>Vendor Reference</t>
  </si>
  <si>
    <t>Date PO Created</t>
  </si>
  <si>
    <t>Total Cost per Line</t>
  </si>
  <si>
    <t>Freight Amt</t>
  </si>
  <si>
    <t>Unit Price</t>
  </si>
  <si>
    <t>Unit Price less Dist Fee</t>
  </si>
  <si>
    <t>Dist Fee %</t>
  </si>
  <si>
    <t>Dist Fee Amt</t>
  </si>
  <si>
    <t>Qty Paid</t>
  </si>
  <si>
    <t>MatGrp</t>
  </si>
  <si>
    <t>U O M</t>
  </si>
  <si>
    <t>Material Group Desc</t>
  </si>
  <si>
    <t>Item No</t>
  </si>
  <si>
    <t>Stock</t>
  </si>
  <si>
    <t>Description</t>
  </si>
  <si>
    <t>GL Acct</t>
  </si>
  <si>
    <t>GL Acct Desc</t>
  </si>
  <si>
    <t>Fund</t>
  </si>
  <si>
    <t>Fund Ctr</t>
  </si>
  <si>
    <t>Fund Ctr Desc</t>
  </si>
  <si>
    <t>Div Node</t>
  </si>
  <si>
    <t>Division Desc</t>
  </si>
  <si>
    <t>Dept Node</t>
  </si>
  <si>
    <t>Department Desc</t>
  </si>
  <si>
    <t>Sub-Dept</t>
  </si>
  <si>
    <t>Sub-Dept Desc</t>
  </si>
  <si>
    <t>Cost Ctr</t>
  </si>
  <si>
    <t>Recipient</t>
  </si>
  <si>
    <t>Unloading Pt</t>
  </si>
  <si>
    <t>WBS Element</t>
  </si>
  <si>
    <t>Vendor No</t>
  </si>
  <si>
    <t>Vendor Name</t>
  </si>
  <si>
    <t>Vendor Mat Number</t>
  </si>
  <si>
    <t>Manufacturer Part No</t>
  </si>
  <si>
    <t>Manufacturer</t>
  </si>
  <si>
    <t>Manufacturer Name</t>
  </si>
  <si>
    <t>UNSPSC code</t>
  </si>
  <si>
    <t>UNSPSC Desc</t>
  </si>
  <si>
    <t>Purch Gp</t>
  </si>
  <si>
    <t>Buyer Name</t>
  </si>
  <si>
    <t>Case No</t>
  </si>
  <si>
    <t>SQ Cart No</t>
  </si>
  <si>
    <t>Req No</t>
  </si>
  <si>
    <t>Req Line</t>
  </si>
  <si>
    <t>PO Unit Price</t>
  </si>
  <si>
    <t>MPN+UoM</t>
  </si>
  <si>
    <t>Last Price</t>
  </si>
  <si>
    <t>Last Description</t>
  </si>
  <si>
    <t>Final Desc</t>
  </si>
  <si>
    <t>Grand Total</t>
  </si>
  <si>
    <t>Sum of Qty Paid</t>
  </si>
  <si>
    <t>MPN-UoM</t>
  </si>
  <si>
    <t>VMN-UoM</t>
  </si>
  <si>
    <t>SQU650078H-EA</t>
  </si>
  <si>
    <t>SQU418000MC-CS</t>
  </si>
  <si>
    <t>SQU411108-BX</t>
  </si>
  <si>
    <t>SQU418000MCH-EA</t>
  </si>
  <si>
    <t>SQU418000-EA</t>
  </si>
  <si>
    <t>Last Desc</t>
  </si>
  <si>
    <t>Total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</si>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</sst>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0"/>
    <numFmt numFmtId="165" formatCode="#,##0.000"/>
    <numFmt numFmtId="166" formatCode="&quot;$&quot;#,##0.00"/>
  </numFmts>
  <fonts count="3" x14ac:knownFonts="1">
    <font>
      <sz val="10"/>
      <name val="Arial"/>
    </font>
    <font>
      <sz val="10"/>
      <color rgb="FFFF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14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165" fontId="0" fillId="0" borderId="0" xfId="0" applyNumberFormat="1" applyAlignment="1">
      <alignment horizontal="right" vertical="top"/>
    </xf>
    <xf numFmtId="0" fontId="0" fillId="2" borderId="1" xfId="0" applyFill="1" applyBorder="1" applyAlignment="1">
      <alignment vertical="top" wrapText="1"/>
    </xf>
    <xf numFmtId="0" fontId="0" fillId="3" borderId="0" xfId="0" applyFill="1" applyAlignment="1">
      <alignment vertical="top"/>
    </xf>
    <xf numFmtId="14" fontId="0" fillId="3" borderId="0" xfId="0" applyNumberFormat="1" applyFill="1" applyAlignment="1">
      <alignment horizontal="right" vertical="top"/>
    </xf>
    <xf numFmtId="4" fontId="0" fillId="3" borderId="0" xfId="0" applyNumberFormat="1" applyFill="1" applyAlignment="1">
      <alignment horizontal="right" vertical="top"/>
    </xf>
    <xf numFmtId="164" fontId="0" fillId="3" borderId="0" xfId="0" applyNumberFormat="1" applyFill="1" applyAlignment="1">
      <alignment horizontal="right" vertical="top"/>
    </xf>
    <xf numFmtId="165" fontId="0" fillId="3" borderId="0" xfId="0" applyNumberFormat="1" applyFill="1" applyAlignment="1">
      <alignment horizontal="right" vertical="top"/>
    </xf>
    <xf numFmtId="0" fontId="1" fillId="2" borderId="1" xfId="0" applyFont="1" applyFill="1" applyBorder="1" applyAlignment="1">
      <alignment vertical="top"/>
    </xf>
    <xf numFmtId="0" fontId="1" fillId="3" borderId="0" xfId="0" applyFont="1" applyFill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0" fillId="4" borderId="1" xfId="0" applyFill="1" applyBorder="1" applyAlignment="1">
      <alignment vertical="top" wrapText="1"/>
    </xf>
    <xf numFmtId="4" fontId="0" fillId="4" borderId="0" xfId="0" applyNumberFormat="1" applyFill="1" applyAlignment="1">
      <alignment horizontal="right" vertical="top"/>
    </xf>
    <xf numFmtId="4" fontId="0" fillId="4" borderId="0" xfId="0" applyNumberFormat="1" applyFill="1" applyAlignment="1">
      <alignment vertical="top"/>
    </xf>
    <xf numFmtId="0" fontId="0" fillId="4" borderId="0" xfId="0" applyFill="1" applyAlignment="1">
      <alignment vertical="top"/>
    </xf>
    <xf numFmtId="0" fontId="0" fillId="0" borderId="0" xfId="0" pivotButton="1" applyAlignment="1">
      <alignment vertical="top"/>
    </xf>
    <xf numFmtId="0" fontId="0" fillId="0" borderId="0" xfId="0" applyNumberFormat="1" applyAlignment="1">
      <alignment vertical="top"/>
    </xf>
    <xf numFmtId="166" fontId="0" fillId="0" borderId="0" xfId="0" applyNumberFormat="1" applyAlignment="1">
      <alignment vertical="top"/>
    </xf>
    <xf numFmtId="0" fontId="0" fillId="3" borderId="1" xfId="0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0" fillId="5" borderId="0" xfId="0" applyFill="1" applyAlignment="1">
      <alignment vertical="top"/>
    </xf>
    <xf numFmtId="0" fontId="0" fillId="6" borderId="1" xfId="0" applyFill="1" applyBorder="1" applyAlignment="1">
      <alignment vertical="top" wrapText="1"/>
    </xf>
    <xf numFmtId="4" fontId="0" fillId="6" borderId="0" xfId="0" applyNumberFormat="1" applyFill="1" applyAlignment="1">
      <alignment horizontal="right" vertical="top"/>
    </xf>
    <xf numFmtId="0" fontId="0" fillId="7" borderId="0" xfId="0" applyFill="1" applyAlignment="1">
      <alignment vertical="top"/>
    </xf>
  </cellXfs>
  <cellStyles count="1">
    <cellStyle name="Normal" xfId="0" builtinId="0"/>
  </cellStyles>
  <dxfs count="8"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uo, Rubing" refreshedDate="42825.352014814816" createdVersion="5" refreshedVersion="5" minRefreshableVersion="3" recordCount="309">
  <cacheSource type="worksheet">
    <worksheetSource ref="A1:BC310" sheet="Test"/>
  </cacheSource>
  <cacheFields count="55">
    <cacheField name="PO Number" numFmtId="0">
      <sharedItems/>
    </cacheField>
    <cacheField name="PO Line" numFmtId="0">
      <sharedItems/>
    </cacheField>
    <cacheField name="Cont Ind" numFmtId="0">
      <sharedItems/>
    </cacheField>
    <cacheField name="Contract" numFmtId="0">
      <sharedItems/>
    </cacheField>
    <cacheField name="Cont Type" numFmtId="0">
      <sharedItems/>
    </cacheField>
    <cacheField name="Invoice Date" numFmtId="14">
      <sharedItems containsNonDate="0" containsDate="1" containsString="0" containsBlank="1" minDate="2016-03-08T00:00:00" maxDate="2017-02-28T00:00:00"/>
    </cacheField>
    <cacheField name="Invoice No" numFmtId="0">
      <sharedItems/>
    </cacheField>
    <cacheField name="Vendor Reference" numFmtId="0">
      <sharedItems/>
    </cacheField>
    <cacheField name="Date PO Created" numFmtId="14">
      <sharedItems containsSemiMixedTypes="0" containsNonDate="0" containsDate="1" containsString="0" minDate="2016-03-07T00:00:00" maxDate="2017-03-01T00:00:00"/>
    </cacheField>
    <cacheField name="Total Cost per Line" numFmtId="4">
      <sharedItems containsSemiMixedTypes="0" containsString="0" containsNumber="1" minValue="7.98" maxValue="3632.51"/>
    </cacheField>
    <cacheField name="Freight Amt" numFmtId="4">
      <sharedItems containsSemiMixedTypes="0" containsString="0" containsNumber="1" minValue="0" maxValue="46.05"/>
    </cacheField>
    <cacheField name="Unit Price" numFmtId="4">
      <sharedItems containsSemiMixedTypes="0" containsString="0" containsNumber="1" minValue="3.99" maxValue="518.92999999999995"/>
    </cacheField>
    <cacheField name="Unit Price less Dist Fee" numFmtId="4">
      <sharedItems containsSemiMixedTypes="0" containsString="0" containsNumber="1" minValue="3.92" maxValue="510"/>
    </cacheField>
    <cacheField name="Dist Fee %" numFmtId="164">
      <sharedItems containsSemiMixedTypes="0" containsString="0" containsNumber="1" minValue="1.7500000000000002E-2" maxValue="1.7500000000000002E-2"/>
    </cacheField>
    <cacheField name="Dist Fee Amt" numFmtId="4">
      <sharedItems containsSemiMixedTypes="0" containsString="0" containsNumber="1" minValue="7.0000000000000007E-2" maxValue="8.93"/>
    </cacheField>
    <cacheField name="Qty Paid" numFmtId="165">
      <sharedItems containsSemiMixedTypes="0" containsString="0" containsNumber="1" containsInteger="1" minValue="1" maxValue="20" count="17">
        <n v="5"/>
        <n v="7"/>
        <n v="4"/>
        <n v="10"/>
        <n v="6"/>
        <n v="2"/>
        <n v="3"/>
        <n v="1"/>
        <n v="12"/>
        <n v="20"/>
        <n v="19"/>
        <n v="13"/>
        <n v="16"/>
        <n v="15"/>
        <n v="8"/>
        <n v="9"/>
        <n v="11"/>
      </sharedItems>
    </cacheField>
    <cacheField name="MatGrp" numFmtId="0">
      <sharedItems/>
    </cacheField>
    <cacheField name="U O M" numFmtId="0">
      <sharedItems count="3">
        <s v="EA"/>
        <s v="CS"/>
        <s v="BX"/>
      </sharedItems>
    </cacheField>
    <cacheField name="Material Group Desc" numFmtId="0">
      <sharedItems/>
    </cacheField>
    <cacheField name="Item No" numFmtId="0">
      <sharedItems/>
    </cacheField>
    <cacheField name="Stock" numFmtId="0">
      <sharedItems/>
    </cacheField>
    <cacheField name="Description" numFmtId="0">
      <sharedItems count="5">
        <s v="BAG OST FECAL ODOR FLTR FLEXI-SEAL"/>
        <s v="SYSTEM FMS FLEXI SEAL ENHANCED 3/CS"/>
        <s v="BAG COLLECTION PRIVACY FLEXISEAL 10/BX"/>
        <s v="SYSTEM STOOL MANAGEMENT FLEXISEAL"/>
        <s v="BAG FEC FLXSL CLT PCH ODOR FLTR HYDRCLLD"/>
      </sharedItems>
    </cacheField>
    <cacheField name="GL Acct" numFmtId="0">
      <sharedItems/>
    </cacheField>
    <cacheField name="GL Acct Desc" numFmtId="0">
      <sharedItems/>
    </cacheField>
    <cacheField name="Fund" numFmtId="0">
      <sharedItems/>
    </cacheField>
    <cacheField name="Fund Ctr" numFmtId="0">
      <sharedItems/>
    </cacheField>
    <cacheField name="Fund Ctr Desc" numFmtId="0">
      <sharedItems/>
    </cacheField>
    <cacheField name="Div Node" numFmtId="0">
      <sharedItems/>
    </cacheField>
    <cacheField name="Division Desc" numFmtId="0">
      <sharedItems/>
    </cacheField>
    <cacheField name="Dept Node" numFmtId="0">
      <sharedItems/>
    </cacheField>
    <cacheField name="Department Desc" numFmtId="0">
      <sharedItems/>
    </cacheField>
    <cacheField name="Sub-Dept" numFmtId="0">
      <sharedItems/>
    </cacheField>
    <cacheField name="Sub-Dept Desc" numFmtId="0">
      <sharedItems/>
    </cacheField>
    <cacheField name="Cost Ctr" numFmtId="0">
      <sharedItems/>
    </cacheField>
    <cacheField name="Recipient" numFmtId="0">
      <sharedItems/>
    </cacheField>
    <cacheField name="Unloading Pt" numFmtId="0">
      <sharedItems/>
    </cacheField>
    <cacheField name="WBS Element" numFmtId="0">
      <sharedItems/>
    </cacheField>
    <cacheField name="Vendor No" numFmtId="0">
      <sharedItems count="1">
        <s v="0000019665"/>
      </sharedItems>
    </cacheField>
    <cacheField name="Vendor Name" numFmtId="0">
      <sharedItems count="1">
        <s v="MEDLINE INDUSTRIES INC"/>
      </sharedItems>
    </cacheField>
    <cacheField name="Vendor Mat Number" numFmtId="0">
      <sharedItems count="5">
        <s v="SQU650078H"/>
        <s v="SQU418000MC"/>
        <s v="SQU411108"/>
        <s v="SQU418000MCH"/>
        <s v="SQU418000"/>
      </sharedItems>
    </cacheField>
    <cacheField name="Manufacturer Part No" numFmtId="0">
      <sharedItems count="3">
        <s v="650078"/>
        <s v="418000"/>
        <s v="411108"/>
      </sharedItems>
    </cacheField>
    <cacheField name="Manufacturer" numFmtId="0">
      <sharedItems/>
    </cacheField>
    <cacheField name="Manufacturer Name" numFmtId="0">
      <sharedItems count="1">
        <s v="CONVATEC"/>
      </sharedItems>
    </cacheField>
    <cacheField name="UNSPSC code" numFmtId="0">
      <sharedItems/>
    </cacheField>
    <cacheField name="UNSPSC Desc" numFmtId="0">
      <sharedItems/>
    </cacheField>
    <cacheField name="Purch Gp" numFmtId="0">
      <sharedItems/>
    </cacheField>
    <cacheField name="Buyer Name" numFmtId="0">
      <sharedItems/>
    </cacheField>
    <cacheField name="Case No" numFmtId="0">
      <sharedItems/>
    </cacheField>
    <cacheField name="SQ Cart No" numFmtId="0">
      <sharedItems/>
    </cacheField>
    <cacheField name="Req No" numFmtId="0">
      <sharedItems/>
    </cacheField>
    <cacheField name="Req Line" numFmtId="0">
      <sharedItems/>
    </cacheField>
    <cacheField name="PO Unit Price" numFmtId="4">
      <sharedItems containsSemiMixedTypes="0" containsString="0" containsNumber="1" minValue="3.99" maxValue="518.92999999999995"/>
    </cacheField>
    <cacheField name="MPN+UoM" numFmtId="0">
      <sharedItems/>
    </cacheField>
    <cacheField name="Final Desc" numFmtId="0">
      <sharedItems count="4">
        <s v="BAG FEC FLXSL CLT PCH ODOR FLTR HYDRCLLD"/>
        <s v="SYSTEM FMS FLEXI SEAL ENHANCED 3/CS"/>
        <s v="BAG COLLECTION PRIVACY FLEXISEAL 10/BX"/>
        <s v="SYSTEM STOOL MANAGEMENT FLEXISEAL"/>
      </sharedItems>
    </cacheField>
    <cacheField name="Last Price" numFmtId="0">
      <sharedItems containsSemiMixedTypes="0" containsString="0" containsNumber="1" minValue="3.92" maxValue="510" count="4">
        <n v="3.92"/>
        <n v="510"/>
        <n v="58.8"/>
        <n v="16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uo, Rubing" refreshedDate="43039.620903703704" createdVersion="6" refreshedVersion="6" minRefreshableVersion="3" recordCount="309">
  <cacheSource type="worksheet">
    <worksheetSource ref="A1:BE310" sheet="SAP"/>
  </cacheSource>
  <cacheFields count="57">
    <cacheField name="PO Number" numFmtId="0">
      <sharedItems count="300">
        <s v="4500135904"/>
        <s v="4500136561"/>
        <s v="4500136633"/>
        <s v="4500136639"/>
        <s v="4500136661"/>
        <s v="4500137151"/>
        <s v="4500137394"/>
        <s v="4500137412"/>
        <s v="4500139276"/>
        <s v="4500140869"/>
        <s v="4500140886"/>
        <s v="4500141672"/>
        <s v="4500142601"/>
        <s v="4500143276"/>
        <s v="4500143412"/>
        <s v="4500144024"/>
        <s v="4500144091"/>
        <s v="4500144145"/>
        <s v="4500144178"/>
        <s v="4500144294"/>
        <s v="4500144361"/>
        <s v="4500144362"/>
        <s v="4500144564"/>
        <s v="4500144655"/>
        <s v="4500144764"/>
        <s v="4500144797"/>
        <s v="4500145198"/>
        <s v="4500145218"/>
        <s v="4500145305"/>
        <s v="4500145359"/>
        <s v="4500145522"/>
        <s v="4500145541"/>
        <s v="4500145565"/>
        <s v="4500145766"/>
        <s v="4500145976"/>
        <s v="4500146707"/>
        <s v="4500146708"/>
        <s v="4500146768"/>
        <s v="4500146769"/>
        <s v="4500146938"/>
        <s v="4500147610"/>
        <s v="4500147775"/>
        <s v="4500147776"/>
        <s v="4500147799"/>
        <s v="4500147992"/>
        <s v="4500148203"/>
        <s v="4500148408"/>
        <s v="4500148613"/>
        <s v="4500148616"/>
        <s v="4500148640"/>
        <s v="4500148674"/>
        <s v="4500148722"/>
        <s v="4500148795"/>
        <s v="4500148851"/>
        <s v="4500148883"/>
        <s v="4500148935"/>
        <s v="4500148943"/>
        <s v="4500149353"/>
        <s v="4500149512"/>
        <s v="4500149706"/>
        <s v="4500149730"/>
        <s v="4500149754"/>
        <s v="4500149757"/>
        <s v="4500149800"/>
        <s v="4500149847"/>
        <s v="4500150012"/>
        <s v="4500150030"/>
        <s v="4500150478"/>
        <s v="4500150930"/>
        <s v="4500151251"/>
        <s v="4500151567"/>
        <s v="4500151647"/>
        <s v="4500152018"/>
        <s v="4500152043"/>
        <s v="4500152094"/>
        <s v="4500152142"/>
        <s v="4500152157"/>
        <s v="4500152456"/>
        <s v="4500152457"/>
        <s v="4500152608"/>
        <s v="4500152877"/>
        <s v="4500152963"/>
        <s v="4500153082"/>
        <s v="4500153103"/>
        <s v="4500153252"/>
        <s v="4500153279"/>
        <s v="4500153729"/>
        <s v="4500153786"/>
        <s v="4500153991"/>
        <s v="4500154250"/>
        <s v="4500154461"/>
        <s v="4500154483"/>
        <s v="4500154723"/>
        <s v="4500154978"/>
        <s v="4500155112"/>
        <s v="4500155174"/>
        <s v="4500155175"/>
        <s v="4500156045"/>
        <s v="4500156192"/>
        <s v="4500156952"/>
        <s v="4500156984"/>
        <s v="4500157324"/>
        <s v="4500157526"/>
        <s v="4500157588"/>
        <s v="4500157614"/>
        <s v="4500157742"/>
        <s v="4500157860"/>
        <s v="4500158246"/>
        <s v="4500158247"/>
        <s v="4500158253"/>
        <s v="4500158285"/>
        <s v="4500158334"/>
        <s v="4500158428"/>
        <s v="4500158429"/>
        <s v="4500158535"/>
        <s v="4500158561"/>
        <s v="4500158593"/>
        <s v="4500158853"/>
        <s v="4500158875"/>
        <s v="4500158905"/>
        <s v="4500159181"/>
        <s v="4500159364"/>
        <s v="4500159365"/>
        <s v="4500159432"/>
        <s v="4500159693"/>
        <s v="4500160002"/>
        <s v="4500160179"/>
        <s v="4500160468"/>
        <s v="4500160598"/>
        <s v="4500160620"/>
        <s v="4500160955"/>
        <s v="4500161195"/>
        <s v="4500161231"/>
        <s v="4500161263"/>
        <s v="4500161458"/>
        <s v="4500161607"/>
        <s v="4500161703"/>
        <s v="4500161967"/>
        <s v="4500162004"/>
        <s v="4500162046"/>
        <s v="4500162065"/>
        <s v="4500162098"/>
        <s v="4500162126"/>
        <s v="4500162663"/>
        <s v="4500162739"/>
        <s v="4500162799"/>
        <s v="4500162870"/>
        <s v="4500163142"/>
        <s v="4500163546"/>
        <s v="4500163547"/>
        <s v="4500163721"/>
        <s v="4500165042"/>
        <s v="4500165187"/>
        <s v="4500165315"/>
        <s v="4500165787"/>
        <s v="4500166026"/>
        <s v="4500166364"/>
        <s v="4500166436"/>
        <s v="4500166468"/>
        <s v="4500166694"/>
        <s v="4500167202"/>
        <s v="4500167663"/>
        <s v="4500167753"/>
        <s v="4500167905"/>
        <s v="4500167941"/>
        <s v="4500168161"/>
        <s v="4500168227"/>
        <s v="4500168529"/>
        <s v="4500168604"/>
        <s v="4500168956"/>
        <s v="4500169113"/>
        <s v="4500169312"/>
        <s v="4500169381"/>
        <s v="4500169382"/>
        <s v="4500169416"/>
        <s v="4500169543"/>
        <s v="4500169583"/>
        <s v="4500170130"/>
        <s v="4500170390"/>
        <s v="4500170434"/>
        <s v="4500170485"/>
        <s v="4500170545"/>
        <s v="4500170947"/>
        <s v="4500171546"/>
        <s v="4500171726"/>
        <s v="4500171727"/>
        <s v="4500172403"/>
        <s v="4500172732"/>
        <s v="4500172772"/>
        <s v="4500173050"/>
        <s v="4500173189"/>
        <s v="4500173419"/>
        <s v="4500173694"/>
        <s v="4500173974"/>
        <s v="4500174001"/>
        <s v="4500174043"/>
        <s v="4500174150"/>
        <s v="4500174185"/>
        <s v="4500174206"/>
        <s v="4500174474"/>
        <s v="4500174645"/>
        <s v="4500174769"/>
        <s v="4500175410"/>
        <s v="4500175466"/>
        <s v="4500175531"/>
        <s v="4500175708"/>
        <s v="4500175964"/>
        <s v="4500176247"/>
        <s v="4500176295"/>
        <s v="4500176522"/>
        <s v="4500176621"/>
        <s v="4500176816"/>
        <s v="4500176822"/>
        <s v="4500176891"/>
        <s v="4500176948"/>
        <s v="4500176969"/>
        <s v="4500177051"/>
        <s v="4500177168"/>
        <s v="4500177236"/>
        <s v="4500178041"/>
        <s v="4500178134"/>
        <s v="4500178162"/>
        <s v="4500178356"/>
        <s v="4500178390"/>
        <s v="4500178420"/>
        <s v="4500178550"/>
        <s v="4500178603"/>
        <s v="4500179040"/>
        <s v="4500179041"/>
        <s v="4500179127"/>
        <s v="4500179147"/>
        <s v="4500179148"/>
        <s v="4500179194"/>
        <s v="4500180055"/>
        <s v="4500180224"/>
        <s v="4500180499"/>
        <s v="4500180721"/>
        <s v="4500180953"/>
        <s v="4500181482"/>
        <s v="4500181580"/>
        <s v="4500182062"/>
        <s v="4500182309"/>
        <s v="4500182485"/>
        <s v="4500182543"/>
        <s v="4500182574"/>
        <s v="4500182595"/>
        <s v="4500182666"/>
        <s v="4500183041"/>
        <s v="4500183235"/>
        <s v="4500183513"/>
        <s v="4500183642"/>
        <s v="4500183680"/>
        <s v="4500183794"/>
        <s v="4500184107"/>
        <s v="4500184271"/>
        <s v="4500184390"/>
        <s v="4500184440"/>
        <s v="4500184633"/>
        <s v="4500184818"/>
        <s v="4500185115"/>
        <s v="4500185131"/>
        <s v="4500185228"/>
        <s v="4500185262"/>
        <s v="4500185292"/>
        <s v="4500185537"/>
        <s v="4500185835"/>
        <s v="4500186314"/>
        <s v="4500186373"/>
        <s v="4500186533"/>
        <s v="4500186593"/>
        <s v="4500186594"/>
        <s v="4500186663"/>
        <s v="4500186716"/>
        <s v="4500187703"/>
        <s v="4500188008"/>
        <s v="4500188064"/>
        <s v="4500188429"/>
        <s v="4500188915"/>
        <s v="4500188979"/>
        <s v="4500188983"/>
        <s v="4500189468"/>
        <s v="4500189519"/>
        <s v="4500189550"/>
        <s v="4500189650"/>
        <s v="4500189672"/>
        <s v="4500189710"/>
        <s v="4500189743"/>
        <s v="4500189775"/>
        <s v="4500189890"/>
        <s v="4500189979"/>
        <s v="4500190132"/>
        <s v="4500190196"/>
        <s v="4500190220"/>
        <s v="4500190356"/>
        <s v="4500190721"/>
        <s v="4500190727"/>
        <s v="4500190742"/>
        <s v="4500190769"/>
        <s v="4500190813"/>
        <s v="4500191218"/>
      </sharedItems>
    </cacheField>
    <cacheField name="PO Line" numFmtId="0">
      <sharedItems count="38">
        <s v="39"/>
        <s v="59"/>
        <s v="60"/>
        <s v="3"/>
        <s v="13"/>
        <s v="119"/>
        <s v="78"/>
        <s v="15"/>
        <s v="69"/>
        <s v="97"/>
        <s v="8"/>
        <s v="126"/>
        <s v="114"/>
        <s v="2"/>
        <s v="10"/>
        <s v="4"/>
        <s v="7"/>
        <s v="1"/>
        <s v="5"/>
        <s v="6"/>
        <s v="32"/>
        <s v="9"/>
        <s v="16"/>
        <s v="14"/>
        <s v="11"/>
        <s v="20"/>
        <s v="12"/>
        <s v="25"/>
        <s v="27"/>
        <s v="42"/>
        <s v="17"/>
        <s v="28"/>
        <s v="24"/>
        <s v="23"/>
        <s v="26"/>
        <s v="18"/>
        <s v="30"/>
        <s v="19"/>
      </sharedItems>
    </cacheField>
    <cacheField name="Cont Ind" numFmtId="0">
      <sharedItems count="2">
        <s v="X"/>
        <s v=""/>
      </sharedItems>
    </cacheField>
    <cacheField name="Contract" numFmtId="0">
      <sharedItems count="4">
        <s v="MS01336-1"/>
        <s v="4600001571"/>
        <s v="4600001715"/>
        <s v=""/>
      </sharedItems>
    </cacheField>
    <cacheField name="Cont Type" numFmtId="0">
      <sharedItems count="3">
        <s v="GPO-N"/>
        <s v="UMCSC"/>
        <s v=""/>
      </sharedItems>
    </cacheField>
    <cacheField name="Invoice Date" numFmtId="14">
      <sharedItems containsNonDate="0" containsDate="1" containsString="0" containsBlank="1" minDate="2016-03-08T00:00:00" maxDate="2017-02-28T00:00:00" count="142">
        <d v="2016-03-08T00:00:00"/>
        <d v="2016-03-25T00:00:00"/>
        <d v="2016-03-21T00:00:00"/>
        <d v="2016-03-30T00:00:00"/>
        <d v="2016-04-01T00:00:00"/>
        <d v="2016-04-04T00:00:00"/>
        <d v="2016-04-27T00:00:00"/>
        <d v="2016-05-16T00:00:00"/>
        <d v="2016-05-17T00:00:00"/>
        <d v="2016-06-13T00:00:00"/>
        <d v="2016-06-06T00:00:00"/>
        <d v="2016-06-08T00:00:00"/>
        <d v="2016-06-09T00:00:00"/>
        <m/>
        <d v="2016-06-14T00:00:00"/>
        <d v="2016-06-15T00:00:00"/>
        <d v="2016-06-16T00:00:00"/>
        <d v="2016-06-17T00:00:00"/>
        <d v="2016-06-30T00:00:00"/>
        <d v="2016-06-20T00:00:00"/>
        <d v="2016-06-21T00:00:00"/>
        <d v="2016-06-22T00:00:00"/>
        <d v="2016-06-23T00:00:00"/>
        <d v="2016-06-28T00:00:00"/>
        <d v="2016-06-29T00:00:00"/>
        <d v="2016-07-04T00:00:00"/>
        <d v="2016-07-06T00:00:00"/>
        <d v="2016-07-07T00:00:00"/>
        <d v="2016-07-08T00:00:00"/>
        <d v="2016-07-11T00:00:00"/>
        <d v="2016-07-12T00:00:00"/>
        <d v="2016-07-13T00:00:00"/>
        <d v="2016-07-18T00:00:00"/>
        <d v="2016-07-19T00:00:00"/>
        <d v="2016-07-20T00:00:00"/>
        <d v="2016-07-22T00:00:00"/>
        <d v="2016-07-26T00:00:00"/>
        <d v="2016-07-27T00:00:00"/>
        <d v="2016-07-28T00:00:00"/>
        <d v="2016-07-29T00:00:00"/>
        <d v="2016-08-01T00:00:00"/>
        <d v="2016-08-03T00:00:00"/>
        <d v="2016-08-02T00:00:00"/>
        <d v="2016-08-05T00:00:00"/>
        <d v="2016-08-08T00:00:00"/>
        <d v="2016-08-10T00:00:00"/>
        <d v="2016-08-11T00:00:00"/>
        <d v="2016-08-15T00:00:00"/>
        <d v="2016-08-16T00:00:00"/>
        <d v="2016-08-17T00:00:00"/>
        <d v="2016-08-18T00:00:00"/>
        <d v="2016-08-19T00:00:00"/>
        <d v="2016-08-24T00:00:00"/>
        <d v="2016-08-29T00:00:00"/>
        <d v="2016-08-31T00:00:00"/>
        <d v="2016-09-02T00:00:00"/>
        <d v="2016-09-08T00:00:00"/>
        <d v="2016-09-05T00:00:00"/>
        <d v="2016-09-07T00:00:00"/>
        <d v="2016-09-09T00:00:00"/>
        <d v="2016-09-19T00:00:00"/>
        <d v="2016-09-12T00:00:00"/>
        <d v="2016-09-13T00:00:00"/>
        <d v="2016-09-16T00:00:00"/>
        <d v="2016-10-11T00:00:00"/>
        <d v="2016-09-21T00:00:00"/>
        <d v="2016-09-22T00:00:00"/>
        <d v="2016-09-23T00:00:00"/>
        <d v="2016-09-26T00:00:00"/>
        <d v="2016-09-28T00:00:00"/>
        <d v="2016-09-29T00:00:00"/>
        <d v="2016-10-03T00:00:00"/>
        <d v="2016-09-30T00:00:00"/>
        <d v="2016-10-05T00:00:00"/>
        <d v="2016-10-04T00:00:00"/>
        <d v="2016-10-10T00:00:00"/>
        <d v="2016-10-12T00:00:00"/>
        <d v="2016-10-14T00:00:00"/>
        <d v="2016-10-17T00:00:00"/>
        <d v="2016-10-18T00:00:00"/>
        <d v="2016-11-08T00:00:00"/>
        <d v="2016-10-19T00:00:00"/>
        <d v="2016-10-21T00:00:00"/>
        <d v="2016-10-25T00:00:00"/>
        <d v="2016-10-26T00:00:00"/>
        <d v="2016-10-27T00:00:00"/>
        <d v="2016-10-28T00:00:00"/>
        <d v="2016-11-01T00:00:00"/>
        <d v="2016-11-02T00:00:00"/>
        <d v="2016-11-07T00:00:00"/>
        <d v="2016-11-14T00:00:00"/>
        <d v="2016-11-09T00:00:00"/>
        <d v="2016-11-17T00:00:00"/>
        <d v="2016-11-21T00:00:00"/>
        <d v="2016-11-22T00:00:00"/>
        <d v="2016-11-23T00:00:00"/>
        <d v="2016-11-24T00:00:00"/>
        <d v="2016-11-28T00:00:00"/>
        <d v="2016-11-29T00:00:00"/>
        <d v="2016-11-30T00:00:00"/>
        <d v="2016-12-01T00:00:00"/>
        <d v="2016-12-06T00:00:00"/>
        <d v="2016-12-08T00:00:00"/>
        <d v="2016-12-09T00:00:00"/>
        <d v="2016-12-12T00:00:00"/>
        <d v="2016-12-13T00:00:00"/>
        <d v="2016-12-14T00:00:00"/>
        <d v="2016-12-16T00:00:00"/>
        <d v="2016-12-19T00:00:00"/>
        <d v="2016-12-20T00:00:00"/>
        <d v="2016-12-21T00:00:00"/>
        <d v="2016-12-22T00:00:00"/>
        <d v="2016-12-26T00:00:00"/>
        <d v="2016-12-27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3T00:00:00"/>
        <d v="2017-01-16T00:00:00"/>
        <d v="2017-01-17T00:00:00"/>
        <d v="2017-01-19T00:00:00"/>
        <d v="2017-01-25T00:00:00"/>
        <d v="2017-01-27T00:00:00"/>
        <d v="2017-01-30T00:00:00"/>
        <d v="2017-01-31T00:00:00"/>
        <d v="2017-02-01T00:00:00"/>
        <d v="2017-02-02T00:00:00"/>
        <d v="2017-02-06T00:00:00"/>
        <d v="2017-02-07T00:00:00"/>
        <d v="2017-02-13T00:00:00"/>
        <d v="2017-02-15T00:00:00"/>
        <d v="2017-02-17T00:00:00"/>
        <d v="2017-02-20T00:00:00"/>
        <d v="2017-02-21T00:00:00"/>
        <d v="2017-02-22T00:00:00"/>
        <d v="2017-02-23T00:00:00"/>
        <d v="2017-02-24T00:00:00"/>
        <d v="2017-02-27T00:00:00"/>
      </sharedItems>
    </cacheField>
    <cacheField name="Invoice No" numFmtId="0">
      <sharedItems count="297">
        <s v="5109351222"/>
        <s v="5109364917"/>
        <s v="5109360859"/>
        <s v="5109360866"/>
        <s v="5109364781"/>
        <s v="5109368792"/>
        <s v="5109370615"/>
        <s v="5109372511"/>
        <s v="5109390328"/>
        <s v="5109404604"/>
        <s v="5109405165"/>
        <s v="5109427110"/>
        <s v="5109420512"/>
        <s v="5109423414"/>
        <s v="5109424235"/>
        <s v=""/>
        <s v="5109428042"/>
        <s v="5109430171"/>
        <s v="5109430164"/>
        <s v="5109430873"/>
        <s v="5109430783"/>
        <s v="5109431932"/>
        <s v="5109432036"/>
        <s v="5109444117"/>
        <s v="5109444155"/>
        <s v="5109433511"/>
        <s v="5109434461"/>
        <s v="5109434467"/>
        <s v="5109436510"/>
        <s v="5109436564"/>
        <s v="5109437412"/>
        <s v="5109437463"/>
        <s v="5109440991"/>
        <s v="5109440979"/>
        <s v="5109442742"/>
        <s v="5109442784"/>
        <s v="5109442769"/>
        <s v="5109447441"/>
        <s v="5109448832"/>
        <s v="5109448845"/>
        <s v="5109448815"/>
        <s v="5109449490"/>
        <s v="5109450450"/>
        <s v="5109451417"/>
        <s v="5109451148"/>
        <s v="5109451292"/>
        <s v="5109451156"/>
        <s v="5109451250"/>
        <s v="5109452054"/>
        <s v="5109451995"/>
        <s v="5109452050"/>
        <s v="5109451927"/>
        <s v="5109453726"/>
        <s v="5109453761"/>
        <s v="5109455741"/>
        <s v="5109455767"/>
        <s v="5109455591"/>
        <s v="5109455557"/>
        <s v="5109455554"/>
        <s v="5109455609"/>
        <s v="5109456417"/>
        <s v="5109456399"/>
        <s v="5109457378"/>
        <s v="5109457398"/>
        <s v="5109459504"/>
        <s v="5109462884"/>
        <s v="5109464172"/>
        <s v="5109464868"/>
        <s v="5109465771"/>
        <s v="5109467589"/>
        <s v="5109470340"/>
        <s v="5109467426"/>
        <s v="5109467377"/>
        <s v="5109469104"/>
        <s v="5109470317"/>
        <s v="5109470420"/>
        <s v="5109470448"/>
        <s v="5109472220"/>
        <s v="5109472109"/>
        <s v="5109473612"/>
        <s v="5109473381"/>
        <s v="5109473374"/>
        <s v="5109473336"/>
        <s v="5109475927"/>
        <s v="5109476684"/>
        <s v="5109479055"/>
        <s v="5109479130"/>
        <s v="5109478989"/>
        <s v="5109479655"/>
        <s v="5109481026"/>
        <s v="5109481752"/>
        <s v="5109481932"/>
        <s v="5109482917"/>
        <s v="5109482955"/>
        <s v="5109485982"/>
        <s v="5109486066"/>
        <s v="5109489107"/>
        <s v="5109489105"/>
        <s v="5109492440"/>
        <s v="5109492344"/>
        <s v="5109495405"/>
        <s v="5109495207"/>
        <s v="5109495193"/>
        <s v="5109495326"/>
        <s v="5109498463"/>
        <s v="5109498464"/>
        <s v="5109496438"/>
        <s v="5109496417"/>
        <s v="5109496408"/>
        <s v="5109497669"/>
        <s v="5109497689"/>
        <s v="5109499269"/>
        <s v="5109499509"/>
        <s v="5109499449"/>
        <s v="5109498318"/>
        <s v="5109499348"/>
        <s v="5109499400"/>
        <s v="5109505926"/>
        <s v="5109500963"/>
        <s v="5109500984"/>
        <s v="5109500874"/>
        <s v="5109501823"/>
        <s v="5109505923"/>
        <s v="5109505068"/>
        <s v="5109506157"/>
        <s v="5109528634"/>
        <s v="5109528589"/>
        <s v="5109509086"/>
        <s v="5109509170"/>
        <s v="5109510074"/>
        <s v="5109510138"/>
        <s v="5109510030"/>
        <s v="5109511163"/>
        <s v="5109511095"/>
        <s v="5109512537"/>
        <s v="5109512319"/>
        <s v="5109512502"/>
        <s v="5109512525"/>
        <s v="5109512332"/>
        <s v="5109512509"/>
        <s v="5109515502"/>
        <s v="5109516366"/>
        <s v="5109518624"/>
        <s v="5109516417"/>
        <s v="5109517867"/>
        <s v="5109523381"/>
        <s v="5109518628"/>
        <s v="5109521648"/>
        <s v="5109527210"/>
        <s v="5109528508"/>
        <s v="5109530489"/>
        <s v="5109533100"/>
        <s v="5109533018"/>
        <s v="5109533759"/>
        <s v="5109535587"/>
        <s v="5109555260"/>
        <s v="5109535676"/>
        <s v="5109537264"/>
        <s v="5109539372"/>
        <s v="5109555231"/>
        <s v="5109541565"/>
        <s v="5109541584"/>
        <s v="5109541634"/>
        <s v="5109543208"/>
        <s v="5109544258"/>
        <s v="5109555239"/>
        <s v="5109545168"/>
        <s v="5109547990"/>
        <s v="5109548020"/>
        <s v="5109550654"/>
        <s v="5109550651"/>
        <s v="5109550767"/>
        <s v="5109550663"/>
        <s v="5109550592"/>
        <s v="5109550718"/>
        <s v="5109553712"/>
        <s v="5109553552"/>
        <s v="5109560424"/>
        <s v="5109553571"/>
        <s v="5109555017"/>
        <s v="5109556908"/>
        <s v="5109559780"/>
        <s v="5109559874"/>
        <s v="5109559828"/>
        <s v="5109563400"/>
        <s v="5109565665"/>
        <s v="5109565630"/>
        <s v="5109565795"/>
        <s v="5109566863"/>
        <s v="5109568431"/>
        <s v="5109569382"/>
        <s v="5109569709"/>
        <s v="5109569735"/>
        <s v="5109569584"/>
        <s v="5109569666"/>
        <s v="5109569687"/>
        <s v="5109570952"/>
        <s v="5109572399"/>
        <s v="5109572229"/>
        <s v="5109573216"/>
        <s v="5109577331"/>
        <s v="5109577329"/>
        <s v="5109577495"/>
        <s v="5109577560"/>
        <s v="5109580149"/>
        <s v="5109580163"/>
        <s v="5109581058"/>
        <s v="5109582532"/>
        <s v="5109583463"/>
        <s v="5109582827"/>
        <s v="5109582835"/>
        <s v="5109583448"/>
        <s v="5109583596"/>
        <s v="5109583634"/>
        <s v="5109583678"/>
        <s v="5109585207"/>
        <s v="5109587064"/>
        <s v="5109588494"/>
        <s v="5109588487"/>
        <s v="5109589282"/>
        <s v="5109589452"/>
        <s v="5109590817"/>
        <s v="5109590792"/>
        <s v="5109592056"/>
        <s v="5109592014"/>
        <s v="5109593048"/>
        <s v="5109593034"/>
        <s v="5109593312"/>
        <s v="5109593253"/>
        <s v="5109593293"/>
        <s v="5109593283"/>
        <s v="5109598013"/>
        <s v="5109598895"/>
        <s v="5109599686"/>
        <s v="5109600589"/>
        <s v="5109602772"/>
        <s v="5109603949"/>
        <s v="5109605230"/>
        <s v="5109607402"/>
        <s v="5109608928"/>
        <s v="5109608873"/>
        <s v="5109608778"/>
        <s v="5109608629"/>
        <s v="5109608777"/>
        <s v="5109609282"/>
        <s v="5109612186"/>
        <s v="5109612103"/>
        <s v="5109617220"/>
        <s v="5109617142"/>
        <s v="5109617149"/>
        <s v="5109616694"/>
        <s v="5109617104"/>
        <s v="5109616859"/>
        <s v="5109619405"/>
        <s v="5109619416"/>
        <s v="5109619226"/>
        <s v="5109619239"/>
        <s v="5109620569"/>
        <s v="5109622018"/>
        <s v="5109621783"/>
        <s v="5109622011"/>
        <s v="5109622038"/>
        <s v="5109624036"/>
        <s v="5109626243"/>
        <s v="5109629277"/>
        <s v="5109629268"/>
        <s v="5109629152"/>
        <s v="5109629157"/>
        <s v="5109629056"/>
        <s v="5109630340"/>
        <s v="5109630378"/>
        <s v="5109635482"/>
        <s v="5109635425"/>
        <s v="5109635620"/>
        <s v="5109638038"/>
        <s v="5109640081"/>
        <s v="5109640137"/>
        <s v="5109640187"/>
        <s v="5109641685"/>
        <s v="5109641584"/>
        <s v="5109641533"/>
        <s v="5109642302"/>
        <s v="5109642232"/>
        <s v="5109642240"/>
        <s v="5109642171"/>
        <s v="5109643604"/>
        <s v="5109643630"/>
        <s v="5109644584"/>
        <s v="5109644713"/>
        <s v="5109645750"/>
        <s v="5109645754"/>
        <s v="5109645871"/>
        <s v="5109647717"/>
        <s v="5109647376"/>
        <s v="5109647459"/>
        <s v="5109647697"/>
        <s v="5109647416"/>
      </sharedItems>
    </cacheField>
    <cacheField name="Vendor Reference" numFmtId="0">
      <sharedItems count="297">
        <s v="1095340531"/>
        <s v="1095848235"/>
        <s v="1095888847"/>
        <s v="1095889397"/>
        <s v="1095908496"/>
        <s v="1096241177"/>
        <s v="1096359207"/>
        <s v="1096408291"/>
        <s v="1097459255"/>
        <s v="1098311398"/>
        <s v="1098333385"/>
        <s v="1810401045"/>
        <s v="1810080269"/>
        <s v="1810212717"/>
        <s v="1810281543"/>
        <s v=""/>
        <s v="1810465408"/>
        <s v="1810528392"/>
        <s v="1810528395"/>
        <s v="1810593036"/>
        <s v="1810593466"/>
        <s v="1810654177"/>
        <s v="1810655501"/>
        <s v="1811208110"/>
        <s v="1811208952"/>
        <s v="1810754415"/>
        <s v="1810778327"/>
        <s v="1810779161"/>
        <s v="1810834464"/>
        <s v="1810834460"/>
        <s v="1810897049"/>
        <s v="1810897878"/>
        <s v="1811091957"/>
        <s v="1811091971"/>
        <s v="1811145718"/>
        <s v="1811145702"/>
        <s v="1811146278"/>
        <s v="1811375613"/>
        <s v="1811410429"/>
        <s v="1811410423"/>
        <s v="1811410443"/>
        <s v="1811464787"/>
        <s v="1811542418"/>
        <s v="1811604112"/>
        <s v="1811649266"/>
        <s v="1811651685"/>
        <s v="1811651664"/>
        <s v="1811653363"/>
        <s v="1811675206"/>
        <s v="1811675241"/>
        <s v="1811671547"/>
        <s v="1811675280"/>
        <s v="1811737317"/>
        <s v="1811739618"/>
        <s v="1811870247"/>
        <s v="1811870891"/>
        <s v="1811933194"/>
        <s v="1811974942"/>
        <s v="1811974941"/>
        <s v="1811975443"/>
        <s v="1812001827"/>
        <s v="1811995846"/>
        <s v="1812058779"/>
        <s v="1812058777"/>
        <s v="1812202138"/>
        <s v="1812310349"/>
        <s v="1812389513"/>
        <s v="1812451327"/>
        <s v="1812518518"/>
        <s v="1812575945"/>
        <s v="1812709077"/>
        <s v="1812624178"/>
        <s v="1812624197"/>
        <s v="1812647734"/>
        <s v="1812708662"/>
        <s v="1812708654"/>
        <s v="1812709408"/>
        <s v="1812845810"/>
        <s v="1812847913"/>
        <s v="1812909551"/>
        <s v="1812934835"/>
        <s v="1812935345"/>
        <s v="1812964813"/>
        <s v="1813075155"/>
        <s v="1813146203"/>
        <s v="1813221726"/>
        <s v="1813250690"/>
        <s v="1813299586"/>
        <s v="1813360873"/>
        <s v="1813424042"/>
        <s v="1813494097"/>
        <s v="1813494928"/>
        <s v="1813558316"/>
        <s v="1813558300"/>
        <s v="1813749155"/>
        <s v="1813750174"/>
        <s v="1813977304"/>
        <s v="1813977306"/>
        <s v="1814095251"/>
        <s v="1814096352"/>
        <s v="1814168477"/>
        <s v="1814168459"/>
        <s v="1814169538"/>
        <s v="1814230142"/>
        <s v="1814426551"/>
        <s v="1814426550"/>
        <s v="1814335574"/>
        <s v="1814335579"/>
        <s v="1814335682"/>
        <s v="1814387826"/>
        <s v="1814387888"/>
        <s v="1814545905"/>
        <s v="1814510367"/>
        <s v="1814546521"/>
        <s v="1814473235"/>
        <s v="1814546608"/>
        <s v="1814546596"/>
        <s v="1814967381"/>
        <s v="1814630893"/>
        <s v="1814630885"/>
        <s v="1814631148"/>
        <s v="1814678700"/>
        <s v="1814967382"/>
        <s v="1814877352"/>
        <s v="1814942714"/>
        <s v="1816030787"/>
        <s v="1816030779"/>
        <s v="1815079670"/>
        <s v="1815080942"/>
        <s v="1815153262"/>
        <s v="1815153280"/>
        <s v="1815153598"/>
        <s v="1815228751"/>
        <s v="1815229538"/>
        <s v="1815287764"/>
        <s v="1815320084"/>
        <s v="1815320091"/>
        <s v="1815319465"/>
        <s v="1815319462"/>
        <s v="1815319492"/>
        <s v="1815432835"/>
        <s v="1815497033"/>
        <s v="1815642764"/>
        <s v="1815497405"/>
        <s v="1815533315"/>
        <s v="1815731827"/>
        <s v="1815642777"/>
        <s v="1815651991"/>
        <s v="1815992536"/>
        <s v="1816033212"/>
        <s v="1816106912"/>
        <s v="1816248173"/>
        <s v="1816249944"/>
        <s v="1816329447"/>
        <s v="1816390910"/>
        <s v="1817457794"/>
        <s v="1816390934"/>
        <s v="1816459694"/>
        <s v="1816607613"/>
        <s v="1817457796"/>
        <s v="1816744115"/>
        <s v="1816745201"/>
        <s v="1816745299"/>
        <s v="1816814544"/>
        <s v="1816883934"/>
        <s v="1817457798"/>
        <s v="1816953240"/>
        <s v="1817101576"/>
        <s v="1817101871"/>
        <s v="1817173817"/>
        <s v="1817173875"/>
        <s v="1817174039"/>
        <s v="1817173897"/>
        <s v="1817174582"/>
        <s v="1817174787"/>
        <s v="1817345515"/>
        <s v="1817409424"/>
        <s v="1817409452"/>
        <s v="1817409490"/>
        <s v="1817459443"/>
        <s v="1817537580"/>
        <s v="1817741123"/>
        <s v="1817769288"/>
        <s v="1817770203"/>
        <s v="1817935320"/>
        <s v="1818114012"/>
        <s v="1818114087"/>
        <s v="1818146169"/>
        <s v="1818203103"/>
        <s v="1818295845"/>
        <s v="1818354996"/>
        <s v="1818395773"/>
        <s v="1818391756"/>
        <s v="1818415070"/>
        <s v="1818415654"/>
        <s v="1818415606"/>
        <s v="1818474305"/>
        <s v="1818541098"/>
        <s v="1818542426"/>
        <s v="1818621846"/>
        <s v="1818803063"/>
        <s v="1818803447"/>
        <s v="1818850359"/>
        <s v="1818851714"/>
        <s v="1819035823"/>
        <s v="1819035975"/>
        <s v="1819082923"/>
        <s v="1819161269"/>
        <s v="1819247813"/>
        <s v="1819189457"/>
        <s v="1819189458"/>
        <s v="1819248809"/>
        <s v="1819249314"/>
        <s v="1819209346"/>
        <s v="1819249610"/>
        <s v="1819310057"/>
        <s v="1819463298"/>
        <s v="1819555479"/>
        <s v="1819556255"/>
        <s v="1819598587"/>
        <s v="1819598890"/>
        <s v="1819676854"/>
        <s v="1819677025"/>
        <s v="1819749564"/>
        <s v="1819718788"/>
        <s v="1819896379"/>
        <s v="1819896387"/>
        <s v="1819931141"/>
        <s v="1819931172"/>
        <s v="1819931179"/>
        <s v="1819926258"/>
        <s v="1820224272"/>
        <s v="1820291890"/>
        <s v="1820369275"/>
        <s v="1820448267"/>
        <s v="1820514999"/>
        <s v="1820606996"/>
        <s v="1820681786"/>
        <s v="1820822545"/>
        <s v="1820892443"/>
        <s v="1820893445"/>
        <s v="1820924142"/>
        <s v="1820924157"/>
        <s v="1820924196"/>
        <s v="1820971826"/>
        <s v="1821124112"/>
        <s v="1821124947"/>
        <s v="1821259134"/>
        <s v="1821259878"/>
        <s v="1821259876"/>
        <s v="1821301315"/>
        <s v="1821423009"/>
        <s v="1821423592"/>
        <s v="1821517921"/>
        <s v="1821474003"/>
        <s v="1821589813"/>
        <s v="1821590513"/>
        <s v="1821681629"/>
        <s v="1821743458"/>
        <s v="1821743459"/>
        <s v="1821743438"/>
        <s v="1821743460"/>
        <s v="1821822429"/>
        <s v="1821908371"/>
        <s v="1822041180"/>
        <s v="1822041327"/>
        <s v="1822073698"/>
        <s v="1822074899"/>
        <s v="1822074846"/>
        <s v="1822126062"/>
        <s v="1822126433"/>
        <s v="1822445400"/>
        <s v="1822461733"/>
        <s v="1822472734"/>
        <s v="1822613533"/>
        <s v="1822757779"/>
        <s v="1822758160"/>
        <s v="1822758162"/>
        <s v="1822866465"/>
        <s v="1822867315"/>
        <s v="1822866839"/>
        <s v="1822929413"/>
        <s v="1822929441"/>
        <s v="1822929823"/>
        <s v="1822929474"/>
        <s v="1823003569"/>
        <s v="1823003784"/>
        <s v="1823087735"/>
        <s v="1823088316"/>
        <s v="1823162422"/>
        <s v="1823162406"/>
        <s v="1823162783"/>
        <s v="1823251917"/>
        <s v="1823267203"/>
        <s v="1823267205"/>
        <s v="1823251928"/>
        <s v="1823267425"/>
      </sharedItems>
    </cacheField>
    <cacheField name="Date PO Created" numFmtId="14">
      <sharedItems containsSemiMixedTypes="0" containsNonDate="0" containsDate="1" containsString="0" minDate="2016-03-07T00:00:00" maxDate="2017-03-01T00:00:00" count="173">
        <d v="2016-03-07T00:00:00"/>
        <d v="2016-03-18T00:00:00"/>
        <d v="2016-03-20T00:00:00"/>
        <d v="2016-03-21T00:00:00"/>
        <d v="2016-03-29T00:00:00"/>
        <d v="2016-03-31T00:00:00"/>
        <d v="2016-04-01T00:00:00"/>
        <d v="2016-04-26T00:00:00"/>
        <d v="2016-05-15T00:00:00"/>
        <d v="2016-05-16T00:00:00"/>
        <d v="2016-05-25T00:00:00"/>
        <d v="2016-06-03T00:00:00"/>
        <d v="2016-06-07T00:00:00"/>
        <d v="2016-06-08T00:00:00"/>
        <d v="2016-06-12T00:00:00"/>
        <d v="2016-06-13T00:00:00"/>
        <d v="2016-06-14T00:00:00"/>
        <d v="2016-06-15T00:00:00"/>
        <d v="2016-06-16T00:00:00"/>
        <d v="2016-06-18T00:00:00"/>
        <d v="2016-06-19T00:00:00"/>
        <d v="2016-06-20T00:00:00"/>
        <d v="2016-06-21T00:00:00"/>
        <d v="2016-06-22T00:00:00"/>
        <d v="2016-06-27T00:00:00"/>
        <d v="2016-06-28T00:00:00"/>
        <d v="2016-07-03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4T00:00:00"/>
        <d v="2016-07-15T00:00:00"/>
        <d v="2016-07-17T00:00:00"/>
        <d v="2016-07-18T00:00:00"/>
        <d v="2016-07-19T00:00:00"/>
        <d v="2016-07-21T00:00:00"/>
        <d v="2016-07-24T00:00:00"/>
        <d v="2016-07-26T00:00:00"/>
        <d v="2016-07-27T00:00:00"/>
        <d v="2016-07-28T00:00:00"/>
        <d v="2016-07-29T00:00:00"/>
        <d v="2016-07-31T00:00:00"/>
        <d v="2016-08-02T00:00:00"/>
        <d v="2016-08-04T00:00:00"/>
        <d v="2016-08-05T00:00:00"/>
        <d v="2016-08-07T00:00:00"/>
        <d v="2016-08-09T00:00:00"/>
        <d v="2016-08-10T00:00:00"/>
        <d v="2016-08-11T00:00:00"/>
        <d v="2016-08-12T00:00:00"/>
        <d v="2016-08-14T00:00:00"/>
        <d v="2016-08-15T00:00:00"/>
        <d v="2016-08-16T00:00:00"/>
        <d v="2016-08-17T00:00:00"/>
        <d v="2016-08-18T00:00:00"/>
        <d v="2016-08-23T00:00:00"/>
        <d v="2016-08-28T00:00:00"/>
        <d v="2016-08-30T00:00:00"/>
        <d v="2016-08-31T00:00:00"/>
        <d v="2016-09-01T00:00:00"/>
        <d v="2016-09-03T00:00:00"/>
        <d v="2016-09-04T00:00:00"/>
        <d v="2016-09-06T00:00:00"/>
        <d v="2016-09-07T00:00:00"/>
        <d v="2016-09-08T00:00:00"/>
        <d v="2016-09-09T00:00:00"/>
        <d v="2016-09-11T00:00:00"/>
        <d v="2016-09-12T00:00:00"/>
        <d v="2016-09-14T00:00:00"/>
        <d v="2016-09-15T00:00:00"/>
        <d v="2016-09-16T00:00:00"/>
        <d v="2016-09-18T00:00:00"/>
        <d v="2016-09-19T00:00:00"/>
        <d v="2016-09-20T00:00:00"/>
        <d v="2016-09-21T00:00:00"/>
        <d v="2016-09-22T00:00:00"/>
        <d v="2016-09-23T00:00:00"/>
        <d v="2016-09-25T00:00:00"/>
        <d v="2016-09-27T00:00:00"/>
        <d v="2016-09-28T00:00:00"/>
        <d v="2016-09-29T00:00:00"/>
        <d v="2016-10-01T00:00:00"/>
        <d v="2016-10-02T00:00:00"/>
        <d v="2016-10-09T00:00:00"/>
        <d v="2016-10-10T00:00:00"/>
        <d v="2016-10-11T00:00:00"/>
        <d v="2016-10-13T00:00:00"/>
        <d v="2016-10-16T00:00:00"/>
        <d v="2016-10-17T00:00:00"/>
        <d v="2016-10-18T00:00:00"/>
        <d v="2016-10-20T00:00:00"/>
        <d v="2016-10-23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4T00:00:00"/>
        <d v="2016-11-06T00:00:00"/>
        <d v="2016-11-07T00:00:00"/>
        <d v="2016-11-08T00:00:00"/>
        <d v="2016-11-11T00:00:00"/>
        <d v="2016-11-13T00:00:00"/>
        <d v="2016-11-16T00:00:00"/>
        <d v="2016-11-17T00:00:00"/>
        <d v="2016-11-18T00:00:00"/>
        <d v="2016-11-20T00:00:00"/>
        <d v="2016-11-21T00:00:00"/>
        <d v="2016-11-22T00:00:00"/>
        <d v="2016-11-23T00:00:00"/>
        <d v="2016-11-25T00:00:00"/>
        <d v="2016-11-27T00:00:00"/>
        <d v="2016-11-28T00:00:00"/>
        <d v="2016-11-29T00:00:00"/>
        <d v="2016-11-30T00:00:00"/>
        <d v="2016-12-04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8T00:00:00"/>
        <d v="2016-12-19T00:00:00"/>
        <d v="2016-12-20T00:00:00"/>
        <d v="2016-12-21T00:00:00"/>
        <d v="2016-12-23T00:00:00"/>
        <d v="2016-12-25T00:00:00"/>
        <d v="2016-12-26T00:00:00"/>
        <d v="2016-12-31T00:00:00"/>
        <d v="2017-01-03T00:00:00"/>
        <d v="2017-01-04T00:00:00"/>
        <d v="2017-01-05T00:00:00"/>
        <d v="2017-01-06T00:00:00"/>
        <d v="2017-01-09T00:00:00"/>
        <d v="2017-01-10T00:00:00"/>
        <d v="2017-01-12T00:00:00"/>
        <d v="2017-01-13T00:00:00"/>
        <d v="2017-01-15T00:00:00"/>
        <d v="2017-01-16T00:00:00"/>
        <d v="2017-01-18T00:00:00"/>
        <d v="2017-01-20T00:00:00"/>
        <d v="2017-01-22T00:00:00"/>
        <d v="2017-01-24T00:00:00"/>
        <d v="2017-01-25T00:00:00"/>
        <d v="2017-01-26T00:00:00"/>
        <d v="2017-01-29T00:00:00"/>
        <d v="2017-01-30T00:00:00"/>
        <d v="2017-01-31T00:00:00"/>
        <d v="2017-02-01T00:00:00"/>
        <d v="2017-02-03T00:00:00"/>
        <d v="2017-02-05T00:00:00"/>
        <d v="2017-02-06T00:00:00"/>
        <d v="2017-02-10T00:00:00"/>
        <d v="2017-02-12T00:00:00"/>
        <d v="2017-02-14T00:00:00"/>
        <d v="2017-02-16T00:00:00"/>
        <d v="2017-02-19T00:00:00"/>
        <d v="2017-02-20T00:00:00"/>
        <d v="2017-02-21T00:00:00"/>
        <d v="2017-02-22T00:00:00"/>
        <d v="2017-02-23T00:00:00"/>
        <d v="2017-02-25T00:00:00"/>
        <d v="2017-02-26T00:00:00"/>
        <d v="2017-02-28T00:00:00"/>
      </sharedItems>
    </cacheField>
    <cacheField name="Total Cost per Line" numFmtId="4">
      <sharedItems containsSemiMixedTypes="0" containsString="0" containsNumber="1" minValue="7.98" maxValue="3632.51" count="37">
        <n v="21.9"/>
        <n v="3632.51"/>
        <n v="244.2"/>
        <n v="43.8"/>
        <n v="26.28"/>
        <n v="305.25"/>
        <n v="2075.7199999999998"/>
        <n v="1037.8599999999999"/>
        <n v="122.1"/>
        <n v="345.96"/>
        <n v="518.94000000000005"/>
        <n v="172.98"/>
        <n v="8.76"/>
        <n v="61.05"/>
        <n v="62.28"/>
        <n v="3459.6"/>
        <n v="51.9"/>
        <n v="3286.62"/>
        <n v="25.95"/>
        <n v="19.95"/>
        <n v="51.87"/>
        <n v="2767.68"/>
        <n v="47.88"/>
        <n v="15.96"/>
        <n v="59.85"/>
        <n v="166.87"/>
        <n v="23.94"/>
        <n v="59.83"/>
        <n v="7.98"/>
        <n v="119.66"/>
        <n v="39.9"/>
        <n v="27.93"/>
        <n v="1334.96"/>
        <n v="333.74"/>
        <n v="1668.7"/>
        <n v="1501.83"/>
        <n v="43.89"/>
      </sharedItems>
    </cacheField>
    <cacheField name="Freight Amt" numFmtId="4">
      <sharedItems containsSemiMixedTypes="0" containsString="0" containsNumber="1" minValue="0" maxValue="46.05" count="4">
        <n v="0"/>
        <n v="0.36"/>
        <n v="46.05"/>
        <n v="2.04"/>
      </sharedItems>
    </cacheField>
    <cacheField name="Unit Price" numFmtId="4">
      <sharedItems containsSemiMixedTypes="0" containsString="0" containsNumber="1" minValue="3.99" maxValue="518.92999999999995" count="8">
        <n v="4.38"/>
        <n v="518.92999999999995"/>
        <n v="61.05"/>
        <n v="172.98"/>
        <n v="5.19"/>
        <n v="3.99"/>
        <n v="166.87"/>
        <n v="59.83"/>
      </sharedItems>
    </cacheField>
    <cacheField name="Unit Price less Dist Fee" numFmtId="4">
      <sharedItems containsSemiMixedTypes="0" containsString="0" containsNumber="1" minValue="3.92" maxValue="510" count="8">
        <n v="4.3"/>
        <n v="510"/>
        <n v="60"/>
        <n v="170"/>
        <n v="5.0999999999999996"/>
        <n v="3.92"/>
        <n v="164"/>
        <n v="58.8"/>
      </sharedItems>
    </cacheField>
    <cacheField name="Dist Fee %" numFmtId="164">
      <sharedItems containsSemiMixedTypes="0" containsString="0" containsNumber="1" minValue="1.7500000000000002E-2" maxValue="1.7500000000000002E-2" count="1">
        <n v="1.7500000000000002E-2"/>
      </sharedItems>
    </cacheField>
    <cacheField name="Dist Fee Amt" numFmtId="4">
      <sharedItems containsSemiMixedTypes="0" containsString="0" containsNumber="1" minValue="7.0000000000000007E-2" maxValue="8.93" count="8">
        <n v="0.08"/>
        <n v="8.93"/>
        <n v="1.05"/>
        <n v="2.98"/>
        <n v="0.09"/>
        <n v="7.0000000000000007E-2"/>
        <n v="2.87"/>
        <n v="1.03"/>
      </sharedItems>
    </cacheField>
    <cacheField name="Qty Paid" numFmtId="165">
      <sharedItems containsSemiMixedTypes="0" containsString="0" containsNumber="1" containsInteger="1" minValue="1" maxValue="20" count="17">
        <n v="5"/>
        <n v="7"/>
        <n v="4"/>
        <n v="10"/>
        <n v="6"/>
        <n v="2"/>
        <n v="3"/>
        <n v="1"/>
        <n v="12"/>
        <n v="20"/>
        <n v="19"/>
        <n v="13"/>
        <n v="16"/>
        <n v="15"/>
        <n v="8"/>
        <n v="9"/>
        <n v="11"/>
      </sharedItems>
    </cacheField>
    <cacheField name="MatGrp" numFmtId="0">
      <sharedItems count="2">
        <s v="H09"/>
        <s v="H28"/>
      </sharedItems>
    </cacheField>
    <cacheField name="U O M" numFmtId="0">
      <sharedItems count="3">
        <s v="EA"/>
        <s v="CS"/>
        <s v="BX"/>
      </sharedItems>
    </cacheField>
    <cacheField name="Material Group Desc" numFmtId="0">
      <sharedItems count="2">
        <s v="Wound Cr/Osto/Colost"/>
        <s v="Med Sup Pat Chrg&gt;25"/>
      </sharedItems>
    </cacheField>
    <cacheField name="Item No" numFmtId="0">
      <sharedItems count="4">
        <s v="92099"/>
        <s v="41494"/>
        <s v="41495"/>
        <s v="42170"/>
      </sharedItems>
    </cacheField>
    <cacheField name="Stock" numFmtId="0">
      <sharedItems count="1">
        <s v="X"/>
      </sharedItems>
    </cacheField>
    <cacheField name="Description" numFmtId="0">
      <sharedItems count="5">
        <s v="BAG OST FECAL ODOR FLTR FLEXI-SEAL"/>
        <s v="SYSTEM FMS FLEXI SEAL ENHANCED 3/CS"/>
        <s v="BAG COLLECTION PRIVACY FLEXISEAL 10/BX"/>
        <s v="SYSTEM STOOL MANAGEMENT FLEXISEAL"/>
        <s v="BAG FEC FLXSL CLT PCH ODOR FLTR HYDRCLLD"/>
      </sharedItems>
    </cacheField>
    <cacheField name="GL Acct" numFmtId="0">
      <sharedItems count="1">
        <s v="0000532200"/>
      </sharedItems>
    </cacheField>
    <cacheField name="GL Acct Desc" numFmtId="0">
      <sharedItems count="1">
        <s v="MEDICAL SUPPLIES"/>
      </sharedItems>
    </cacheField>
    <cacheField name="Fund" numFmtId="0">
      <sharedItems count="2">
        <s v="113"/>
        <s v="111"/>
      </sharedItems>
    </cacheField>
    <cacheField name="Fund Ctr" numFmtId="0">
      <sharedItems count="6">
        <s v="3010698"/>
        <s v="3000197"/>
        <s v="3010697"/>
        <s v="3010612"/>
        <s v="3010694"/>
        <s v="3010704"/>
      </sharedItems>
    </cacheField>
    <cacheField name="Fund Ctr Desc" numFmtId="0">
      <sharedItems count="6">
        <s v="NRS TSICU/CVICU"/>
        <s v="UNB SS SAP Warehouse"/>
        <s v="NRS Med/Neuro ICU"/>
        <s v="ERS Emergency Dept"/>
        <s v="NRS Med Specialties"/>
        <s v="NRS Hosp Medicine"/>
      </sharedItems>
    </cacheField>
    <cacheField name="Div Node" numFmtId="0">
      <sharedItems count="2">
        <s v="ICE0001F"/>
        <s v="UNB0001F"/>
      </sharedItems>
    </cacheField>
    <cacheField name="Division Desc" numFmtId="0">
      <sharedItems count="2">
        <s v="INT CLIN ENTERPRISE"/>
        <s v="UNBUDGETED"/>
      </sharedItems>
    </cacheField>
    <cacheField name="Dept Node" numFmtId="0">
      <sharedItems count="2">
        <s v="ICS0001F"/>
        <s v="UNB0002F"/>
      </sharedItems>
    </cacheField>
    <cacheField name="Department Desc" numFmtId="0">
      <sharedItems count="2">
        <s v="CLIN SUPPORT SVC LIN"/>
        <s v="UNBUDGETED CTR"/>
      </sharedItems>
    </cacheField>
    <cacheField name="Sub-Dept" numFmtId="0">
      <sharedItems count="3">
        <s v="ICS0004F"/>
        <s v="3000197"/>
        <s v="ICS0002F"/>
      </sharedItems>
    </cacheField>
    <cacheField name="Sub-Dept Desc" numFmtId="0">
      <sharedItems count="3">
        <s v="CHIEF NURS OFFICER"/>
        <s v="UNB SS SAP Warehouse"/>
        <s v="CHIEF CLIN OFFICER"/>
      </sharedItems>
    </cacheField>
    <cacheField name="Cost Ctr" numFmtId="0">
      <sharedItems count="6">
        <s v="0001010698"/>
        <s v=""/>
        <s v="0001010697"/>
        <s v="0001010612"/>
        <s v="0001010694"/>
        <s v="0001010704"/>
      </sharedItems>
    </cacheField>
    <cacheField name="Recipient" numFmtId="0">
      <sharedItems count="10">
        <s v="H4ICUBULK"/>
        <s v=""/>
        <s v="E430ICUBULK"/>
        <s v="E441ICUBULK"/>
        <s v="4E41MAIN"/>
        <s v="4E30MAIN"/>
        <s v="ED037BULK"/>
        <s v="F6037MAIN"/>
        <s v="H4031MAIN"/>
        <s v="H6046BULK"/>
      </sharedItems>
    </cacheField>
    <cacheField name="Unloading Pt" numFmtId="0">
      <sharedItems count="10">
        <s v="B075 H4 ICU"/>
        <s v=""/>
        <s v="E430 ICU"/>
        <s v="E441 ICU"/>
        <s v="B075 4E41 PYXIS"/>
        <s v="B075 4E30 PYXIS"/>
        <s v="ED037 BULK"/>
        <s v="B075"/>
        <s v="B075 H4031 PYXIS"/>
        <s v="B075 H6 046"/>
      </sharedItems>
    </cacheField>
    <cacheField name="WBS Element" numFmtId="0">
      <sharedItems count="1">
        <s v=""/>
      </sharedItems>
    </cacheField>
    <cacheField name="Vendor No" numFmtId="0">
      <sharedItems count="1">
        <s v="0000019665"/>
      </sharedItems>
    </cacheField>
    <cacheField name="Vendor Name" numFmtId="0">
      <sharedItems count="1">
        <s v="MEDLINE INDUSTRIES INC"/>
      </sharedItems>
    </cacheField>
    <cacheField name="Vendor Mat Number" numFmtId="0">
      <sharedItems count="5">
        <s v="SQU650078H"/>
        <s v="SQU418000MC"/>
        <s v="SQU411108"/>
        <s v="SQU418000MCH"/>
        <s v="SQU418000"/>
      </sharedItems>
    </cacheField>
    <cacheField name="Manufacturer Part No" numFmtId="0">
      <sharedItems count="3">
        <s v="650078"/>
        <s v="418000"/>
        <s v="411108"/>
      </sharedItems>
    </cacheField>
    <cacheField name="Manufacturer" numFmtId="0">
      <sharedItems count="1">
        <s v="0000038054"/>
      </sharedItems>
    </cacheField>
    <cacheField name="Manufacturer Name" numFmtId="0">
      <sharedItems count="1">
        <s v="CONVATEC"/>
      </sharedItems>
    </cacheField>
    <cacheField name="UNSPSC code" numFmtId="0">
      <sharedItems count="2">
        <s v="42143901"/>
        <s v="42143902"/>
      </sharedItems>
    </cacheField>
    <cacheField name="UNSPSC Desc" numFmtId="0">
      <sharedItems count="2">
        <s v="FECAL INCONTINENCE COLLECTION BAG OR ACCESSORY"/>
        <s v="FECAL MANAGEMENT SYSTEM OR KIT"/>
      </sharedItems>
    </cacheField>
    <cacheField name="Purch Gp" numFmtId="0">
      <sharedItems count="3">
        <s v="LB"/>
        <s v="WB"/>
        <s v="HB"/>
      </sharedItems>
    </cacheField>
    <cacheField name="Buyer Name" numFmtId="0">
      <sharedItems count="3">
        <s v="LUM Buyer"/>
        <s v="Janice Carter"/>
        <s v="Hospital Buyer"/>
      </sharedItems>
    </cacheField>
    <cacheField name="Case No" numFmtId="0">
      <sharedItems count="1">
        <s v=""/>
      </sharedItems>
    </cacheField>
    <cacheField name="SQ Cart No" numFmtId="0">
      <sharedItems count="1">
        <s v=""/>
      </sharedItems>
    </cacheField>
    <cacheField name="Req No" numFmtId="0">
      <sharedItems count="300">
        <s v="0012123802"/>
        <s v="0012129099"/>
        <s v="0012129100"/>
        <s v="0012129468"/>
        <s v="0012129474"/>
        <s v="0012129784"/>
        <s v="0012133110"/>
        <s v="0012134558"/>
        <s v="0012134929"/>
        <s v="0012146213"/>
        <s v="0012155616"/>
        <s v="0012156032"/>
        <s v="0012161177"/>
        <s v="0012165739"/>
        <s v="0012168149"/>
        <s v="0012168689"/>
        <s v="0012170888"/>
        <s v="0012171025"/>
        <s v="0012171231"/>
        <s v="0012171285"/>
        <s v="0012171268"/>
        <s v="0012171975"/>
        <s v="0012171976"/>
        <s v="0012172941"/>
        <s v="0012173265"/>
        <s v="0012173794"/>
        <s v="0012173767"/>
        <s v="0012175157"/>
        <s v="0012175390"/>
        <s v="0012175503"/>
        <s v="0012175637"/>
        <s v="0012176255"/>
        <s v="0012176478"/>
        <s v="0012176623"/>
        <s v="0012177492"/>
        <s v="0012178106"/>
        <s v="0012180748"/>
        <s v="0012180749"/>
        <s v="0012181086"/>
        <s v="0012181087"/>
        <s v="0012181758"/>
        <s v="0012184433"/>
        <s v="0012184024"/>
        <s v="0012184025"/>
        <s v="0012184888"/>
        <s v="0012185560"/>
        <s v="0012186305"/>
        <s v="0012186965"/>
        <s v="0012187728"/>
        <s v="0012187750"/>
        <s v="0012187774"/>
        <s v="0012187825"/>
        <s v="0012187964"/>
        <s v="0012188288"/>
        <s v="0012188388"/>
        <s v="0012188511"/>
        <s v="0012188437"/>
        <s v="0012188642"/>
        <s v="0012190256"/>
        <s v="0012190716"/>
        <s v="0012191405"/>
        <s v="0012191644"/>
        <s v="0012191668"/>
        <s v="0012191635"/>
        <s v="0012191921"/>
        <s v="0012192276"/>
        <s v="0012192649"/>
        <s v="0012192807"/>
        <s v="0012194297"/>
        <s v="0012195774"/>
        <s v="0012196760"/>
        <s v="0012197678"/>
        <s v="0012198173"/>
        <s v="0012199339"/>
        <s v="0012199574"/>
        <s v="0012199459"/>
        <s v="0012199537"/>
        <s v="0012199552"/>
        <s v="0012200382"/>
        <s v="0012200383"/>
        <s v="0012200869"/>
        <s v="0012201578"/>
        <s v="0012202055"/>
        <s v="0012202550"/>
        <s v="0012202708"/>
        <s v="0012203104"/>
        <s v="0012203362"/>
        <s v="0012204679"/>
        <s v="0012204878"/>
        <s v="0012205870"/>
        <s v="0012206994"/>
        <s v="0012207478"/>
        <s v="0012207548"/>
        <s v="0012208346"/>
        <s v="0012209260"/>
        <s v="0012209712"/>
        <s v="0012209999"/>
        <s v="0012210000"/>
        <s v="0012212861"/>
        <s v="0012213252"/>
        <s v="0012216187"/>
        <s v="0012216519"/>
        <s v="0012217516"/>
        <s v="0012218306"/>
        <s v="0012218723"/>
        <s v="0012218809"/>
        <s v="0012219316"/>
        <s v="0012219811"/>
        <s v="0012221393"/>
        <s v="0012221397"/>
        <s v="0012221298"/>
        <s v="0012221540"/>
        <s v="0012221316"/>
        <s v="0012221645"/>
        <s v="0012221646"/>
        <s v="0012221727"/>
        <s v="0012222632"/>
        <s v="0012222663"/>
        <s v="0012223542"/>
        <s v="0012224098"/>
        <s v="0012224128"/>
        <s v="0012225057"/>
        <s v="0012225721"/>
        <s v="0012225722"/>
        <s v="0012225841"/>
        <s v="0012226959"/>
        <s v="0012228116"/>
        <s v="0012229018"/>
        <s v="0012230243"/>
        <s v="0012230755"/>
        <s v="0012230949"/>
        <s v="0012231932"/>
        <s v="0012233130"/>
        <s v="0012233414"/>
        <s v="0012233443"/>
        <s v="0012234144"/>
        <s v="0012235236"/>
        <s v="0012234887"/>
        <s v="0012236763"/>
        <s v="0012236837"/>
        <s v="0012236964"/>
        <s v="0012237081"/>
        <s v="0012237116"/>
        <s v="0012237156"/>
        <s v="0012239052"/>
        <s v="0012239186"/>
        <s v="0012239539"/>
        <s v="0012239811"/>
        <s v="0012241134"/>
        <s v="0012242633"/>
        <s v="0012242745"/>
        <s v="0012242907"/>
        <s v="0012248285"/>
        <s v="0012248578"/>
        <s v="0012249116"/>
        <s v="0012251340"/>
        <s v="0012251937"/>
        <s v="0012253220"/>
        <s v="0012252916"/>
        <s v="0012253488"/>
        <s v="0012254241"/>
        <s v="0012256215"/>
        <s v="0012257838"/>
        <s v="0012258142"/>
        <s v="0012259171"/>
        <s v="0012259219"/>
        <s v="0012260220"/>
        <s v="0012260630"/>
        <s v="0012261780"/>
        <s v="0012261856"/>
        <s v="0012263224"/>
        <s v="0012263690"/>
        <s v="0012264250"/>
        <s v="0012264454"/>
        <s v="0012264455"/>
        <s v="0012264704"/>
        <s v="0012265117"/>
        <s v="0012265197"/>
        <s v="0012267693"/>
        <s v="0012268482"/>
        <s v="0012268719"/>
        <s v="0012268801"/>
        <s v="0012269108"/>
        <s v="0012270599"/>
        <s v="0012272798"/>
        <s v="0012273247"/>
        <s v="0012273248"/>
        <s v="0012276130"/>
        <s v="0012277366"/>
        <s v="0012277523"/>
        <s v="0012278997"/>
        <s v="0012279482"/>
        <s v="0012280547"/>
        <s v="0012281697"/>
        <s v="0012283098"/>
        <s v="0012283294"/>
        <s v="0012283824"/>
        <s v="0012284258"/>
        <s v="0012284295"/>
        <s v="0012284533"/>
        <s v="0012285555"/>
        <s v="0012286255"/>
        <s v="0012286668"/>
        <s v="0012289496"/>
        <s v="0012289781"/>
        <s v="0012289844"/>
        <s v="0012290573"/>
        <s v="0012291774"/>
        <s v="0012293051"/>
        <s v="0012293480"/>
        <s v="0012294352"/>
        <s v="0012294895"/>
        <s v=""/>
        <s v="0012295700"/>
        <s v="0012296130"/>
        <s v="0012296356"/>
        <s v="0012296487"/>
        <s v="0012296848"/>
        <s v="0012297295"/>
        <s v="0012300848"/>
        <s v="0012301105"/>
        <s v="0012301310"/>
        <s v="0012301928"/>
        <s v="0012302124"/>
        <s v="0012302284"/>
        <s v="0012302974"/>
        <s v="0012303524"/>
        <s v="0012304885"/>
        <s v="0012304886"/>
        <s v="0012305550"/>
        <s v="0012305783"/>
        <s v="0012305784"/>
        <s v="0012305871"/>
        <s v="0012309530"/>
        <s v="0012310092"/>
        <s v="0012311645"/>
        <s v="0012312661"/>
        <s v="0012314131"/>
        <s v="0012316348"/>
        <s v="0012316851"/>
        <s v="0012319616"/>
        <s v="0012320527"/>
        <s v="0012321643"/>
        <s v="0012321698"/>
        <s v="0012322184"/>
        <s v="0012322299"/>
        <s v="0012322842"/>
        <s v="0012324306"/>
        <s v="0012325278"/>
        <s v="0012326984"/>
        <s v="0012327896"/>
        <s v="0012328146"/>
        <s v="0012329087"/>
        <s v="0012330464"/>
        <s v="0012331960"/>
        <s v="0012332601"/>
        <s v="0012332787"/>
        <s v="0012334210"/>
        <s v="0012334862"/>
        <s v="0012336960"/>
        <s v="0012336976"/>
        <s v="0012337284"/>
        <s v="0012337900"/>
        <s v="0012337931"/>
        <s v="0012339023"/>
        <s v="0012340832"/>
        <s v="0012343093"/>
        <s v="0012343303"/>
        <s v="0012343934"/>
        <s v="0012344300"/>
        <s v="0012344301"/>
        <s v="0012344369"/>
        <s v="0012344384"/>
        <s v="0012348288"/>
        <s v="0012349892"/>
        <s v="0012349925"/>
        <s v="0012351501"/>
        <s v="0012353204"/>
        <s v="0012353729"/>
        <s v="0012353815"/>
        <s v="0012355329"/>
        <s v="0012355676"/>
        <s v="0012355787"/>
        <s v="0012355927"/>
        <s v="0012355949"/>
        <s v="0012356341"/>
        <s v="0012356377"/>
        <s v="0012356632"/>
        <s v="0012356915"/>
        <s v="0012357124"/>
        <s v="0012358039"/>
        <s v="0012358560"/>
        <s v="0012358584"/>
        <s v="0012358835"/>
        <s v="0012361337"/>
        <s v="0012361168"/>
        <s v="0012361512"/>
        <s v="0012361548"/>
        <s v="0012361622"/>
        <s v="0012362691"/>
      </sharedItems>
    </cacheField>
    <cacheField name="Req Line" numFmtId="0">
      <sharedItems count="28">
        <s v="39"/>
        <s v="10"/>
        <s v="49"/>
        <s v="15"/>
        <s v="17"/>
        <s v="19"/>
        <s v="8"/>
        <s v="2"/>
        <s v="4"/>
        <s v="7"/>
        <s v="1"/>
        <s v="5"/>
        <s v="6"/>
        <s v="3"/>
        <s v="9"/>
        <s v="13"/>
        <s v="16"/>
        <s v="14"/>
        <s v="11"/>
        <s v="51"/>
        <s v="20"/>
        <s v="12"/>
        <s v="29"/>
        <s v="27"/>
        <s v="30"/>
        <s v="41"/>
        <s v="0"/>
        <s v="18"/>
      </sharedItems>
    </cacheField>
    <cacheField name="PO Unit Price" numFmtId="4">
      <sharedItems containsSemiMixedTypes="0" containsString="0" containsNumber="1" minValue="3.99" maxValue="518.92999999999995" count="8">
        <n v="4.38"/>
        <n v="518.92999999999995"/>
        <n v="61.05"/>
        <n v="172.98"/>
        <n v="5.19"/>
        <n v="3.99"/>
        <n v="166.87"/>
        <n v="59.83"/>
      </sharedItems>
    </cacheField>
    <cacheField name="MPN-UoM" numFmtId="0">
      <sharedItems count="5">
        <s v="SQU650078H-EA"/>
        <s v="SQU418000MC-CS"/>
        <s v="SQU411108-BX"/>
        <s v="SQU418000MCH-EA"/>
        <s v="SQU418000-EA"/>
      </sharedItems>
    </cacheField>
    <cacheField name="Last Desc" numFmtId="0">
      <sharedItems count="4">
        <s v="BAG FEC FLXSL CLT PCH ODOR FLTR HYDRCLLD"/>
        <s v="SYSTEM FMS FLEXI SEAL ENHANCED 3/CS"/>
        <s v="BAG COLLECTION PRIVACY FLEXISEAL 10/BX"/>
        <s v="SYSTEM STOOL MANAGEMENT FLEXISEAL"/>
      </sharedItems>
    </cacheField>
    <cacheField name="Last Price" numFmtId="0">
      <sharedItems containsSemiMixedTypes="0" containsString="0" containsNumber="1" minValue="3.92" maxValue="510" count="5">
        <n v="3.92"/>
        <n v="510"/>
        <n v="58.8"/>
        <n v="170"/>
        <n v="164"/>
      </sharedItems>
    </cacheField>
    <cacheField name="Total" numFmtId="0">
      <sharedItems containsSemiMixedTypes="0" containsString="0" containsNumber="1" minValue="7.84" maxValue="3570" count="27">
        <n v="19.600000000000001"/>
        <n v="3570"/>
        <n v="235.2"/>
        <n v="39.200000000000003"/>
        <n v="23.52"/>
        <n v="294"/>
        <n v="2040"/>
        <n v="1020"/>
        <n v="117.6"/>
        <n v="340"/>
        <n v="510"/>
        <n v="164"/>
        <n v="492"/>
        <n v="7.84"/>
        <n v="58.8"/>
        <n v="328"/>
        <n v="47.04"/>
        <n v="3280"/>
        <n v="3116"/>
        <n v="50.96"/>
        <n v="2624"/>
        <n v="15.68"/>
        <n v="27.439999999999998"/>
        <n v="1312"/>
        <n v="1640"/>
        <n v="1476"/>
        <n v="43.12"/>
      </sharedItems>
    </cacheField>
    <cacheField name="VMN-UoM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9">
  <r>
    <s v="4500135904"/>
    <s v="39"/>
    <s v="X"/>
    <s v="MS01336-1"/>
    <s v="GPO-N"/>
    <d v="2016-03-08T00:00:00"/>
    <s v="5109351222"/>
    <s v="1095340531"/>
    <d v="2016-03-07T00:00:00"/>
    <n v="21.9"/>
    <n v="0"/>
    <n v="4.38"/>
    <n v="4.3"/>
    <n v="1.7500000000000002E-2"/>
    <n v="0.08"/>
    <x v="0"/>
    <s v="H09"/>
    <x v="0"/>
    <s v="Wound Cr/Osto/Colost"/>
    <s v="92099"/>
    <s v="X"/>
    <x v="0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ICUBULK"/>
    <s v="B075 H4 ICU"/>
    <s v=""/>
    <x v="0"/>
    <x v="0"/>
    <x v="0"/>
    <x v="0"/>
    <s v="0000038054"/>
    <x v="0"/>
    <s v="42143901"/>
    <s v="FECAL INCONTINENCE COLLECTION BAG OR ACCESSORY"/>
    <s v="LB"/>
    <s v="LUM Buyer"/>
    <s v=""/>
    <s v=""/>
    <s v="0012123802"/>
    <s v="39"/>
    <n v="4.38"/>
    <s v="650078+EA"/>
    <x v="0"/>
    <x v="0"/>
  </r>
  <r>
    <s v="4500136561"/>
    <s v="59"/>
    <s v="X"/>
    <s v="4600001571"/>
    <s v="UMCSC"/>
    <d v="2016-03-25T00:00:00"/>
    <s v="5109364917"/>
    <s v="1095848235"/>
    <d v="2016-03-18T00:00:00"/>
    <n v="3632.51"/>
    <n v="0"/>
    <n v="518.92999999999995"/>
    <n v="510"/>
    <n v="1.7500000000000002E-2"/>
    <n v="8.93"/>
    <x v="1"/>
    <s v="H28"/>
    <x v="1"/>
    <s v="Med Sup Pat Chrg&gt;25"/>
    <s v="41494"/>
    <s v="X"/>
    <x v="1"/>
    <s v="0000532200"/>
    <s v="MEDICAL SUPPLIES"/>
    <s v="111"/>
    <s v="3000197"/>
    <s v="UNB SS SAP Warehouse"/>
    <s v="UNB0001F"/>
    <s v="UNBUDGETED"/>
    <s v="UNB0002F"/>
    <s v="UNBUDGETED CTR"/>
    <s v="3000197"/>
    <s v="UNB SS SAP Warehouse"/>
    <s v=""/>
    <s v=""/>
    <s v=""/>
    <s v=""/>
    <x v="0"/>
    <x v="0"/>
    <x v="1"/>
    <x v="1"/>
    <s v="0000038054"/>
    <x v="0"/>
    <s v="42143902"/>
    <s v="FECAL MANAGEMENT SYSTEM OR KIT"/>
    <s v="WB"/>
    <s v="Janice Carter"/>
    <s v=""/>
    <s v=""/>
    <s v="0012129099"/>
    <s v="10"/>
    <n v="518.92999999999995"/>
    <s v="418000+CS"/>
    <x v="1"/>
    <x v="1"/>
  </r>
  <r>
    <s v="4500136561"/>
    <s v="60"/>
    <s v="X"/>
    <s v="4600001571"/>
    <s v="UMCSC"/>
    <d v="2016-03-25T00:00:00"/>
    <s v="5109364917"/>
    <s v="1095848235"/>
    <d v="2016-03-18T00:00:00"/>
    <n v="244.2"/>
    <n v="0"/>
    <n v="61.05"/>
    <n v="60"/>
    <n v="1.7500000000000002E-2"/>
    <n v="1.05"/>
    <x v="2"/>
    <s v="H28"/>
    <x v="2"/>
    <s v="Med Sup Pat Chrg&gt;25"/>
    <s v="41495"/>
    <s v="X"/>
    <x v="2"/>
    <s v="0000532200"/>
    <s v="MEDICAL SUPPLIES"/>
    <s v="111"/>
    <s v="3000197"/>
    <s v="UNB SS SAP Warehouse"/>
    <s v="UNB0001F"/>
    <s v="UNBUDGETED"/>
    <s v="UNB0002F"/>
    <s v="UNBUDGETED CTR"/>
    <s v="3000197"/>
    <s v="UNB SS SAP Warehouse"/>
    <s v=""/>
    <s v=""/>
    <s v=""/>
    <s v=""/>
    <x v="0"/>
    <x v="0"/>
    <x v="2"/>
    <x v="2"/>
    <s v="0000038054"/>
    <x v="0"/>
    <s v="42143901"/>
    <s v="FECAL INCONTINENCE COLLECTION BAG OR ACCESSORY"/>
    <s v="WB"/>
    <s v="Janice Carter"/>
    <s v=""/>
    <s v=""/>
    <s v="0012129100"/>
    <s v="10"/>
    <n v="61.05"/>
    <s v="411108+BX"/>
    <x v="2"/>
    <x v="2"/>
  </r>
  <r>
    <s v="4500136633"/>
    <s v="3"/>
    <s v="X"/>
    <s v="MS01336-1"/>
    <s v="GPO-N"/>
    <d v="2016-03-21T00:00:00"/>
    <s v="5109360859"/>
    <s v="1095888847"/>
    <d v="2016-03-20T00:00:00"/>
    <n v="43.8"/>
    <n v="0"/>
    <n v="4.38"/>
    <n v="4.3"/>
    <n v="1.7500000000000002E-2"/>
    <n v="0.08"/>
    <x v="3"/>
    <s v="H09"/>
    <x v="0"/>
    <s v="Wound Cr/Osto/Colost"/>
    <s v="92099"/>
    <s v="X"/>
    <x v="0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E430ICUBULK"/>
    <s v="E430 ICU"/>
    <s v=""/>
    <x v="0"/>
    <x v="0"/>
    <x v="0"/>
    <x v="0"/>
    <s v="0000038054"/>
    <x v="0"/>
    <s v="42143901"/>
    <s v="FECAL INCONTINENCE COLLECTION BAG OR ACCESSORY"/>
    <s v="LB"/>
    <s v="LUM Buyer"/>
    <s v=""/>
    <s v=""/>
    <s v="0012129468"/>
    <s v="49"/>
    <n v="4.38"/>
    <s v="650078+EA"/>
    <x v="0"/>
    <x v="0"/>
  </r>
  <r>
    <s v="4500136639"/>
    <s v="13"/>
    <s v="X"/>
    <s v="MS01336-1"/>
    <s v="GPO-N"/>
    <d v="2016-03-21T00:00:00"/>
    <s v="5109360866"/>
    <s v="1095889397"/>
    <d v="2016-03-20T00:00:00"/>
    <n v="26.28"/>
    <n v="0"/>
    <n v="4.38"/>
    <n v="4.3"/>
    <n v="1.7500000000000002E-2"/>
    <n v="0.08"/>
    <x v="4"/>
    <s v="H09"/>
    <x v="0"/>
    <s v="Wound Cr/Osto/Colost"/>
    <s v="92099"/>
    <s v="X"/>
    <x v="0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ICUBULK"/>
    <s v="B075 H4 ICU"/>
    <s v=""/>
    <x v="0"/>
    <x v="0"/>
    <x v="0"/>
    <x v="0"/>
    <s v="0000038054"/>
    <x v="0"/>
    <s v="42143901"/>
    <s v="FECAL INCONTINENCE COLLECTION BAG OR ACCESSORY"/>
    <s v="LB"/>
    <s v="LUM Buyer"/>
    <s v=""/>
    <s v=""/>
    <s v="0012129474"/>
    <s v="15"/>
    <n v="4.38"/>
    <s v="650078+EA"/>
    <x v="0"/>
    <x v="0"/>
  </r>
  <r>
    <s v="4500136661"/>
    <s v="119"/>
    <s v="X"/>
    <s v="4600001571"/>
    <s v="UMCSC"/>
    <d v="2016-03-25T00:00:00"/>
    <s v="5109364781"/>
    <s v="1095908496"/>
    <d v="2016-03-21T00:00:00"/>
    <n v="305.25"/>
    <n v="0"/>
    <n v="61.05"/>
    <n v="60"/>
    <n v="1.7500000000000002E-2"/>
    <n v="1.05"/>
    <x v="0"/>
    <s v="H28"/>
    <x v="2"/>
    <s v="Med Sup Pat Chrg&gt;25"/>
    <s v="41495"/>
    <s v="X"/>
    <x v="2"/>
    <s v="0000532200"/>
    <s v="MEDICAL SUPPLIES"/>
    <s v="111"/>
    <s v="3000197"/>
    <s v="UNB SS SAP Warehouse"/>
    <s v="UNB0001F"/>
    <s v="UNBUDGETED"/>
    <s v="UNB0002F"/>
    <s v="UNBUDGETED CTR"/>
    <s v="3000197"/>
    <s v="UNB SS SAP Warehouse"/>
    <s v=""/>
    <s v=""/>
    <s v=""/>
    <s v=""/>
    <x v="0"/>
    <x v="0"/>
    <x v="2"/>
    <x v="2"/>
    <s v="0000038054"/>
    <x v="0"/>
    <s v="42143901"/>
    <s v="FECAL INCONTINENCE COLLECTION BAG OR ACCESSORY"/>
    <s v="WB"/>
    <s v="Janice Carter"/>
    <s v=""/>
    <s v=""/>
    <s v="0012129784"/>
    <s v="10"/>
    <n v="61.05"/>
    <s v="411108+BX"/>
    <x v="2"/>
    <x v="2"/>
  </r>
  <r>
    <s v="4500137151"/>
    <s v="78"/>
    <s v="X"/>
    <s v="4600001571"/>
    <s v="UMCSC"/>
    <d v="2016-03-30T00:00:00"/>
    <s v="5109368792"/>
    <s v="1096241177"/>
    <d v="2016-03-29T00:00:00"/>
    <n v="2075.7199999999998"/>
    <n v="0"/>
    <n v="518.92999999999995"/>
    <n v="510"/>
    <n v="1.7500000000000002E-2"/>
    <n v="8.93"/>
    <x v="2"/>
    <s v="H28"/>
    <x v="1"/>
    <s v="Med Sup Pat Chrg&gt;25"/>
    <s v="41494"/>
    <s v="X"/>
    <x v="1"/>
    <s v="0000532200"/>
    <s v="MEDICAL SUPPLIES"/>
    <s v="111"/>
    <s v="3000197"/>
    <s v="UNB SS SAP Warehouse"/>
    <s v="UNB0001F"/>
    <s v="UNBUDGETED"/>
    <s v="UNB0002F"/>
    <s v="UNBUDGETED CTR"/>
    <s v="3000197"/>
    <s v="UNB SS SAP Warehouse"/>
    <s v=""/>
    <s v=""/>
    <s v=""/>
    <s v=""/>
    <x v="0"/>
    <x v="0"/>
    <x v="1"/>
    <x v="1"/>
    <s v="0000038054"/>
    <x v="0"/>
    <s v="42143902"/>
    <s v="FECAL MANAGEMENT SYSTEM OR KIT"/>
    <s v="WB"/>
    <s v="Janice Carter"/>
    <s v=""/>
    <s v=""/>
    <s v="0012133110"/>
    <s v="10"/>
    <n v="518.92999999999995"/>
    <s v="418000+CS"/>
    <x v="1"/>
    <x v="1"/>
  </r>
  <r>
    <s v="4500137394"/>
    <s v="15"/>
    <s v="X"/>
    <s v="MS01336-1"/>
    <s v="GPO-N"/>
    <d v="2016-04-01T00:00:00"/>
    <s v="5109370615"/>
    <s v="1096359207"/>
    <d v="2016-03-31T00:00:00"/>
    <n v="43.8"/>
    <n v="0"/>
    <n v="4.38"/>
    <n v="4.3"/>
    <n v="1.7500000000000002E-2"/>
    <n v="0.08"/>
    <x v="3"/>
    <s v="H09"/>
    <x v="0"/>
    <s v="Wound Cr/Osto/Colost"/>
    <s v="92099"/>
    <s v="X"/>
    <x v="0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ICUBULK"/>
    <s v="B075 H4 ICU"/>
    <s v=""/>
    <x v="0"/>
    <x v="0"/>
    <x v="0"/>
    <x v="0"/>
    <s v="0000038054"/>
    <x v="0"/>
    <s v="42143901"/>
    <s v="FECAL INCONTINENCE COLLECTION BAG OR ACCESSORY"/>
    <s v="LB"/>
    <s v="LUM Buyer"/>
    <s v=""/>
    <s v=""/>
    <s v="0012134558"/>
    <s v="17"/>
    <n v="4.38"/>
    <s v="650078+EA"/>
    <x v="0"/>
    <x v="0"/>
  </r>
  <r>
    <s v="4500137412"/>
    <s v="69"/>
    <s v="X"/>
    <s v="4600001571"/>
    <s v="UMCSC"/>
    <d v="2016-04-04T00:00:00"/>
    <s v="5109372511"/>
    <s v="1096408291"/>
    <d v="2016-04-01T00:00:00"/>
    <n v="1037.8599999999999"/>
    <n v="0"/>
    <n v="518.92999999999995"/>
    <n v="510"/>
    <n v="1.7500000000000002E-2"/>
    <n v="8.93"/>
    <x v="5"/>
    <s v="H28"/>
    <x v="1"/>
    <s v="Med Sup Pat Chrg&gt;25"/>
    <s v="41494"/>
    <s v="X"/>
    <x v="1"/>
    <s v="0000532200"/>
    <s v="MEDICAL SUPPLIES"/>
    <s v="111"/>
    <s v="3000197"/>
    <s v="UNB SS SAP Warehouse"/>
    <s v="UNB0001F"/>
    <s v="UNBUDGETED"/>
    <s v="UNB0002F"/>
    <s v="UNBUDGETED CTR"/>
    <s v="3000197"/>
    <s v="UNB SS SAP Warehouse"/>
    <s v=""/>
    <s v=""/>
    <s v=""/>
    <s v=""/>
    <x v="0"/>
    <x v="0"/>
    <x v="1"/>
    <x v="1"/>
    <s v="0000038054"/>
    <x v="0"/>
    <s v="42143902"/>
    <s v="FECAL MANAGEMENT SYSTEM OR KIT"/>
    <s v="WB"/>
    <s v="Janice Carter"/>
    <s v=""/>
    <s v=""/>
    <s v="0012134929"/>
    <s v="10"/>
    <n v="518.92999999999995"/>
    <s v="418000+CS"/>
    <x v="1"/>
    <x v="1"/>
  </r>
  <r>
    <s v="4500139276"/>
    <s v="97"/>
    <s v="X"/>
    <s v="4600001571"/>
    <s v="UMCSC"/>
    <d v="2016-04-27T00:00:00"/>
    <s v="5109390328"/>
    <s v="1097459255"/>
    <d v="2016-04-26T00:00:00"/>
    <n v="1037.8599999999999"/>
    <n v="0"/>
    <n v="518.92999999999995"/>
    <n v="510"/>
    <n v="1.7500000000000002E-2"/>
    <n v="8.93"/>
    <x v="5"/>
    <s v="H28"/>
    <x v="1"/>
    <s v="Med Sup Pat Chrg&gt;25"/>
    <s v="41494"/>
    <s v="X"/>
    <x v="1"/>
    <s v="0000532200"/>
    <s v="MEDICAL SUPPLIES"/>
    <s v="111"/>
    <s v="3000197"/>
    <s v="UNB SS SAP Warehouse"/>
    <s v="UNB0001F"/>
    <s v="UNBUDGETED"/>
    <s v="UNB0002F"/>
    <s v="UNBUDGETED CTR"/>
    <s v="3000197"/>
    <s v="UNB SS SAP Warehouse"/>
    <s v=""/>
    <s v=""/>
    <s v=""/>
    <s v=""/>
    <x v="0"/>
    <x v="0"/>
    <x v="1"/>
    <x v="1"/>
    <s v="0000038054"/>
    <x v="0"/>
    <s v="42143902"/>
    <s v="FECAL MANAGEMENT SYSTEM OR KIT"/>
    <s v="WB"/>
    <s v="Janice Carter"/>
    <s v=""/>
    <s v=""/>
    <s v="0012146213"/>
    <s v="10"/>
    <n v="518.92999999999995"/>
    <s v="418000+CS"/>
    <x v="1"/>
    <x v="1"/>
  </r>
  <r>
    <s v="4500140869"/>
    <s v="8"/>
    <s v="X"/>
    <s v="MS01336-1"/>
    <s v="GPO-N"/>
    <d v="2016-05-16T00:00:00"/>
    <s v="5109404604"/>
    <s v="1098311398"/>
    <d v="2016-05-15T00:00:00"/>
    <n v="21.9"/>
    <n v="0"/>
    <n v="4.38"/>
    <n v="4.3"/>
    <n v="1.7500000000000002E-2"/>
    <n v="0.08"/>
    <x v="0"/>
    <s v="H09"/>
    <x v="0"/>
    <s v="Wound Cr/Osto/Colost"/>
    <s v="92099"/>
    <s v="X"/>
    <x v="0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E441ICUBULK"/>
    <s v="E441 ICU"/>
    <s v=""/>
    <x v="0"/>
    <x v="0"/>
    <x v="0"/>
    <x v="0"/>
    <s v="0000038054"/>
    <x v="0"/>
    <s v="42143901"/>
    <s v="FECAL INCONTINENCE COLLECTION BAG OR ACCESSORY"/>
    <s v="LB"/>
    <s v="LUM Buyer"/>
    <s v=""/>
    <s v=""/>
    <s v="0012155616"/>
    <s v="19"/>
    <n v="4.38"/>
    <s v="650078+EA"/>
    <x v="0"/>
    <x v="0"/>
  </r>
  <r>
    <s v="4500140886"/>
    <s v="126"/>
    <s v="X"/>
    <s v="4600001571"/>
    <s v="UMCSC"/>
    <d v="2016-05-17T00:00:00"/>
    <s v="5109405165"/>
    <s v="1098333385"/>
    <d v="2016-05-16T00:00:00"/>
    <n v="1037.8599999999999"/>
    <n v="0"/>
    <n v="518.92999999999995"/>
    <n v="510"/>
    <n v="1.7500000000000002E-2"/>
    <n v="8.93"/>
    <x v="5"/>
    <s v="H28"/>
    <x v="1"/>
    <s v="Med Sup Pat Chrg&gt;25"/>
    <s v="41494"/>
    <s v="X"/>
    <x v="1"/>
    <s v="0000532200"/>
    <s v="MEDICAL SUPPLIES"/>
    <s v="111"/>
    <s v="3000197"/>
    <s v="UNB SS SAP Warehouse"/>
    <s v="UNB0001F"/>
    <s v="UNBUDGETED"/>
    <s v="UNB0002F"/>
    <s v="UNBUDGETED CTR"/>
    <s v="3000197"/>
    <s v="UNB SS SAP Warehouse"/>
    <s v=""/>
    <s v=""/>
    <s v=""/>
    <s v=""/>
    <x v="0"/>
    <x v="0"/>
    <x v="1"/>
    <x v="1"/>
    <s v="0000038054"/>
    <x v="0"/>
    <s v="42143902"/>
    <s v="FECAL MANAGEMENT SYSTEM OR KIT"/>
    <s v="WB"/>
    <s v="Janice Carter"/>
    <s v=""/>
    <s v=""/>
    <s v="0012156032"/>
    <s v="10"/>
    <n v="518.92999999999995"/>
    <s v="418000+CS"/>
    <x v="1"/>
    <x v="1"/>
  </r>
  <r>
    <s v="4500141672"/>
    <s v="114"/>
    <s v="X"/>
    <s v="4600001571"/>
    <s v="UMCSC"/>
    <d v="2016-06-13T00:00:00"/>
    <s v="5109427110"/>
    <s v="1810401045"/>
    <d v="2016-05-25T00:00:00"/>
    <n v="1037.8599999999999"/>
    <n v="0"/>
    <n v="518.92999999999995"/>
    <n v="510"/>
    <n v="1.7500000000000002E-2"/>
    <n v="8.93"/>
    <x v="5"/>
    <s v="H28"/>
    <x v="1"/>
    <s v="Med Sup Pat Chrg&gt;25"/>
    <s v="41494"/>
    <s v="X"/>
    <x v="1"/>
    <s v="0000532200"/>
    <s v="MEDICAL SUPPLIES"/>
    <s v="111"/>
    <s v="3000197"/>
    <s v="UNB SS SAP Warehouse"/>
    <s v="UNB0001F"/>
    <s v="UNBUDGETED"/>
    <s v="UNB0002F"/>
    <s v="UNBUDGETED CTR"/>
    <s v="3000197"/>
    <s v="UNB SS SAP Warehouse"/>
    <s v=""/>
    <s v=""/>
    <s v=""/>
    <s v=""/>
    <x v="0"/>
    <x v="0"/>
    <x v="1"/>
    <x v="1"/>
    <s v="0000038054"/>
    <x v="0"/>
    <s v="42143902"/>
    <s v="FECAL MANAGEMENT SYSTEM OR KIT"/>
    <s v="WB"/>
    <s v="Janice Carter"/>
    <s v=""/>
    <s v=""/>
    <s v="0012161177"/>
    <s v="10"/>
    <n v="518.92999999999995"/>
    <s v="418000+CS"/>
    <x v="1"/>
    <x v="1"/>
  </r>
  <r>
    <s v="4500142601"/>
    <s v="3"/>
    <s v="X"/>
    <s v="4600001571"/>
    <s v="UMCSC"/>
    <d v="2016-06-06T00:00:00"/>
    <s v="5109420512"/>
    <s v="1810080269"/>
    <d v="2016-06-03T00:00:00"/>
    <n v="122.1"/>
    <n v="0"/>
    <n v="61.05"/>
    <n v="60"/>
    <n v="1.7500000000000002E-2"/>
    <n v="1.05"/>
    <x v="5"/>
    <s v="H28"/>
    <x v="2"/>
    <s v="Med Sup Pat Chrg&gt;25"/>
    <s v="42170"/>
    <s v="X"/>
    <x v="2"/>
    <s v="0000532200"/>
    <s v="MEDICAL SUPPLIES"/>
    <s v="111"/>
    <s v="3000197"/>
    <s v="UNB SS SAP Warehouse"/>
    <s v="UNB0001F"/>
    <s v="UNBUDGETED"/>
    <s v="UNB0002F"/>
    <s v="UNBUDGETED CTR"/>
    <s v="3000197"/>
    <s v="UNB SS SAP Warehouse"/>
    <s v=""/>
    <s v=""/>
    <s v=""/>
    <s v=""/>
    <x v="0"/>
    <x v="0"/>
    <x v="2"/>
    <x v="2"/>
    <s v="0000038054"/>
    <x v="0"/>
    <s v="42143901"/>
    <s v="FECAL INCONTINENCE COLLECTION BAG OR ACCESSORY"/>
    <s v="HB"/>
    <s v="Hospital Buyer"/>
    <s v=""/>
    <s v=""/>
    <s v="0012165739"/>
    <s v="10"/>
    <n v="61.05"/>
    <s v="411108+BX"/>
    <x v="2"/>
    <x v="2"/>
  </r>
  <r>
    <s v="4500143276"/>
    <s v="2"/>
    <s v="X"/>
    <s v="4600001571"/>
    <s v="UMCSC"/>
    <d v="2016-06-08T00:00:00"/>
    <s v="5109423414"/>
    <s v="1810212717"/>
    <d v="2016-06-07T00:00:00"/>
    <n v="122.1"/>
    <n v="0"/>
    <n v="61.05"/>
    <n v="60"/>
    <n v="1.7500000000000002E-2"/>
    <n v="1.05"/>
    <x v="5"/>
    <s v="H28"/>
    <x v="2"/>
    <s v="Med Sup Pat Chrg&gt;25"/>
    <s v="42170"/>
    <s v="X"/>
    <x v="2"/>
    <s v="0000532200"/>
    <s v="MEDICAL SUPPLIES"/>
    <s v="111"/>
    <s v="3000197"/>
    <s v="UNB SS SAP Warehouse"/>
    <s v="UNB0001F"/>
    <s v="UNBUDGETED"/>
    <s v="UNB0002F"/>
    <s v="UNBUDGETED CTR"/>
    <s v="3000197"/>
    <s v="UNB SS SAP Warehouse"/>
    <s v=""/>
    <s v=""/>
    <s v=""/>
    <s v=""/>
    <x v="0"/>
    <x v="0"/>
    <x v="2"/>
    <x v="2"/>
    <s v="0000038054"/>
    <x v="0"/>
    <s v="42143901"/>
    <s v="FECAL INCONTINENCE COLLECTION BAG OR ACCESSORY"/>
    <s v="HB"/>
    <s v="Hospital Buyer"/>
    <s v=""/>
    <s v=""/>
    <s v="0012168149"/>
    <s v="10"/>
    <n v="61.05"/>
    <s v="411108+BX"/>
    <x v="2"/>
    <x v="2"/>
  </r>
  <r>
    <s v="4500143412"/>
    <s v="10"/>
    <s v="X"/>
    <s v="MS01336-1"/>
    <s v="GPO-N"/>
    <d v="2016-06-09T00:00:00"/>
    <s v="5109424235"/>
    <s v="1810281543"/>
    <d v="2016-06-08T00:00:00"/>
    <n v="43.8"/>
    <n v="0"/>
    <n v="4.38"/>
    <n v="4.3"/>
    <n v="1.7500000000000002E-2"/>
    <n v="0.08"/>
    <x v="3"/>
    <s v="H09"/>
    <x v="0"/>
    <s v="Wound Cr/Osto/Colost"/>
    <s v="92099"/>
    <s v="X"/>
    <x v="0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E430ICUBULK"/>
    <s v="E430 ICU"/>
    <s v=""/>
    <x v="0"/>
    <x v="0"/>
    <x v="0"/>
    <x v="0"/>
    <s v="0000038054"/>
    <x v="0"/>
    <s v="42143901"/>
    <s v="FECAL INCONTINENCE COLLECTION BAG OR ACCESSORY"/>
    <s v="LB"/>
    <s v="LUM Buyer"/>
    <s v=""/>
    <s v=""/>
    <s v="0012168689"/>
    <s v="8"/>
    <n v="4.38"/>
    <s v="650078+EA"/>
    <x v="0"/>
    <x v="0"/>
  </r>
  <r>
    <s v="4500144024"/>
    <s v="2"/>
    <s v="X"/>
    <s v="4600001571"/>
    <s v="UMCSC"/>
    <m/>
    <s v=""/>
    <s v=""/>
    <d v="2016-06-12T00:00:00"/>
    <n v="345.96"/>
    <n v="0"/>
    <n v="172.98"/>
    <n v="170"/>
    <n v="1.7500000000000002E-2"/>
    <n v="2.98"/>
    <x v="5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41MAIN"/>
    <s v="B075 4E41 PYXIS"/>
    <s v=""/>
    <x v="0"/>
    <x v="0"/>
    <x v="3"/>
    <x v="1"/>
    <s v="0000038054"/>
    <x v="0"/>
    <s v="42143902"/>
    <s v="FECAL MANAGEMENT SYSTEM OR KIT"/>
    <s v="LB"/>
    <s v="LUM Buyer"/>
    <s v=""/>
    <s v=""/>
    <s v="0012170888"/>
    <s v="2"/>
    <n v="172.98"/>
    <s v="418000+EA"/>
    <x v="3"/>
    <x v="3"/>
  </r>
  <r>
    <s v="4500144091"/>
    <s v="4"/>
    <s v="X"/>
    <s v="4600001571"/>
    <s v="UMCSC"/>
    <m/>
    <s v=""/>
    <s v=""/>
    <d v="2016-06-12T00:00:00"/>
    <n v="518.94000000000005"/>
    <n v="0"/>
    <n v="172.98"/>
    <n v="170"/>
    <n v="1.7500000000000002E-2"/>
    <n v="2.98"/>
    <x v="6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41MAIN"/>
    <s v="B075 4E41 PYXIS"/>
    <s v=""/>
    <x v="0"/>
    <x v="0"/>
    <x v="3"/>
    <x v="1"/>
    <s v="0000038054"/>
    <x v="0"/>
    <s v="42143902"/>
    <s v="FECAL MANAGEMENT SYSTEM OR KIT"/>
    <s v="LB"/>
    <s v="LUM Buyer"/>
    <s v=""/>
    <s v=""/>
    <s v="0012171025"/>
    <s v="4"/>
    <n v="172.98"/>
    <s v="418000+EA"/>
    <x v="3"/>
    <x v="3"/>
  </r>
  <r>
    <s v="4500144145"/>
    <s v="7"/>
    <s v="X"/>
    <s v="4600001571"/>
    <s v="UMCSC"/>
    <m/>
    <s v=""/>
    <s v=""/>
    <d v="2016-06-13T00:00:00"/>
    <n v="518.94000000000005"/>
    <n v="0"/>
    <n v="172.98"/>
    <n v="170"/>
    <n v="1.7500000000000002E-2"/>
    <n v="2.98"/>
    <x v="6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41MAIN"/>
    <s v="B075 4E41 PYXIS"/>
    <s v=""/>
    <x v="0"/>
    <x v="0"/>
    <x v="3"/>
    <x v="1"/>
    <s v="0000038054"/>
    <x v="0"/>
    <s v="42143902"/>
    <s v="FECAL MANAGEMENT SYSTEM OR KIT"/>
    <s v="LB"/>
    <s v="LUM Buyer"/>
    <s v=""/>
    <s v=""/>
    <s v="0012171231"/>
    <s v="7"/>
    <n v="172.98"/>
    <s v="418000+EA"/>
    <x v="3"/>
    <x v="3"/>
  </r>
  <r>
    <s v="4500144178"/>
    <s v="4"/>
    <s v="X"/>
    <s v="4600001571"/>
    <s v="UMCSC"/>
    <d v="2016-06-14T00:00:00"/>
    <s v="5109428042"/>
    <s v="1810465408"/>
    <d v="2016-06-13T00:00:00"/>
    <n v="122.1"/>
    <n v="0"/>
    <n v="61.05"/>
    <n v="60"/>
    <n v="1.7500000000000002E-2"/>
    <n v="1.05"/>
    <x v="5"/>
    <s v="H28"/>
    <x v="2"/>
    <s v="Med Sup Pat Chrg&gt;25"/>
    <s v="42170"/>
    <s v="X"/>
    <x v="2"/>
    <s v="0000532200"/>
    <s v="MEDICAL SUPPLIES"/>
    <s v="111"/>
    <s v="3000197"/>
    <s v="UNB SS SAP Warehouse"/>
    <s v="UNB0001F"/>
    <s v="UNBUDGETED"/>
    <s v="UNB0002F"/>
    <s v="UNBUDGETED CTR"/>
    <s v="3000197"/>
    <s v="UNB SS SAP Warehouse"/>
    <s v=""/>
    <s v=""/>
    <s v=""/>
    <s v=""/>
    <x v="0"/>
    <x v="0"/>
    <x v="2"/>
    <x v="2"/>
    <s v="0000038054"/>
    <x v="0"/>
    <s v="42143901"/>
    <s v="FECAL INCONTINENCE COLLECTION BAG OR ACCESSORY"/>
    <s v="HB"/>
    <s v="Hospital Buyer"/>
    <s v=""/>
    <s v=""/>
    <s v="0012171285"/>
    <s v="10"/>
    <n v="61.05"/>
    <s v="411108+BX"/>
    <x v="2"/>
    <x v="2"/>
  </r>
  <r>
    <s v="4500144294"/>
    <s v="1"/>
    <s v="X"/>
    <s v="4600001571"/>
    <s v="UMCSC"/>
    <m/>
    <s v=""/>
    <s v=""/>
    <d v="2016-06-13T00:00:00"/>
    <n v="518.94000000000005"/>
    <n v="0"/>
    <n v="172.98"/>
    <n v="170"/>
    <n v="1.7500000000000002E-2"/>
    <n v="2.98"/>
    <x v="6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41MAIN"/>
    <s v="B075 4E41 PYXIS"/>
    <s v=""/>
    <x v="0"/>
    <x v="0"/>
    <x v="3"/>
    <x v="1"/>
    <s v="0000038054"/>
    <x v="0"/>
    <s v="42143902"/>
    <s v="FECAL MANAGEMENT SYSTEM OR KIT"/>
    <s v="LB"/>
    <s v="LUM Buyer"/>
    <s v=""/>
    <s v=""/>
    <s v="0012171268"/>
    <s v="1"/>
    <n v="172.98"/>
    <s v="418000+EA"/>
    <x v="3"/>
    <x v="3"/>
  </r>
  <r>
    <s v="4500144361"/>
    <s v="1"/>
    <s v="X"/>
    <s v="4600001571"/>
    <s v="UMCSC"/>
    <d v="2016-06-15T00:00:00"/>
    <s v="5109430171"/>
    <s v="1810528392"/>
    <d v="2016-06-14T00:00:00"/>
    <n v="172.98"/>
    <n v="0"/>
    <n v="172.98"/>
    <n v="170"/>
    <n v="1.7500000000000002E-2"/>
    <n v="2.98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171975"/>
    <s v="1"/>
    <n v="172.98"/>
    <s v="418000+EA"/>
    <x v="3"/>
    <x v="3"/>
  </r>
  <r>
    <s v="4500144362"/>
    <s v="5"/>
    <s v="X"/>
    <s v="4600001571"/>
    <s v="UMCSC"/>
    <d v="2016-06-15T00:00:00"/>
    <s v="5109430164"/>
    <s v="1810528395"/>
    <d v="2016-06-14T00:00:00"/>
    <n v="518.94000000000005"/>
    <n v="0"/>
    <n v="172.98"/>
    <n v="170"/>
    <n v="1.7500000000000002E-2"/>
    <n v="2.98"/>
    <x v="6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41MAIN"/>
    <s v="B075 4E41 PYXIS"/>
    <s v=""/>
    <x v="0"/>
    <x v="0"/>
    <x v="4"/>
    <x v="1"/>
    <s v="0000038054"/>
    <x v="0"/>
    <s v="42143902"/>
    <s v="FECAL MANAGEMENT SYSTEM OR KIT"/>
    <s v="LB"/>
    <s v="LUM Buyer"/>
    <s v=""/>
    <s v=""/>
    <s v="0012171976"/>
    <s v="5"/>
    <n v="172.98"/>
    <s v="418000+EA"/>
    <x v="3"/>
    <x v="3"/>
  </r>
  <r>
    <s v="4500144564"/>
    <s v="1"/>
    <s v="X"/>
    <s v="4600001571"/>
    <s v="UMCSC"/>
    <d v="2016-06-16T00:00:00"/>
    <s v="5109430873"/>
    <s v="1810593036"/>
    <d v="2016-06-15T00:00:00"/>
    <n v="172.98"/>
    <n v="0"/>
    <n v="172.98"/>
    <n v="170"/>
    <n v="1.7500000000000002E-2"/>
    <n v="2.98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172941"/>
    <s v="6"/>
    <n v="172.98"/>
    <s v="418000+EA"/>
    <x v="3"/>
    <x v="3"/>
  </r>
  <r>
    <s v="4500144655"/>
    <s v="1"/>
    <s v="X"/>
    <s v="MS01336-1"/>
    <s v="GPO-N"/>
    <d v="2016-06-16T00:00:00"/>
    <s v="5109430783"/>
    <s v="1810593466"/>
    <d v="2016-06-15T00:00:00"/>
    <n v="8.76"/>
    <n v="0"/>
    <n v="4.38"/>
    <n v="4.3"/>
    <n v="1.7500000000000002E-2"/>
    <n v="0.08"/>
    <x v="5"/>
    <s v="H09"/>
    <x v="0"/>
    <s v="Wound Cr/Osto/Colost"/>
    <s v="92099"/>
    <s v="X"/>
    <x v="0"/>
    <s v="0000532200"/>
    <s v="MEDICAL SUPPLIES"/>
    <s v="113"/>
    <s v="3010612"/>
    <s v="ERS Emergency Dept"/>
    <s v="ICE0001F"/>
    <s v="INT CLIN ENTERPRISE"/>
    <s v="ICS0001F"/>
    <s v="CLIN SUPPORT SVC LIN"/>
    <s v="ICS0002F"/>
    <s v="CHIEF CLIN OFFICER"/>
    <s v="0001010612"/>
    <s v="ED037BULK"/>
    <s v="ED037 BULK"/>
    <s v=""/>
    <x v="0"/>
    <x v="0"/>
    <x v="0"/>
    <x v="0"/>
    <s v="0000038054"/>
    <x v="0"/>
    <s v="42143901"/>
    <s v="FECAL INCONTINENCE COLLECTION BAG OR ACCESSORY"/>
    <s v="LB"/>
    <s v="LUM Buyer"/>
    <s v=""/>
    <s v=""/>
    <s v="0012173265"/>
    <s v="1"/>
    <n v="4.38"/>
    <s v="650078+EA"/>
    <x v="0"/>
    <x v="0"/>
  </r>
  <r>
    <s v="4500144764"/>
    <s v="2"/>
    <s v="X"/>
    <s v="4600001571"/>
    <s v="UMCSC"/>
    <d v="2016-06-17T00:00:00"/>
    <s v="5109431932"/>
    <s v="1810654177"/>
    <d v="2016-06-16T00:00:00"/>
    <n v="172.98"/>
    <n v="0"/>
    <n v="172.98"/>
    <n v="170"/>
    <n v="1.7500000000000002E-2"/>
    <n v="2.98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41MAIN"/>
    <s v="B075 4E41 PYXIS"/>
    <s v=""/>
    <x v="0"/>
    <x v="0"/>
    <x v="4"/>
    <x v="1"/>
    <s v="0000038054"/>
    <x v="0"/>
    <s v="42143902"/>
    <s v="FECAL MANAGEMENT SYSTEM OR KIT"/>
    <s v="LB"/>
    <s v="LUM Buyer"/>
    <s v=""/>
    <s v=""/>
    <s v="0012173794"/>
    <s v="2"/>
    <n v="172.98"/>
    <s v="418000+EA"/>
    <x v="3"/>
    <x v="3"/>
  </r>
  <r>
    <s v="4500144797"/>
    <s v="6"/>
    <s v="X"/>
    <s v="4600001571"/>
    <s v="UMCSC"/>
    <d v="2016-06-17T00:00:00"/>
    <s v="5109432036"/>
    <s v="1810655501"/>
    <d v="2016-06-16T00:00:00"/>
    <n v="61.05"/>
    <n v="0"/>
    <n v="61.05"/>
    <n v="60"/>
    <n v="1.7500000000000002E-2"/>
    <n v="1.05"/>
    <x v="7"/>
    <s v="H28"/>
    <x v="2"/>
    <s v="Med Sup Pat Chrg&gt;25"/>
    <s v="42170"/>
    <s v="X"/>
    <x v="2"/>
    <s v="0000532200"/>
    <s v="MEDICAL SUPPLIES"/>
    <s v="111"/>
    <s v="3000197"/>
    <s v="UNB SS SAP Warehouse"/>
    <s v="UNB0001F"/>
    <s v="UNBUDGETED"/>
    <s v="UNB0002F"/>
    <s v="UNBUDGETED CTR"/>
    <s v="3000197"/>
    <s v="UNB SS SAP Warehouse"/>
    <s v=""/>
    <s v=""/>
    <s v=""/>
    <s v=""/>
    <x v="0"/>
    <x v="0"/>
    <x v="2"/>
    <x v="2"/>
    <s v="0000038054"/>
    <x v="0"/>
    <s v="42143901"/>
    <s v="FECAL INCONTINENCE COLLECTION BAG OR ACCESSORY"/>
    <s v="HB"/>
    <s v="Hospital Buyer"/>
    <s v=""/>
    <s v=""/>
    <s v="0012173767"/>
    <s v="10"/>
    <n v="61.05"/>
    <s v="411108+BX"/>
    <x v="2"/>
    <x v="2"/>
  </r>
  <r>
    <s v="4500145198"/>
    <s v="32"/>
    <s v="X"/>
    <s v="4600001571"/>
    <s v="UMCSC"/>
    <d v="2016-06-30T00:00:00"/>
    <s v="5109444117"/>
    <s v="1811208110"/>
    <d v="2016-06-18T00:00:00"/>
    <n v="122.1"/>
    <n v="0"/>
    <n v="61.05"/>
    <n v="60"/>
    <n v="1.7500000000000002E-2"/>
    <n v="1.05"/>
    <x v="5"/>
    <s v="H28"/>
    <x v="2"/>
    <s v="Med Sup Pat Chrg&gt;25"/>
    <s v="42170"/>
    <s v="X"/>
    <x v="2"/>
    <s v="0000532200"/>
    <s v="MEDICAL SUPPLIES"/>
    <s v="111"/>
    <s v="3000197"/>
    <s v="UNB SS SAP Warehouse"/>
    <s v="UNB0001F"/>
    <s v="UNBUDGETED"/>
    <s v="UNB0002F"/>
    <s v="UNBUDGETED CTR"/>
    <s v="3000197"/>
    <s v="UNB SS SAP Warehouse"/>
    <s v=""/>
    <s v=""/>
    <s v=""/>
    <s v=""/>
    <x v="0"/>
    <x v="0"/>
    <x v="2"/>
    <x v="2"/>
    <s v="0000038054"/>
    <x v="0"/>
    <s v="42143901"/>
    <s v="FECAL INCONTINENCE COLLECTION BAG OR ACCESSORY"/>
    <s v="HB"/>
    <s v="Hospital Buyer"/>
    <s v=""/>
    <s v=""/>
    <s v="0012175157"/>
    <s v="10"/>
    <n v="61.05"/>
    <s v="411108+BX"/>
    <x v="2"/>
    <x v="2"/>
  </r>
  <r>
    <s v="4500145218"/>
    <s v="2"/>
    <s v="X"/>
    <s v="4600001571"/>
    <s v="UMCSC"/>
    <d v="2016-06-30T00:00:00"/>
    <s v="5109444155"/>
    <s v="1811208952"/>
    <d v="2016-06-19T00:00:00"/>
    <n v="172.98"/>
    <n v="0"/>
    <n v="172.98"/>
    <n v="170"/>
    <n v="1.7500000000000002E-2"/>
    <n v="2.98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175390"/>
    <s v="2"/>
    <n v="172.98"/>
    <s v="418000+EA"/>
    <x v="3"/>
    <x v="3"/>
  </r>
  <r>
    <s v="4500145305"/>
    <s v="2"/>
    <s v="X"/>
    <s v="4600001571"/>
    <s v="UMCSC"/>
    <d v="2016-06-20T00:00:00"/>
    <s v="5109433511"/>
    <s v="1810754415"/>
    <d v="2016-06-19T00:00:00"/>
    <n v="172.98"/>
    <n v="0"/>
    <n v="172.98"/>
    <n v="170"/>
    <n v="1.7500000000000002E-2"/>
    <n v="2.98"/>
    <x v="7"/>
    <s v="H28"/>
    <x v="0"/>
    <s v="Med Sup Pat Chrg&gt;25"/>
    <s v="41494"/>
    <s v="X"/>
    <x v="3"/>
    <s v="0000532200"/>
    <s v="MEDICAL SUPPLIES"/>
    <s v="113"/>
    <s v="3010694"/>
    <s v="NRS Med Specialties"/>
    <s v="ICE0001F"/>
    <s v="INT CLIN ENTERPRISE"/>
    <s v="ICS0001F"/>
    <s v="CLIN SUPPORT SVC LIN"/>
    <s v="ICS0004F"/>
    <s v="CHIEF NURS OFFICER"/>
    <s v="0001010694"/>
    <s v="F6037MAIN"/>
    <s v="B075"/>
    <s v=""/>
    <x v="0"/>
    <x v="0"/>
    <x v="4"/>
    <x v="1"/>
    <s v="0000038054"/>
    <x v="0"/>
    <s v="42143902"/>
    <s v="FECAL MANAGEMENT SYSTEM OR KIT"/>
    <s v="LB"/>
    <s v="LUM Buyer"/>
    <s v=""/>
    <s v=""/>
    <s v="0012175503"/>
    <s v="2"/>
    <n v="172.98"/>
    <s v="418000+EA"/>
    <x v="3"/>
    <x v="3"/>
  </r>
  <r>
    <s v="4500145359"/>
    <s v="2"/>
    <s v="X"/>
    <s v="4600001571"/>
    <s v="UMCSC"/>
    <d v="2016-06-21T00:00:00"/>
    <s v="5109434461"/>
    <s v="1810778327"/>
    <d v="2016-06-20T00:00:00"/>
    <n v="345.96"/>
    <n v="0"/>
    <n v="172.98"/>
    <n v="170"/>
    <n v="1.7500000000000002E-2"/>
    <n v="2.98"/>
    <x v="5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41MAIN"/>
    <s v="B075 4E41 PYXIS"/>
    <s v=""/>
    <x v="0"/>
    <x v="0"/>
    <x v="4"/>
    <x v="1"/>
    <s v="0000038054"/>
    <x v="0"/>
    <s v="42143902"/>
    <s v="FECAL MANAGEMENT SYSTEM OR KIT"/>
    <s v="LB"/>
    <s v="LUM Buyer"/>
    <s v=""/>
    <s v=""/>
    <s v="0012175637"/>
    <s v="2"/>
    <n v="172.98"/>
    <s v="418000+EA"/>
    <x v="3"/>
    <x v="3"/>
  </r>
  <r>
    <s v="4500145522"/>
    <s v="3"/>
    <s v="X"/>
    <s v="4600001571"/>
    <s v="UMCSC"/>
    <d v="2016-06-21T00:00:00"/>
    <s v="5109434467"/>
    <s v="1810779161"/>
    <d v="2016-06-20T00:00:00"/>
    <n v="172.98"/>
    <n v="0"/>
    <n v="172.98"/>
    <n v="170"/>
    <n v="1.7500000000000002E-2"/>
    <n v="2.98"/>
    <x v="7"/>
    <s v="H28"/>
    <x v="0"/>
    <s v="Med Sup Pat Chrg&gt;25"/>
    <s v="41494"/>
    <s v="X"/>
    <x v="3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4"/>
    <x v="1"/>
    <s v="0000038054"/>
    <x v="0"/>
    <s v="42143902"/>
    <s v="FECAL MANAGEMENT SYSTEM OR KIT"/>
    <s v="LB"/>
    <s v="LUM Buyer"/>
    <s v=""/>
    <s v=""/>
    <s v="0012176255"/>
    <s v="3"/>
    <n v="172.98"/>
    <s v="418000+EA"/>
    <x v="3"/>
    <x v="3"/>
  </r>
  <r>
    <s v="4500145541"/>
    <s v="6"/>
    <s v="X"/>
    <s v="4600001571"/>
    <s v="UMCSC"/>
    <d v="2016-06-22T00:00:00"/>
    <s v="5109436510"/>
    <s v="1810834464"/>
    <d v="2016-06-21T00:00:00"/>
    <n v="172.98"/>
    <n v="0"/>
    <n v="172.98"/>
    <n v="170"/>
    <n v="1.7500000000000002E-2"/>
    <n v="2.98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41MAIN"/>
    <s v="B075 4E41 PYXIS"/>
    <s v=""/>
    <x v="0"/>
    <x v="0"/>
    <x v="4"/>
    <x v="1"/>
    <s v="0000038054"/>
    <x v="0"/>
    <s v="42143902"/>
    <s v="FECAL MANAGEMENT SYSTEM OR KIT"/>
    <s v="LB"/>
    <s v="LUM Buyer"/>
    <s v=""/>
    <s v=""/>
    <s v="0012176478"/>
    <s v="3"/>
    <n v="172.98"/>
    <s v="418000+EA"/>
    <x v="3"/>
    <x v="3"/>
  </r>
  <r>
    <s v="4500145565"/>
    <s v="2"/>
    <s v="X"/>
    <s v="4600001571"/>
    <s v="UMCSC"/>
    <d v="2016-06-22T00:00:00"/>
    <s v="5109436564"/>
    <s v="1810834460"/>
    <d v="2016-06-21T00:00:00"/>
    <n v="172.98"/>
    <n v="0"/>
    <n v="172.98"/>
    <n v="170"/>
    <n v="1.7500000000000002E-2"/>
    <n v="2.98"/>
    <x v="7"/>
    <s v="H28"/>
    <x v="0"/>
    <s v="Med Sup Pat Chrg&gt;25"/>
    <s v="41494"/>
    <s v="X"/>
    <x v="3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4"/>
    <x v="1"/>
    <s v="0000038054"/>
    <x v="0"/>
    <s v="42143902"/>
    <s v="FECAL MANAGEMENT SYSTEM OR KIT"/>
    <s v="LB"/>
    <s v="LUM Buyer"/>
    <s v=""/>
    <s v=""/>
    <s v="0012176623"/>
    <s v="2"/>
    <n v="172.98"/>
    <s v="418000+EA"/>
    <x v="3"/>
    <x v="3"/>
  </r>
  <r>
    <s v="4500145766"/>
    <s v="6"/>
    <s v="X"/>
    <s v="4600001571"/>
    <s v="UMCSC"/>
    <d v="2016-06-23T00:00:00"/>
    <s v="5109437412"/>
    <s v="1810897049"/>
    <d v="2016-06-22T00:00:00"/>
    <n v="172.98"/>
    <n v="0"/>
    <n v="172.98"/>
    <n v="170"/>
    <n v="1.7500000000000002E-2"/>
    <n v="2.98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41MAIN"/>
    <s v="B075 4E41 PYXIS"/>
    <s v=""/>
    <x v="0"/>
    <x v="0"/>
    <x v="4"/>
    <x v="1"/>
    <s v="0000038054"/>
    <x v="0"/>
    <s v="42143902"/>
    <s v="FECAL MANAGEMENT SYSTEM OR KIT"/>
    <s v="LB"/>
    <s v="LUM Buyer"/>
    <s v=""/>
    <s v=""/>
    <s v="0012177492"/>
    <s v="2"/>
    <n v="172.98"/>
    <s v="418000+EA"/>
    <x v="3"/>
    <x v="3"/>
  </r>
  <r>
    <s v="4500145976"/>
    <s v="2"/>
    <s v="X"/>
    <s v="4600001571"/>
    <s v="UMCSC"/>
    <d v="2016-06-23T00:00:00"/>
    <s v="5109437463"/>
    <s v="1810897878"/>
    <d v="2016-06-22T00:00:00"/>
    <n v="172.98"/>
    <n v="0"/>
    <n v="172.98"/>
    <n v="170"/>
    <n v="1.7500000000000002E-2"/>
    <n v="2.98"/>
    <x v="7"/>
    <s v="H28"/>
    <x v="0"/>
    <s v="Med Sup Pat Chrg&gt;25"/>
    <s v="41494"/>
    <s v="X"/>
    <x v="3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4"/>
    <x v="1"/>
    <s v="0000038054"/>
    <x v="0"/>
    <s v="42143902"/>
    <s v="FECAL MANAGEMENT SYSTEM OR KIT"/>
    <s v="LB"/>
    <s v="LUM Buyer"/>
    <s v=""/>
    <s v=""/>
    <s v="0012178106"/>
    <s v="3"/>
    <n v="172.98"/>
    <s v="418000+EA"/>
    <x v="3"/>
    <x v="3"/>
  </r>
  <r>
    <s v="4500146707"/>
    <s v="6"/>
    <s v="X"/>
    <s v="4600001571"/>
    <s v="UMCSC"/>
    <d v="2016-06-28T00:00:00"/>
    <s v="5109440991"/>
    <s v="1811091957"/>
    <d v="2016-06-27T00:00:00"/>
    <n v="172.98"/>
    <n v="0"/>
    <n v="172.98"/>
    <n v="170"/>
    <n v="1.7500000000000002E-2"/>
    <n v="2.98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180748"/>
    <s v="8"/>
    <n v="172.98"/>
    <s v="418000+EA"/>
    <x v="3"/>
    <x v="3"/>
  </r>
  <r>
    <s v="4500146708"/>
    <s v="1"/>
    <s v="X"/>
    <s v="4600001571"/>
    <s v="UMCSC"/>
    <d v="2016-06-28T00:00:00"/>
    <s v="5109440979"/>
    <s v="1811091971"/>
    <d v="2016-06-27T00:00:00"/>
    <n v="172.98"/>
    <n v="0"/>
    <n v="172.98"/>
    <n v="170"/>
    <n v="1.7500000000000002E-2"/>
    <n v="2.98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41MAIN"/>
    <s v="B075 4E41 PYXIS"/>
    <s v=""/>
    <x v="0"/>
    <x v="0"/>
    <x v="4"/>
    <x v="1"/>
    <s v="0000038054"/>
    <x v="0"/>
    <s v="42143902"/>
    <s v="FECAL MANAGEMENT SYSTEM OR KIT"/>
    <s v="LB"/>
    <s v="LUM Buyer"/>
    <s v=""/>
    <s v=""/>
    <s v="0012180749"/>
    <s v="1"/>
    <n v="172.98"/>
    <s v="418000+EA"/>
    <x v="3"/>
    <x v="3"/>
  </r>
  <r>
    <s v="4500146768"/>
    <s v="10"/>
    <s v="X"/>
    <s v="4600001571"/>
    <s v="UMCSC"/>
    <d v="2016-06-29T00:00:00"/>
    <s v="5109442742"/>
    <s v="1811145718"/>
    <d v="2016-06-28T00:00:00"/>
    <n v="172.98"/>
    <n v="0"/>
    <n v="172.98"/>
    <n v="170"/>
    <n v="1.7500000000000002E-2"/>
    <n v="2.98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181086"/>
    <s v="9"/>
    <n v="172.98"/>
    <s v="418000+EA"/>
    <x v="3"/>
    <x v="3"/>
  </r>
  <r>
    <s v="4500146769"/>
    <s v="5"/>
    <s v="X"/>
    <s v="4600001571"/>
    <s v="UMCSC"/>
    <d v="2016-06-29T00:00:00"/>
    <s v="5109442784"/>
    <s v="1811145702"/>
    <d v="2016-06-28T00:00:00"/>
    <n v="172.98"/>
    <n v="0"/>
    <n v="172.98"/>
    <n v="170"/>
    <n v="1.7500000000000002E-2"/>
    <n v="2.98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41MAIN"/>
    <s v="B075 4E41 PYXIS"/>
    <s v=""/>
    <x v="0"/>
    <x v="0"/>
    <x v="4"/>
    <x v="1"/>
    <s v="0000038054"/>
    <x v="0"/>
    <s v="42143902"/>
    <s v="FECAL MANAGEMENT SYSTEM OR KIT"/>
    <s v="LB"/>
    <s v="LUM Buyer"/>
    <s v=""/>
    <s v=""/>
    <s v="0012181087"/>
    <s v="8"/>
    <n v="172.98"/>
    <s v="418000+EA"/>
    <x v="3"/>
    <x v="3"/>
  </r>
  <r>
    <s v="4500146938"/>
    <s v="2"/>
    <s v="X"/>
    <s v="4600001571"/>
    <s v="UMCSC"/>
    <d v="2016-06-29T00:00:00"/>
    <s v="5109442769"/>
    <s v="1811146278"/>
    <d v="2016-06-28T00:00:00"/>
    <n v="172.98"/>
    <n v="0"/>
    <n v="172.98"/>
    <n v="170"/>
    <n v="1.7500000000000002E-2"/>
    <n v="2.98"/>
    <x v="7"/>
    <s v="H28"/>
    <x v="0"/>
    <s v="Med Sup Pat Chrg&gt;25"/>
    <s v="41494"/>
    <s v="X"/>
    <x v="3"/>
    <s v="0000532200"/>
    <s v="MEDICAL SUPPLIES"/>
    <s v="113"/>
    <s v="3010694"/>
    <s v="NRS Med Specialties"/>
    <s v="ICE0001F"/>
    <s v="INT CLIN ENTERPRISE"/>
    <s v="ICS0001F"/>
    <s v="CLIN SUPPORT SVC LIN"/>
    <s v="ICS0004F"/>
    <s v="CHIEF NURS OFFICER"/>
    <s v="0001010694"/>
    <s v="F6037MAIN"/>
    <s v="B075"/>
    <s v=""/>
    <x v="0"/>
    <x v="0"/>
    <x v="4"/>
    <x v="1"/>
    <s v="0000038054"/>
    <x v="0"/>
    <s v="42143902"/>
    <s v="FECAL MANAGEMENT SYSTEM OR KIT"/>
    <s v="LB"/>
    <s v="LUM Buyer"/>
    <s v=""/>
    <s v=""/>
    <s v="0012181758"/>
    <s v="1"/>
    <n v="172.98"/>
    <s v="418000+EA"/>
    <x v="3"/>
    <x v="3"/>
  </r>
  <r>
    <s v="4500147610"/>
    <s v="4"/>
    <s v="X"/>
    <s v="4600001571"/>
    <s v="UMCSC"/>
    <d v="2016-07-04T00:00:00"/>
    <s v="5109447441"/>
    <s v="1811375613"/>
    <d v="2016-07-03T00:00:00"/>
    <n v="172.98"/>
    <n v="0"/>
    <n v="172.98"/>
    <n v="170"/>
    <n v="1.7500000000000002E-2"/>
    <n v="2.98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41MAIN"/>
    <s v="B075 4E41 PYXIS"/>
    <s v=""/>
    <x v="0"/>
    <x v="0"/>
    <x v="4"/>
    <x v="1"/>
    <s v="0000038054"/>
    <x v="0"/>
    <s v="42143902"/>
    <s v="FECAL MANAGEMENT SYSTEM OR KIT"/>
    <s v="LB"/>
    <s v="LUM Buyer"/>
    <s v=""/>
    <s v=""/>
    <s v="0012184433"/>
    <s v="7"/>
    <n v="172.98"/>
    <s v="418000+EA"/>
    <x v="3"/>
    <x v="3"/>
  </r>
  <r>
    <s v="4500147775"/>
    <s v="9"/>
    <s v="X"/>
    <s v="4600001571"/>
    <s v="UMCSC"/>
    <d v="2016-07-06T00:00:00"/>
    <s v="5109448832"/>
    <s v="1811410429"/>
    <d v="2016-07-05T00:00:00"/>
    <n v="172.98"/>
    <n v="0"/>
    <n v="172.98"/>
    <n v="170"/>
    <n v="1.7500000000000002E-2"/>
    <n v="2.98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184024"/>
    <s v="5"/>
    <n v="172.98"/>
    <s v="418000+EA"/>
    <x v="3"/>
    <x v="3"/>
  </r>
  <r>
    <s v="4500147776"/>
    <s v="5"/>
    <s v="X"/>
    <s v="4600001571"/>
    <s v="UMCSC"/>
    <d v="2016-07-06T00:00:00"/>
    <s v="5109448845"/>
    <s v="1811410423"/>
    <d v="2016-07-05T00:00:00"/>
    <n v="172.98"/>
    <n v="0"/>
    <n v="172.98"/>
    <n v="170"/>
    <n v="1.7500000000000002E-2"/>
    <n v="2.98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41MAIN"/>
    <s v="B075 4E41 PYXIS"/>
    <s v=""/>
    <x v="0"/>
    <x v="0"/>
    <x v="4"/>
    <x v="1"/>
    <s v="0000038054"/>
    <x v="0"/>
    <s v="42143902"/>
    <s v="FECAL MANAGEMENT SYSTEM OR KIT"/>
    <s v="LB"/>
    <s v="LUM Buyer"/>
    <s v=""/>
    <s v=""/>
    <s v="0012184025"/>
    <s v="13"/>
    <n v="172.98"/>
    <s v="418000+EA"/>
    <x v="3"/>
    <x v="3"/>
  </r>
  <r>
    <s v="4500147799"/>
    <s v="5"/>
    <s v="X"/>
    <s v="4600001571"/>
    <s v="UMCSC"/>
    <d v="2016-07-06T00:00:00"/>
    <s v="5109448815"/>
    <s v="1811410443"/>
    <d v="2016-07-05T00:00:00"/>
    <n v="345.96"/>
    <n v="0"/>
    <n v="172.98"/>
    <n v="170"/>
    <n v="1.7500000000000002E-2"/>
    <n v="2.98"/>
    <x v="5"/>
    <s v="H28"/>
    <x v="0"/>
    <s v="Med Sup Pat Chrg&gt;25"/>
    <s v="41494"/>
    <s v="X"/>
    <x v="3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4"/>
    <x v="1"/>
    <s v="0000038054"/>
    <x v="0"/>
    <s v="42143902"/>
    <s v="FECAL MANAGEMENT SYSTEM OR KIT"/>
    <s v="LB"/>
    <s v="LUM Buyer"/>
    <s v=""/>
    <s v=""/>
    <s v="0012184888"/>
    <s v="6"/>
    <n v="172.98"/>
    <s v="418000+EA"/>
    <x v="3"/>
    <x v="3"/>
  </r>
  <r>
    <s v="4500147992"/>
    <s v="1"/>
    <s v="X"/>
    <s v="4600001571"/>
    <s v="UMCSC"/>
    <d v="2016-07-07T00:00:00"/>
    <s v="5109449490"/>
    <s v="1811464787"/>
    <d v="2016-07-06T00:00:00"/>
    <n v="172.98"/>
    <n v="0"/>
    <n v="172.98"/>
    <n v="170"/>
    <n v="1.7500000000000002E-2"/>
    <n v="2.98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41MAIN"/>
    <s v="B075 4E41 PYXIS"/>
    <s v=""/>
    <x v="0"/>
    <x v="0"/>
    <x v="4"/>
    <x v="1"/>
    <s v="0000038054"/>
    <x v="0"/>
    <s v="42143902"/>
    <s v="FECAL MANAGEMENT SYSTEM OR KIT"/>
    <s v="LB"/>
    <s v="LUM Buyer"/>
    <s v=""/>
    <s v=""/>
    <s v="0012185560"/>
    <s v="1"/>
    <n v="172.98"/>
    <s v="418000+EA"/>
    <x v="3"/>
    <x v="3"/>
  </r>
  <r>
    <s v="4500148203"/>
    <s v="1"/>
    <s v="X"/>
    <s v="4600001571"/>
    <s v="UMCSC"/>
    <d v="2016-07-08T00:00:00"/>
    <s v="5109450450"/>
    <s v="1811542418"/>
    <d v="2016-07-07T00:00:00"/>
    <n v="172.98"/>
    <n v="0"/>
    <n v="172.98"/>
    <n v="170"/>
    <n v="1.7500000000000002E-2"/>
    <n v="2.98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41MAIN"/>
    <s v="B075 4E41 PYXIS"/>
    <s v=""/>
    <x v="0"/>
    <x v="0"/>
    <x v="4"/>
    <x v="1"/>
    <s v="0000038054"/>
    <x v="0"/>
    <s v="42143902"/>
    <s v="FECAL MANAGEMENT SYSTEM OR KIT"/>
    <s v="LB"/>
    <s v="LUM Buyer"/>
    <s v=""/>
    <s v=""/>
    <s v="0012186305"/>
    <s v="1"/>
    <n v="172.98"/>
    <s v="418000+EA"/>
    <x v="3"/>
    <x v="3"/>
  </r>
  <r>
    <s v="4500148408"/>
    <s v="4"/>
    <s v="X"/>
    <s v="4600001571"/>
    <s v="UMCSC"/>
    <d v="2016-07-11T00:00:00"/>
    <s v="5109451417"/>
    <s v="1811604112"/>
    <d v="2016-07-08T00:00:00"/>
    <n v="172.98"/>
    <n v="0"/>
    <n v="172.98"/>
    <n v="170"/>
    <n v="1.7500000000000002E-2"/>
    <n v="2.98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186965"/>
    <s v="4"/>
    <n v="172.98"/>
    <s v="418000+EA"/>
    <x v="3"/>
    <x v="3"/>
  </r>
  <r>
    <s v="4500148613"/>
    <s v="8"/>
    <s v="X"/>
    <s v="4600001571"/>
    <s v="UMCSC"/>
    <d v="2016-07-11T00:00:00"/>
    <s v="5109451148"/>
    <s v="1811649266"/>
    <d v="2016-07-09T00:00:00"/>
    <n v="122.1"/>
    <n v="0"/>
    <n v="61.05"/>
    <n v="60"/>
    <n v="1.7500000000000002E-2"/>
    <n v="1.05"/>
    <x v="5"/>
    <s v="H28"/>
    <x v="2"/>
    <s v="Med Sup Pat Chrg&gt;25"/>
    <s v="42170"/>
    <s v="X"/>
    <x v="2"/>
    <s v="0000532200"/>
    <s v="MEDICAL SUPPLIES"/>
    <s v="111"/>
    <s v="3000197"/>
    <s v="UNB SS SAP Warehouse"/>
    <s v="UNB0001F"/>
    <s v="UNBUDGETED"/>
    <s v="UNB0002F"/>
    <s v="UNBUDGETED CTR"/>
    <s v="3000197"/>
    <s v="UNB SS SAP Warehouse"/>
    <s v=""/>
    <s v=""/>
    <s v=""/>
    <s v=""/>
    <x v="0"/>
    <x v="0"/>
    <x v="2"/>
    <x v="2"/>
    <s v="0000038054"/>
    <x v="0"/>
    <s v="42143901"/>
    <s v="FECAL INCONTINENCE COLLECTION BAG OR ACCESSORY"/>
    <s v="HB"/>
    <s v="Hospital Buyer"/>
    <s v=""/>
    <s v=""/>
    <s v="0012187728"/>
    <s v="10"/>
    <n v="61.05"/>
    <s v="411108+BX"/>
    <x v="2"/>
    <x v="2"/>
  </r>
  <r>
    <s v="4500148616"/>
    <s v="1"/>
    <s v="X"/>
    <s v="4600001571"/>
    <s v="UMCSC"/>
    <d v="2016-07-11T00:00:00"/>
    <s v="5109451292"/>
    <s v="1811651685"/>
    <d v="2016-07-10T00:00:00"/>
    <n v="172.98"/>
    <n v="0"/>
    <n v="172.98"/>
    <n v="170"/>
    <n v="1.7500000000000002E-2"/>
    <n v="2.98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187750"/>
    <s v="1"/>
    <n v="172.98"/>
    <s v="418000+EA"/>
    <x v="3"/>
    <x v="3"/>
  </r>
  <r>
    <s v="4500148640"/>
    <s v="4"/>
    <s v="X"/>
    <s v="4600001571"/>
    <s v="UMCSC"/>
    <d v="2016-07-11T00:00:00"/>
    <s v="5109451156"/>
    <s v="1811651664"/>
    <d v="2016-07-10T00:00:00"/>
    <n v="345.96"/>
    <n v="0"/>
    <n v="172.98"/>
    <n v="170"/>
    <n v="1.7500000000000002E-2"/>
    <n v="2.98"/>
    <x v="5"/>
    <s v="H28"/>
    <x v="0"/>
    <s v="Med Sup Pat Chrg&gt;25"/>
    <s v="41494"/>
    <s v="X"/>
    <x v="3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4"/>
    <x v="1"/>
    <s v="0000038054"/>
    <x v="0"/>
    <s v="42143902"/>
    <s v="FECAL MANAGEMENT SYSTEM OR KIT"/>
    <s v="LB"/>
    <s v="LUM Buyer"/>
    <s v=""/>
    <s v=""/>
    <s v="0012187774"/>
    <s v="4"/>
    <n v="172.98"/>
    <s v="418000+EA"/>
    <x v="3"/>
    <x v="3"/>
  </r>
  <r>
    <s v="4500148674"/>
    <s v="1"/>
    <s v="X"/>
    <s v="4600001571"/>
    <s v="UMCSC"/>
    <d v="2016-07-11T00:00:00"/>
    <s v="5109451250"/>
    <s v="1811653363"/>
    <d v="2016-07-10T00:00:00"/>
    <n v="345.96"/>
    <n v="0"/>
    <n v="172.98"/>
    <n v="170"/>
    <n v="1.7500000000000002E-2"/>
    <n v="2.98"/>
    <x v="5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187825"/>
    <s v="1"/>
    <n v="172.98"/>
    <s v="418000+EA"/>
    <x v="3"/>
    <x v="3"/>
  </r>
  <r>
    <s v="4500148722"/>
    <s v="10"/>
    <s v="X"/>
    <s v="4600001571"/>
    <s v="UMCSC"/>
    <d v="2016-07-12T00:00:00"/>
    <s v="5109452054"/>
    <s v="1811675206"/>
    <d v="2016-07-11T00:00:00"/>
    <n v="172.98"/>
    <n v="0"/>
    <n v="172.98"/>
    <n v="170"/>
    <n v="1.7500000000000002E-2"/>
    <n v="2.98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187964"/>
    <s v="10"/>
    <n v="172.98"/>
    <s v="418000+EA"/>
    <x v="3"/>
    <x v="3"/>
  </r>
  <r>
    <s v="4500148795"/>
    <s v="4"/>
    <s v="X"/>
    <s v="4600001715"/>
    <s v="GPO-N"/>
    <d v="2016-07-12T00:00:00"/>
    <s v="5109451995"/>
    <s v="1811675241"/>
    <d v="2016-07-11T00:00:00"/>
    <n v="62.28"/>
    <n v="0"/>
    <n v="5.19"/>
    <n v="5.0999999999999996"/>
    <n v="1.7500000000000002E-2"/>
    <n v="0.09"/>
    <x v="8"/>
    <s v="H09"/>
    <x v="0"/>
    <s v="Wound Cr/Osto/Colost"/>
    <s v="92099"/>
    <s v="X"/>
    <x v="0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E430ICUBULK"/>
    <s v="E430 ICU"/>
    <s v=""/>
    <x v="0"/>
    <x v="0"/>
    <x v="0"/>
    <x v="0"/>
    <s v="0000038054"/>
    <x v="0"/>
    <s v="42143901"/>
    <s v="FECAL INCONTINENCE COLLECTION BAG OR ACCESSORY"/>
    <s v="LB"/>
    <s v="LUM Buyer"/>
    <s v=""/>
    <s v=""/>
    <s v="0012188288"/>
    <s v="4"/>
    <n v="5.19"/>
    <s v="650078+EA"/>
    <x v="0"/>
    <x v="0"/>
  </r>
  <r>
    <s v="4500148851"/>
    <s v="3"/>
    <s v="X"/>
    <s v="4600001571"/>
    <s v="UMCSC"/>
    <d v="2016-07-12T00:00:00"/>
    <s v="5109452050"/>
    <s v="1811671547"/>
    <d v="2016-07-11T00:00:00"/>
    <n v="61.05"/>
    <n v="0"/>
    <n v="61.05"/>
    <n v="60"/>
    <n v="1.7500000000000002E-2"/>
    <n v="1.05"/>
    <x v="7"/>
    <s v="H28"/>
    <x v="2"/>
    <s v="Med Sup Pat Chrg&gt;25"/>
    <s v="42170"/>
    <s v="X"/>
    <x v="2"/>
    <s v="0000532200"/>
    <s v="MEDICAL SUPPLIES"/>
    <s v="111"/>
    <s v="3000197"/>
    <s v="UNB SS SAP Warehouse"/>
    <s v="UNB0001F"/>
    <s v="UNBUDGETED"/>
    <s v="UNB0002F"/>
    <s v="UNBUDGETED CTR"/>
    <s v="3000197"/>
    <s v="UNB SS SAP Warehouse"/>
    <s v=""/>
    <s v=""/>
    <s v=""/>
    <s v=""/>
    <x v="0"/>
    <x v="0"/>
    <x v="2"/>
    <x v="2"/>
    <s v="0000038054"/>
    <x v="0"/>
    <s v="42143901"/>
    <s v="FECAL INCONTINENCE COLLECTION BAG OR ACCESSORY"/>
    <s v="HB"/>
    <s v="Hospital Buyer"/>
    <s v=""/>
    <s v=""/>
    <s v="0012188388"/>
    <s v="10"/>
    <n v="61.05"/>
    <s v="411108+BX"/>
    <x v="2"/>
    <x v="2"/>
  </r>
  <r>
    <s v="4500148883"/>
    <s v="1"/>
    <s v="X"/>
    <s v="4600001571"/>
    <s v="UMCSC"/>
    <d v="2016-07-12T00:00:00"/>
    <s v="5109451927"/>
    <s v="1811675280"/>
    <d v="2016-07-11T00:00:00"/>
    <n v="172.98"/>
    <n v="0"/>
    <n v="172.98"/>
    <n v="170"/>
    <n v="1.7500000000000002E-2"/>
    <n v="2.98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41MAIN"/>
    <s v="B075 4E41 PYXIS"/>
    <s v=""/>
    <x v="0"/>
    <x v="0"/>
    <x v="4"/>
    <x v="1"/>
    <s v="0000038054"/>
    <x v="0"/>
    <s v="42143902"/>
    <s v="FECAL MANAGEMENT SYSTEM OR KIT"/>
    <s v="LB"/>
    <s v="LUM Buyer"/>
    <s v=""/>
    <s v=""/>
    <s v="0012188511"/>
    <s v="1"/>
    <n v="172.98"/>
    <s v="418000+EA"/>
    <x v="3"/>
    <x v="3"/>
  </r>
  <r>
    <s v="4500148935"/>
    <s v="3"/>
    <s v="X"/>
    <s v="4600001571"/>
    <s v="UMCSC"/>
    <d v="2016-07-13T00:00:00"/>
    <s v="5109453726"/>
    <s v="1811737317"/>
    <d v="2016-07-11T00:00:00"/>
    <n v="3459.6"/>
    <n v="0"/>
    <n v="172.98"/>
    <n v="170"/>
    <n v="1.7500000000000002E-2"/>
    <n v="2.98"/>
    <x v="9"/>
    <s v="H28"/>
    <x v="0"/>
    <s v="Med Sup Pat Chrg&gt;25"/>
    <s v="41494"/>
    <s v="X"/>
    <x v="3"/>
    <s v="0000532200"/>
    <s v="MEDICAL SUPPLIES"/>
    <s v="111"/>
    <s v="3000197"/>
    <s v="UNB SS SAP Warehouse"/>
    <s v="UNB0001F"/>
    <s v="UNBUDGETED"/>
    <s v="UNB0002F"/>
    <s v="UNBUDGETED CTR"/>
    <s v="3000197"/>
    <s v="UNB SS SAP Warehouse"/>
    <s v=""/>
    <s v=""/>
    <s v=""/>
    <s v=""/>
    <x v="0"/>
    <x v="0"/>
    <x v="4"/>
    <x v="1"/>
    <s v="0000038054"/>
    <x v="0"/>
    <s v="42143902"/>
    <s v="FECAL MANAGEMENT SYSTEM OR KIT"/>
    <s v="HB"/>
    <s v="Hospital Buyer"/>
    <s v=""/>
    <s v=""/>
    <s v="0012188437"/>
    <s v="10"/>
    <n v="172.98"/>
    <s v="418000+EA"/>
    <x v="3"/>
    <x v="3"/>
  </r>
  <r>
    <s v="4500148943"/>
    <s v="5"/>
    <s v="X"/>
    <s v="4600001571"/>
    <s v="UMCSC"/>
    <d v="2016-07-13T00:00:00"/>
    <s v="5109453761"/>
    <s v="1811739618"/>
    <d v="2016-07-12T00:00:00"/>
    <n v="345.96"/>
    <n v="0"/>
    <n v="172.98"/>
    <n v="170"/>
    <n v="1.7500000000000002E-2"/>
    <n v="2.98"/>
    <x v="5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188642"/>
    <s v="5"/>
    <n v="172.98"/>
    <s v="418000+EA"/>
    <x v="3"/>
    <x v="3"/>
  </r>
  <r>
    <s v="4500149353"/>
    <s v="4"/>
    <s v="X"/>
    <s v="4600001571"/>
    <s v="UMCSC"/>
    <d v="2016-07-18T00:00:00"/>
    <s v="5109455741"/>
    <s v="1811870247"/>
    <d v="2016-07-14T00:00:00"/>
    <n v="172.98"/>
    <n v="0"/>
    <n v="172.98"/>
    <n v="170"/>
    <n v="1.7500000000000002E-2"/>
    <n v="2.98"/>
    <x v="7"/>
    <s v="H28"/>
    <x v="0"/>
    <s v="Med Sup Pat Chrg&gt;25"/>
    <s v="41494"/>
    <s v="X"/>
    <x v="3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4"/>
    <x v="1"/>
    <s v="0000038054"/>
    <x v="0"/>
    <s v="42143902"/>
    <s v="FECAL MANAGEMENT SYSTEM OR KIT"/>
    <s v="LB"/>
    <s v="LUM Buyer"/>
    <s v=""/>
    <s v=""/>
    <s v="0012190256"/>
    <s v="4"/>
    <n v="172.98"/>
    <s v="418000+EA"/>
    <x v="3"/>
    <x v="3"/>
  </r>
  <r>
    <s v="4500149512"/>
    <s v="3"/>
    <s v="X"/>
    <s v="4600001571"/>
    <s v="UMCSC"/>
    <d v="2016-07-18T00:00:00"/>
    <s v="5109455767"/>
    <s v="1811870891"/>
    <d v="2016-07-14T00:00:00"/>
    <n v="172.98"/>
    <n v="0"/>
    <n v="172.98"/>
    <n v="170"/>
    <n v="1.7500000000000002E-2"/>
    <n v="2.98"/>
    <x v="7"/>
    <s v="H28"/>
    <x v="0"/>
    <s v="Med Sup Pat Chrg&gt;25"/>
    <s v="41494"/>
    <s v="X"/>
    <x v="3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4"/>
    <x v="1"/>
    <s v="0000038054"/>
    <x v="0"/>
    <s v="42143902"/>
    <s v="FECAL MANAGEMENT SYSTEM OR KIT"/>
    <s v="LB"/>
    <s v="LUM Buyer"/>
    <s v=""/>
    <s v=""/>
    <s v="0012190716"/>
    <s v="3"/>
    <n v="172.98"/>
    <s v="418000+EA"/>
    <x v="3"/>
    <x v="3"/>
  </r>
  <r>
    <s v="4500149706"/>
    <s v="1"/>
    <s v="X"/>
    <s v="4600001571"/>
    <s v="UMCSC"/>
    <d v="2016-07-18T00:00:00"/>
    <s v="5109455591"/>
    <s v="1811933194"/>
    <d v="2016-07-15T00:00:00"/>
    <n v="172.98"/>
    <n v="0"/>
    <n v="172.98"/>
    <n v="170"/>
    <n v="1.7500000000000002E-2"/>
    <n v="2.98"/>
    <x v="7"/>
    <s v="H28"/>
    <x v="0"/>
    <s v="Med Sup Pat Chrg&gt;25"/>
    <s v="41494"/>
    <s v="X"/>
    <x v="3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4"/>
    <x v="1"/>
    <s v="0000038054"/>
    <x v="0"/>
    <s v="42143902"/>
    <s v="FECAL MANAGEMENT SYSTEM OR KIT"/>
    <s v="LB"/>
    <s v="LUM Buyer"/>
    <s v=""/>
    <s v=""/>
    <s v="0012191405"/>
    <s v="1"/>
    <n v="172.98"/>
    <s v="418000+EA"/>
    <x v="3"/>
    <x v="3"/>
  </r>
  <r>
    <s v="4500149730"/>
    <s v="16"/>
    <s v="X"/>
    <s v="4600001571"/>
    <s v="UMCSC"/>
    <d v="2016-07-18T00:00:00"/>
    <s v="5109455557"/>
    <s v="1811974942"/>
    <d v="2016-07-17T00:00:00"/>
    <n v="61.05"/>
    <n v="0"/>
    <n v="61.05"/>
    <n v="60"/>
    <n v="1.7500000000000002E-2"/>
    <n v="1.05"/>
    <x v="7"/>
    <s v="H28"/>
    <x v="2"/>
    <s v="Med Sup Pat Chrg&gt;25"/>
    <s v="42170"/>
    <s v="X"/>
    <x v="2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2"/>
    <x v="2"/>
    <s v="0000038054"/>
    <x v="0"/>
    <s v="42143901"/>
    <s v="FECAL INCONTINENCE COLLECTION BAG OR ACCESSORY"/>
    <s v="LB"/>
    <s v="LUM Buyer"/>
    <s v=""/>
    <s v=""/>
    <s v="0012191644"/>
    <s v="16"/>
    <n v="61.05"/>
    <s v="411108+BX"/>
    <x v="2"/>
    <x v="2"/>
  </r>
  <r>
    <s v="4500149754"/>
    <s v="4"/>
    <s v="X"/>
    <s v="4600001571"/>
    <s v="UMCSC"/>
    <d v="2016-07-18T00:00:00"/>
    <s v="5109455554"/>
    <s v="1811974941"/>
    <d v="2016-07-17T00:00:00"/>
    <n v="345.96"/>
    <n v="0"/>
    <n v="172.98"/>
    <n v="170"/>
    <n v="1.7500000000000002E-2"/>
    <n v="2.98"/>
    <x v="5"/>
    <s v="H28"/>
    <x v="0"/>
    <s v="Med Sup Pat Chrg&gt;25"/>
    <s v="41494"/>
    <s v="X"/>
    <x v="3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4"/>
    <x v="1"/>
    <s v="0000038054"/>
    <x v="0"/>
    <s v="42143902"/>
    <s v="FECAL MANAGEMENT SYSTEM OR KIT"/>
    <s v="LB"/>
    <s v="LUM Buyer"/>
    <s v=""/>
    <s v=""/>
    <s v="0012191668"/>
    <s v="4"/>
    <n v="172.98"/>
    <s v="418000+EA"/>
    <x v="3"/>
    <x v="3"/>
  </r>
  <r>
    <s v="4500149757"/>
    <s v="7"/>
    <s v="X"/>
    <s v="4600001571"/>
    <s v="UMCSC"/>
    <d v="2016-07-18T00:00:00"/>
    <s v="5109455609"/>
    <s v="1811975443"/>
    <d v="2016-07-17T00:00:00"/>
    <n v="61.05"/>
    <n v="0"/>
    <n v="61.05"/>
    <n v="60"/>
    <n v="1.7500000000000002E-2"/>
    <n v="1.05"/>
    <x v="7"/>
    <s v="H28"/>
    <x v="2"/>
    <s v="Med Sup Pat Chrg&gt;25"/>
    <s v="42170"/>
    <s v="X"/>
    <x v="2"/>
    <s v="0000532200"/>
    <s v="MEDICAL SUPPLIES"/>
    <s v="111"/>
    <s v="3000197"/>
    <s v="UNB SS SAP Warehouse"/>
    <s v="UNB0001F"/>
    <s v="UNBUDGETED"/>
    <s v="UNB0002F"/>
    <s v="UNBUDGETED CTR"/>
    <s v="3000197"/>
    <s v="UNB SS SAP Warehouse"/>
    <s v=""/>
    <s v=""/>
    <s v=""/>
    <s v=""/>
    <x v="0"/>
    <x v="0"/>
    <x v="2"/>
    <x v="2"/>
    <s v="0000038054"/>
    <x v="0"/>
    <s v="42143901"/>
    <s v="FECAL INCONTINENCE COLLECTION BAG OR ACCESSORY"/>
    <s v="HB"/>
    <s v="Hospital Buyer"/>
    <s v=""/>
    <s v=""/>
    <s v="0012191635"/>
    <s v="10"/>
    <n v="61.05"/>
    <s v="411108+BX"/>
    <x v="2"/>
    <x v="2"/>
  </r>
  <r>
    <s v="4500149800"/>
    <s v="5"/>
    <s v="X"/>
    <s v="4600001571"/>
    <s v="UMCSC"/>
    <d v="2016-07-19T00:00:00"/>
    <s v="5109456417"/>
    <s v="1812001827"/>
    <d v="2016-07-18T00:00:00"/>
    <n v="61.05"/>
    <n v="0"/>
    <n v="61.05"/>
    <n v="60"/>
    <n v="1.7500000000000002E-2"/>
    <n v="1.05"/>
    <x v="7"/>
    <s v="H28"/>
    <x v="2"/>
    <s v="Med Sup Pat Chrg&gt;25"/>
    <s v="42170"/>
    <s v="X"/>
    <x v="2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2"/>
    <x v="2"/>
    <s v="0000038054"/>
    <x v="0"/>
    <s v="42143901"/>
    <s v="FECAL INCONTINENCE COLLECTION BAG OR ACCESSORY"/>
    <s v="LB"/>
    <s v="LUM Buyer"/>
    <s v=""/>
    <s v=""/>
    <s v="0012191921"/>
    <s v="5"/>
    <n v="61.05"/>
    <s v="411108+BX"/>
    <x v="2"/>
    <x v="2"/>
  </r>
  <r>
    <s v="4500149847"/>
    <s v="1"/>
    <s v="X"/>
    <s v="4600001571"/>
    <s v="UMCSC"/>
    <d v="2016-07-19T00:00:00"/>
    <s v="5109456399"/>
    <s v="1811995846"/>
    <d v="2016-07-18T00:00:00"/>
    <n v="122.1"/>
    <n v="0"/>
    <n v="61.05"/>
    <n v="60"/>
    <n v="1.7500000000000002E-2"/>
    <n v="1.05"/>
    <x v="5"/>
    <s v="H28"/>
    <x v="2"/>
    <s v="Med Sup Pat Chrg&gt;25"/>
    <s v="42170"/>
    <s v="X"/>
    <x v="2"/>
    <s v="0000532200"/>
    <s v="MEDICAL SUPPLIES"/>
    <s v="111"/>
    <s v="3000197"/>
    <s v="UNB SS SAP Warehouse"/>
    <s v="UNB0001F"/>
    <s v="UNBUDGETED"/>
    <s v="UNB0002F"/>
    <s v="UNBUDGETED CTR"/>
    <s v="3000197"/>
    <s v="UNB SS SAP Warehouse"/>
    <s v=""/>
    <s v=""/>
    <s v=""/>
    <s v=""/>
    <x v="0"/>
    <x v="0"/>
    <x v="2"/>
    <x v="2"/>
    <s v="0000038054"/>
    <x v="0"/>
    <s v="42143901"/>
    <s v="FECAL INCONTINENCE COLLECTION BAG OR ACCESSORY"/>
    <s v="HB"/>
    <s v="Hospital Buyer"/>
    <s v=""/>
    <s v=""/>
    <s v="0012192276"/>
    <s v="10"/>
    <n v="61.05"/>
    <s v="411108+BX"/>
    <x v="2"/>
    <x v="2"/>
  </r>
  <r>
    <s v="4500150012"/>
    <s v="3"/>
    <s v="X"/>
    <s v="4600001571"/>
    <s v="UMCSC"/>
    <d v="2016-07-20T00:00:00"/>
    <s v="5109457378"/>
    <s v="1812058779"/>
    <d v="2016-07-19T00:00:00"/>
    <n v="172.98"/>
    <n v="0"/>
    <n v="172.98"/>
    <n v="170"/>
    <n v="1.7500000000000002E-2"/>
    <n v="2.98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192649"/>
    <s v="3"/>
    <n v="172.98"/>
    <s v="418000+EA"/>
    <x v="3"/>
    <x v="3"/>
  </r>
  <r>
    <s v="4500150030"/>
    <s v="3"/>
    <s v="X"/>
    <s v="4600001571"/>
    <s v="UMCSC"/>
    <d v="2016-07-20T00:00:00"/>
    <s v="5109457398"/>
    <s v="1812058777"/>
    <d v="2016-07-19T00:00:00"/>
    <n v="172.98"/>
    <n v="0"/>
    <n v="172.98"/>
    <n v="170"/>
    <n v="1.7500000000000002E-2"/>
    <n v="2.98"/>
    <x v="7"/>
    <s v="H28"/>
    <x v="0"/>
    <s v="Med Sup Pat Chrg&gt;25"/>
    <s v="41494"/>
    <s v="X"/>
    <x v="3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4"/>
    <x v="1"/>
    <s v="0000038054"/>
    <x v="0"/>
    <s v="42143902"/>
    <s v="FECAL MANAGEMENT SYSTEM OR KIT"/>
    <s v="LB"/>
    <s v="LUM Buyer"/>
    <s v=""/>
    <s v=""/>
    <s v="0012192807"/>
    <s v="3"/>
    <n v="172.98"/>
    <s v="418000+EA"/>
    <x v="3"/>
    <x v="3"/>
  </r>
  <r>
    <s v="4500150478"/>
    <s v="3"/>
    <s v="X"/>
    <s v="4600001715"/>
    <s v="GPO-N"/>
    <d v="2016-07-22T00:00:00"/>
    <s v="5109459504"/>
    <s v="1812202138"/>
    <d v="2016-07-21T00:00:00"/>
    <n v="62.28"/>
    <n v="0"/>
    <n v="5.19"/>
    <n v="5.0999999999999996"/>
    <n v="1.7500000000000002E-2"/>
    <n v="0.09"/>
    <x v="8"/>
    <s v="H09"/>
    <x v="0"/>
    <s v="Wound Cr/Osto/Colost"/>
    <s v="92099"/>
    <s v="X"/>
    <x v="0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E441ICUBULK"/>
    <s v="E441 ICU"/>
    <s v=""/>
    <x v="0"/>
    <x v="0"/>
    <x v="0"/>
    <x v="0"/>
    <s v="0000038054"/>
    <x v="0"/>
    <s v="42143901"/>
    <s v="FECAL INCONTINENCE COLLECTION BAG OR ACCESSORY"/>
    <s v="LB"/>
    <s v="LUM Buyer"/>
    <s v=""/>
    <s v=""/>
    <s v="0012194297"/>
    <s v="3"/>
    <n v="5.19"/>
    <s v="650078+EA"/>
    <x v="0"/>
    <x v="0"/>
  </r>
  <r>
    <s v="4500150930"/>
    <s v="2"/>
    <s v="X"/>
    <s v="4600001571"/>
    <s v="UMCSC"/>
    <d v="2016-07-26T00:00:00"/>
    <s v="5109462884"/>
    <s v="1812310349"/>
    <d v="2016-07-24T00:00:00"/>
    <n v="172.98"/>
    <n v="0"/>
    <n v="172.98"/>
    <n v="170"/>
    <n v="1.7500000000000002E-2"/>
    <n v="2.98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195774"/>
    <s v="2"/>
    <n v="172.98"/>
    <s v="418000+EA"/>
    <x v="3"/>
    <x v="3"/>
  </r>
  <r>
    <s v="4500151251"/>
    <s v="10"/>
    <s v="X"/>
    <s v="4600001715"/>
    <s v="GPO-N"/>
    <d v="2016-07-27T00:00:00"/>
    <s v="5109464172"/>
    <s v="1812389513"/>
    <d v="2016-07-26T00:00:00"/>
    <n v="62.28"/>
    <n v="0"/>
    <n v="5.19"/>
    <n v="5.0999999999999996"/>
    <n v="1.7500000000000002E-2"/>
    <n v="0.09"/>
    <x v="8"/>
    <s v="H09"/>
    <x v="0"/>
    <s v="Wound Cr/Osto/Colost"/>
    <s v="92099"/>
    <s v="X"/>
    <x v="0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E430ICUBULK"/>
    <s v="E430 ICU"/>
    <s v=""/>
    <x v="0"/>
    <x v="0"/>
    <x v="0"/>
    <x v="0"/>
    <s v="0000038054"/>
    <x v="0"/>
    <s v="42143901"/>
    <s v="FECAL INCONTINENCE COLLECTION BAG OR ACCESSORY"/>
    <s v="LB"/>
    <s v="LUM Buyer"/>
    <s v=""/>
    <s v=""/>
    <s v="0012196760"/>
    <s v="14"/>
    <n v="5.19"/>
    <s v="650078+EA"/>
    <x v="0"/>
    <x v="0"/>
  </r>
  <r>
    <s v="4500151567"/>
    <s v="1"/>
    <s v="X"/>
    <s v="4600001571"/>
    <s v="UMCSC"/>
    <d v="2016-07-28T00:00:00"/>
    <s v="5109464868"/>
    <s v="1812451327"/>
    <d v="2016-07-27T00:00:00"/>
    <n v="172.98"/>
    <n v="0"/>
    <n v="172.98"/>
    <n v="170"/>
    <n v="1.7500000000000002E-2"/>
    <n v="2.98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197678"/>
    <s v="1"/>
    <n v="172.98"/>
    <s v="418000+EA"/>
    <x v="3"/>
    <x v="3"/>
  </r>
  <r>
    <s v="4500151647"/>
    <s v="1"/>
    <s v="X"/>
    <s v="4600001571"/>
    <s v="UMCSC"/>
    <d v="2016-07-29T00:00:00"/>
    <s v="5109465771"/>
    <s v="1812518518"/>
    <d v="2016-07-28T00:00:00"/>
    <n v="172.98"/>
    <n v="0"/>
    <n v="172.98"/>
    <n v="170"/>
    <n v="1.7500000000000002E-2"/>
    <n v="2.98"/>
    <x v="7"/>
    <s v="H28"/>
    <x v="0"/>
    <s v="Med Sup Pat Chrg&gt;25"/>
    <s v="41494"/>
    <s v="X"/>
    <x v="3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4"/>
    <x v="1"/>
    <s v="0000038054"/>
    <x v="0"/>
    <s v="42143902"/>
    <s v="FECAL MANAGEMENT SYSTEM OR KIT"/>
    <s v="LB"/>
    <s v="LUM Buyer"/>
    <s v=""/>
    <s v=""/>
    <s v="0012198173"/>
    <s v="1"/>
    <n v="172.98"/>
    <s v="418000+EA"/>
    <x v="3"/>
    <x v="3"/>
  </r>
  <r>
    <s v="4500152018"/>
    <s v="6"/>
    <s v="X"/>
    <s v="4600001571"/>
    <s v="UMCSC"/>
    <d v="2016-08-01T00:00:00"/>
    <s v="5109467589"/>
    <s v="1812575945"/>
    <d v="2016-07-29T00:00:00"/>
    <n v="172.98"/>
    <n v="0"/>
    <n v="172.98"/>
    <n v="170"/>
    <n v="1.7500000000000002E-2"/>
    <n v="2.98"/>
    <x v="7"/>
    <s v="H28"/>
    <x v="0"/>
    <s v="Med Sup Pat Chrg&gt;25"/>
    <s v="41494"/>
    <s v="X"/>
    <x v="3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4"/>
    <x v="1"/>
    <s v="0000038054"/>
    <x v="0"/>
    <s v="42143902"/>
    <s v="FECAL MANAGEMENT SYSTEM OR KIT"/>
    <s v="LB"/>
    <s v="LUM Buyer"/>
    <s v=""/>
    <s v=""/>
    <s v="0012199339"/>
    <s v="6"/>
    <n v="172.98"/>
    <s v="418000+EA"/>
    <x v="3"/>
    <x v="3"/>
  </r>
  <r>
    <s v="4500152043"/>
    <s v="14"/>
    <s v="X"/>
    <s v="4600001571"/>
    <s v="UMCSC"/>
    <d v="2016-08-03T00:00:00"/>
    <s v="5109470340"/>
    <s v="1812709077"/>
    <d v="2016-07-31T00:00:00"/>
    <n v="122.1"/>
    <n v="0"/>
    <n v="61.05"/>
    <n v="60"/>
    <n v="1.7500000000000002E-2"/>
    <n v="1.05"/>
    <x v="5"/>
    <s v="H28"/>
    <x v="2"/>
    <s v="Med Sup Pat Chrg&gt;25"/>
    <s v="42170"/>
    <s v="X"/>
    <x v="2"/>
    <s v="0000532200"/>
    <s v="MEDICAL SUPPLIES"/>
    <s v="111"/>
    <s v="3000197"/>
    <s v="UNB SS SAP Warehouse"/>
    <s v="UNB0001F"/>
    <s v="UNBUDGETED"/>
    <s v="UNB0002F"/>
    <s v="UNBUDGETED CTR"/>
    <s v="3000197"/>
    <s v="UNB SS SAP Warehouse"/>
    <s v=""/>
    <s v=""/>
    <s v=""/>
    <s v=""/>
    <x v="0"/>
    <x v="0"/>
    <x v="2"/>
    <x v="2"/>
    <s v="0000038054"/>
    <x v="0"/>
    <s v="42143901"/>
    <s v="FECAL INCONTINENCE COLLECTION BAG OR ACCESSORY"/>
    <s v="HB"/>
    <s v="Hospital Buyer"/>
    <s v=""/>
    <s v=""/>
    <s v="0012199574"/>
    <s v="10"/>
    <n v="61.05"/>
    <s v="411108+BX"/>
    <x v="2"/>
    <x v="2"/>
  </r>
  <r>
    <s v="4500152094"/>
    <s v="5"/>
    <s v="X"/>
    <s v="4600001571"/>
    <s v="UMCSC"/>
    <d v="2016-08-01T00:00:00"/>
    <s v="5109467426"/>
    <s v="1812624178"/>
    <d v="2016-07-31T00:00:00"/>
    <n v="172.98"/>
    <n v="0"/>
    <n v="172.98"/>
    <n v="170"/>
    <n v="1.7500000000000002E-2"/>
    <n v="2.98"/>
    <x v="7"/>
    <s v="H28"/>
    <x v="0"/>
    <s v="Med Sup Pat Chrg&gt;25"/>
    <s v="41494"/>
    <s v="X"/>
    <x v="3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4"/>
    <x v="1"/>
    <s v="0000038054"/>
    <x v="0"/>
    <s v="42143902"/>
    <s v="FECAL MANAGEMENT SYSTEM OR KIT"/>
    <s v="LB"/>
    <s v="LUM Buyer"/>
    <s v=""/>
    <s v=""/>
    <s v="0012199459"/>
    <s v="5"/>
    <n v="172.98"/>
    <s v="418000+EA"/>
    <x v="3"/>
    <x v="3"/>
  </r>
  <r>
    <s v="4500152142"/>
    <s v="3"/>
    <s v="X"/>
    <s v="4600001571"/>
    <s v="UMCSC"/>
    <d v="2016-08-01T00:00:00"/>
    <s v="5109467377"/>
    <s v="1812624197"/>
    <d v="2016-07-31T00:00:00"/>
    <n v="172.98"/>
    <n v="0"/>
    <n v="172.98"/>
    <n v="170"/>
    <n v="1.7500000000000002E-2"/>
    <n v="2.98"/>
    <x v="7"/>
    <s v="H28"/>
    <x v="0"/>
    <s v="Med Sup Pat Chrg&gt;25"/>
    <s v="41494"/>
    <s v="X"/>
    <x v="3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4"/>
    <x v="1"/>
    <s v="0000038054"/>
    <x v="0"/>
    <s v="42143902"/>
    <s v="FECAL MANAGEMENT SYSTEM OR KIT"/>
    <s v="LB"/>
    <s v="LUM Buyer"/>
    <s v=""/>
    <s v=""/>
    <s v="0012199537"/>
    <s v="3"/>
    <n v="172.98"/>
    <s v="418000+EA"/>
    <x v="3"/>
    <x v="3"/>
  </r>
  <r>
    <s v="4500152157"/>
    <s v="13"/>
    <s v="X"/>
    <s v="4600001571"/>
    <s v="UMCSC"/>
    <d v="2016-08-02T00:00:00"/>
    <s v="5109469104"/>
    <s v="1812647734"/>
    <d v="2016-07-31T00:00:00"/>
    <n v="172.98"/>
    <n v="0"/>
    <n v="172.98"/>
    <n v="170"/>
    <n v="1.7500000000000002E-2"/>
    <n v="2.98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199552"/>
    <s v="10"/>
    <n v="172.98"/>
    <s v="418000+EA"/>
    <x v="3"/>
    <x v="3"/>
  </r>
  <r>
    <s v="4500152456"/>
    <s v="11"/>
    <s v="X"/>
    <s v="4600001571"/>
    <s v="UMCSC"/>
    <d v="2016-08-03T00:00:00"/>
    <s v="5109470317"/>
    <s v="1812708662"/>
    <d v="2016-08-02T00:00:00"/>
    <n v="172.98"/>
    <n v="0"/>
    <n v="172.98"/>
    <n v="170"/>
    <n v="1.7500000000000002E-2"/>
    <n v="2.98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200382"/>
    <s v="11"/>
    <n v="172.98"/>
    <s v="418000+EA"/>
    <x v="3"/>
    <x v="3"/>
  </r>
  <r>
    <s v="4500152457"/>
    <s v="8"/>
    <s v="X"/>
    <s v="4600001571"/>
    <s v="UMCSC"/>
    <d v="2016-08-03T00:00:00"/>
    <s v="5109470420"/>
    <s v="1812708654"/>
    <d v="2016-08-02T00:00:00"/>
    <n v="172.98"/>
    <n v="0"/>
    <n v="172.98"/>
    <n v="170"/>
    <n v="1.7500000000000002E-2"/>
    <n v="2.98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41MAIN"/>
    <s v="B075 4E41 PYXIS"/>
    <s v=""/>
    <x v="0"/>
    <x v="0"/>
    <x v="4"/>
    <x v="1"/>
    <s v="0000038054"/>
    <x v="0"/>
    <s v="42143902"/>
    <s v="FECAL MANAGEMENT SYSTEM OR KIT"/>
    <s v="LB"/>
    <s v="LUM Buyer"/>
    <s v=""/>
    <s v=""/>
    <s v="0012200383"/>
    <s v="8"/>
    <n v="172.98"/>
    <s v="418000+EA"/>
    <x v="3"/>
    <x v="3"/>
  </r>
  <r>
    <s v="4500152608"/>
    <s v="1"/>
    <s v="X"/>
    <s v="4600001571"/>
    <s v="UMCSC"/>
    <d v="2016-08-03T00:00:00"/>
    <s v="5109470448"/>
    <s v="1812709408"/>
    <d v="2016-08-02T00:00:00"/>
    <n v="345.96"/>
    <n v="0"/>
    <n v="172.98"/>
    <n v="170"/>
    <n v="1.7500000000000002E-2"/>
    <n v="2.98"/>
    <x v="5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41MAIN"/>
    <s v="B075 4E41 PYXIS"/>
    <s v=""/>
    <x v="0"/>
    <x v="0"/>
    <x v="4"/>
    <x v="1"/>
    <s v="0000038054"/>
    <x v="0"/>
    <s v="42143902"/>
    <s v="FECAL MANAGEMENT SYSTEM OR KIT"/>
    <s v="LB"/>
    <s v="LUM Buyer"/>
    <s v=""/>
    <s v=""/>
    <s v="0012200869"/>
    <s v="1"/>
    <n v="172.98"/>
    <s v="418000+EA"/>
    <x v="3"/>
    <x v="3"/>
  </r>
  <r>
    <s v="4500152877"/>
    <s v="1"/>
    <s v="X"/>
    <s v="4600001571"/>
    <s v="UMCSC"/>
    <d v="2016-08-05T00:00:00"/>
    <s v="5109472220"/>
    <s v="1812845810"/>
    <d v="2016-08-04T00:00:00"/>
    <n v="61.05"/>
    <n v="0"/>
    <n v="61.05"/>
    <n v="60"/>
    <n v="1.7500000000000002E-2"/>
    <n v="1.05"/>
    <x v="7"/>
    <s v="H28"/>
    <x v="2"/>
    <s v="Med Sup Pat Chrg&gt;25"/>
    <s v="42170"/>
    <s v="X"/>
    <x v="2"/>
    <s v="0000532200"/>
    <s v="MEDICAL SUPPLIES"/>
    <s v="111"/>
    <s v="3000197"/>
    <s v="UNB SS SAP Warehouse"/>
    <s v="UNB0001F"/>
    <s v="UNBUDGETED"/>
    <s v="UNB0002F"/>
    <s v="UNBUDGETED CTR"/>
    <s v="3000197"/>
    <s v="UNB SS SAP Warehouse"/>
    <s v=""/>
    <s v=""/>
    <s v=""/>
    <s v=""/>
    <x v="0"/>
    <x v="0"/>
    <x v="2"/>
    <x v="2"/>
    <s v="0000038054"/>
    <x v="0"/>
    <s v="42143901"/>
    <s v="FECAL INCONTINENCE COLLECTION BAG OR ACCESSORY"/>
    <s v="HB"/>
    <s v="Hospital Buyer"/>
    <s v=""/>
    <s v=""/>
    <s v="0012201578"/>
    <s v="10"/>
    <n v="61.05"/>
    <s v="411108+BX"/>
    <x v="2"/>
    <x v="2"/>
  </r>
  <r>
    <s v="4500152963"/>
    <s v="10"/>
    <s v="X"/>
    <s v="4600001715"/>
    <s v="GPO-N"/>
    <d v="2016-08-05T00:00:00"/>
    <s v="5109472109"/>
    <s v="1812847913"/>
    <d v="2016-08-04T00:00:00"/>
    <n v="51.9"/>
    <n v="0"/>
    <n v="5.19"/>
    <n v="5.0999999999999996"/>
    <n v="1.7500000000000002E-2"/>
    <n v="0.09"/>
    <x v="3"/>
    <s v="H09"/>
    <x v="0"/>
    <s v="Wound Cr/Osto/Colost"/>
    <s v="92099"/>
    <s v="X"/>
    <x v="0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ICUBULK"/>
    <s v="B075 H4 ICU"/>
    <s v=""/>
    <x v="0"/>
    <x v="0"/>
    <x v="0"/>
    <x v="0"/>
    <s v="0000038054"/>
    <x v="0"/>
    <s v="42143901"/>
    <s v="FECAL INCONTINENCE COLLECTION BAG OR ACCESSORY"/>
    <s v="LB"/>
    <s v="LUM Buyer"/>
    <s v=""/>
    <s v=""/>
    <s v="0012202055"/>
    <s v="11"/>
    <n v="5.19"/>
    <s v="650078+EA"/>
    <x v="0"/>
    <x v="0"/>
  </r>
  <r>
    <s v="4500153082"/>
    <s v="1"/>
    <s v="X"/>
    <s v="4600001571"/>
    <s v="UMCSC"/>
    <d v="2016-08-08T00:00:00"/>
    <s v="5109473612"/>
    <s v="1812909551"/>
    <d v="2016-08-04T00:00:00"/>
    <n v="3286.62"/>
    <n v="0"/>
    <n v="172.98"/>
    <n v="170"/>
    <n v="1.7500000000000002E-2"/>
    <n v="2.98"/>
    <x v="10"/>
    <s v="H28"/>
    <x v="0"/>
    <s v="Med Sup Pat Chrg&gt;25"/>
    <s v="41494"/>
    <s v="X"/>
    <x v="3"/>
    <s v="0000532200"/>
    <s v="MEDICAL SUPPLIES"/>
    <s v="111"/>
    <s v="3000197"/>
    <s v="UNB SS SAP Warehouse"/>
    <s v="UNB0001F"/>
    <s v="UNBUDGETED"/>
    <s v="UNB0002F"/>
    <s v="UNBUDGETED CTR"/>
    <s v="3000197"/>
    <s v="UNB SS SAP Warehouse"/>
    <s v=""/>
    <s v=""/>
    <s v=""/>
    <s v=""/>
    <x v="0"/>
    <x v="0"/>
    <x v="4"/>
    <x v="1"/>
    <s v="0000038054"/>
    <x v="0"/>
    <s v="42143902"/>
    <s v="FECAL MANAGEMENT SYSTEM OR KIT"/>
    <s v="HB"/>
    <s v="Hospital Buyer"/>
    <s v=""/>
    <s v=""/>
    <s v="0012202550"/>
    <s v="10"/>
    <n v="172.98"/>
    <s v="418000+EA"/>
    <x v="3"/>
    <x v="3"/>
  </r>
  <r>
    <s v="4500153103"/>
    <s v="3"/>
    <s v="X"/>
    <s v="4600001571"/>
    <s v="UMCSC"/>
    <d v="2016-08-08T00:00:00"/>
    <s v="5109473381"/>
    <s v="1812934835"/>
    <d v="2016-08-05T00:00:00"/>
    <n v="172.98"/>
    <n v="0"/>
    <n v="172.98"/>
    <n v="170"/>
    <n v="1.7500000000000002E-2"/>
    <n v="2.98"/>
    <x v="7"/>
    <s v="H28"/>
    <x v="0"/>
    <s v="Med Sup Pat Chrg&gt;25"/>
    <s v="41494"/>
    <s v="X"/>
    <x v="3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4"/>
    <x v="1"/>
    <s v="0000038054"/>
    <x v="0"/>
    <s v="42143902"/>
    <s v="FECAL MANAGEMENT SYSTEM OR KIT"/>
    <s v="LB"/>
    <s v="LUM Buyer"/>
    <s v=""/>
    <s v=""/>
    <s v="0012202708"/>
    <s v="3"/>
    <n v="172.98"/>
    <s v="418000+EA"/>
    <x v="3"/>
    <x v="3"/>
  </r>
  <r>
    <s v="4500153252"/>
    <s v="7"/>
    <s v="X"/>
    <s v="4600001571"/>
    <s v="UMCSC"/>
    <d v="2016-08-08T00:00:00"/>
    <s v="5109473374"/>
    <s v="1812935345"/>
    <d v="2016-08-05T00:00:00"/>
    <n v="172.98"/>
    <n v="0"/>
    <n v="172.98"/>
    <n v="170"/>
    <n v="1.7500000000000002E-2"/>
    <n v="2.98"/>
    <x v="7"/>
    <s v="H28"/>
    <x v="0"/>
    <s v="Med Sup Pat Chrg&gt;25"/>
    <s v="41494"/>
    <s v="X"/>
    <x v="3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4"/>
    <x v="1"/>
    <s v="0000038054"/>
    <x v="0"/>
    <s v="42143902"/>
    <s v="FECAL MANAGEMENT SYSTEM OR KIT"/>
    <s v="LB"/>
    <s v="LUM Buyer"/>
    <s v=""/>
    <s v=""/>
    <s v="0012203104"/>
    <s v="7"/>
    <n v="172.98"/>
    <s v="418000+EA"/>
    <x v="3"/>
    <x v="3"/>
  </r>
  <r>
    <s v="4500153279"/>
    <s v="5"/>
    <s v="X"/>
    <s v="4600001571"/>
    <s v="UMCSC"/>
    <d v="2016-08-08T00:00:00"/>
    <s v="5109473336"/>
    <s v="1812964813"/>
    <d v="2016-08-07T00:00:00"/>
    <n v="172.98"/>
    <n v="0"/>
    <n v="172.98"/>
    <n v="170"/>
    <n v="1.7500000000000002E-2"/>
    <n v="2.98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41MAIN"/>
    <s v="B075 4E41 PYXIS"/>
    <s v=""/>
    <x v="0"/>
    <x v="0"/>
    <x v="4"/>
    <x v="1"/>
    <s v="0000038054"/>
    <x v="0"/>
    <s v="42143902"/>
    <s v="FECAL MANAGEMENT SYSTEM OR KIT"/>
    <s v="LB"/>
    <s v="LUM Buyer"/>
    <s v=""/>
    <s v=""/>
    <s v="0012203362"/>
    <s v="5"/>
    <n v="172.98"/>
    <s v="418000+EA"/>
    <x v="3"/>
    <x v="3"/>
  </r>
  <r>
    <s v="4500153729"/>
    <s v="9"/>
    <s v="X"/>
    <s v="4600001571"/>
    <s v="UMCSC"/>
    <d v="2016-08-10T00:00:00"/>
    <s v="5109475927"/>
    <s v="1813075155"/>
    <d v="2016-08-09T00:00:00"/>
    <n v="172.98"/>
    <n v="0"/>
    <n v="172.98"/>
    <n v="170"/>
    <n v="1.7500000000000002E-2"/>
    <n v="2.98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204679"/>
    <s v="9"/>
    <n v="172.98"/>
    <s v="418000+EA"/>
    <x v="3"/>
    <x v="3"/>
  </r>
  <r>
    <s v="4500153786"/>
    <s v="4"/>
    <s v="X"/>
    <s v="4600001571"/>
    <s v="UMCSC"/>
    <d v="2016-08-11T00:00:00"/>
    <s v="5109476684"/>
    <s v="1813146203"/>
    <d v="2016-08-10T00:00:00"/>
    <n v="172.98"/>
    <n v="0"/>
    <n v="172.98"/>
    <n v="170"/>
    <n v="1.7500000000000002E-2"/>
    <n v="2.98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41MAIN"/>
    <s v="B075 4E41 PYXIS"/>
    <s v=""/>
    <x v="0"/>
    <x v="0"/>
    <x v="4"/>
    <x v="1"/>
    <s v="0000038054"/>
    <x v="0"/>
    <s v="42143902"/>
    <s v="FECAL MANAGEMENT SYSTEM OR KIT"/>
    <s v="LB"/>
    <s v="LUM Buyer"/>
    <s v=""/>
    <s v=""/>
    <s v="0012204878"/>
    <s v="4"/>
    <n v="172.98"/>
    <s v="418000+EA"/>
    <x v="3"/>
    <x v="3"/>
  </r>
  <r>
    <s v="4500153991"/>
    <s v="8"/>
    <s v="X"/>
    <s v="4600001571"/>
    <s v="UMCSC"/>
    <d v="2016-08-15T00:00:00"/>
    <s v="5109479055"/>
    <s v="1813221726"/>
    <d v="2016-08-11T00:00:00"/>
    <n v="172.98"/>
    <n v="0"/>
    <n v="172.98"/>
    <n v="170"/>
    <n v="1.7500000000000002E-2"/>
    <n v="2.98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205870"/>
    <s v="8"/>
    <n v="172.98"/>
    <s v="418000+EA"/>
    <x v="3"/>
    <x v="3"/>
  </r>
  <r>
    <s v="4500154250"/>
    <s v="16"/>
    <s v="X"/>
    <s v="4600001571"/>
    <s v="UMCSC"/>
    <d v="2016-08-15T00:00:00"/>
    <s v="5109479130"/>
    <s v="1813250690"/>
    <d v="2016-08-12T00:00:00"/>
    <n v="61.05"/>
    <n v="0"/>
    <n v="61.05"/>
    <n v="60"/>
    <n v="1.7500000000000002E-2"/>
    <n v="1.05"/>
    <x v="7"/>
    <s v="H28"/>
    <x v="2"/>
    <s v="Med Sup Pat Chrg&gt;25"/>
    <s v="42170"/>
    <s v="X"/>
    <x v="2"/>
    <s v="0000532200"/>
    <s v="MEDICAL SUPPLIES"/>
    <s v="111"/>
    <s v="3000197"/>
    <s v="UNB SS SAP Warehouse"/>
    <s v="UNB0001F"/>
    <s v="UNBUDGETED"/>
    <s v="UNB0002F"/>
    <s v="UNBUDGETED CTR"/>
    <s v="3000197"/>
    <s v="UNB SS SAP Warehouse"/>
    <s v=""/>
    <s v=""/>
    <s v=""/>
    <s v=""/>
    <x v="0"/>
    <x v="0"/>
    <x v="2"/>
    <x v="2"/>
    <s v="0000038054"/>
    <x v="0"/>
    <s v="42143901"/>
    <s v="FECAL INCONTINENCE COLLECTION BAG OR ACCESSORY"/>
    <s v="HB"/>
    <s v="Hospital Buyer"/>
    <s v=""/>
    <s v=""/>
    <s v="0012206994"/>
    <s v="10"/>
    <n v="61.05"/>
    <s v="411108+BX"/>
    <x v="2"/>
    <x v="2"/>
  </r>
  <r>
    <s v="4500154461"/>
    <s v="9"/>
    <s v="X"/>
    <s v="4600001571"/>
    <s v="UMCSC"/>
    <d v="2016-08-15T00:00:00"/>
    <s v="5109478989"/>
    <s v="1813299586"/>
    <d v="2016-08-14T00:00:00"/>
    <n v="244.2"/>
    <n v="0"/>
    <n v="61.05"/>
    <n v="60"/>
    <n v="1.7500000000000002E-2"/>
    <n v="1.05"/>
    <x v="2"/>
    <s v="H28"/>
    <x v="2"/>
    <s v="Med Sup Pat Chrg&gt;25"/>
    <s v="42170"/>
    <s v="X"/>
    <x v="2"/>
    <s v="0000532200"/>
    <s v="MEDICAL SUPPLIES"/>
    <s v="111"/>
    <s v="3000197"/>
    <s v="UNB SS SAP Warehouse"/>
    <s v="UNB0001F"/>
    <s v="UNBUDGETED"/>
    <s v="UNB0002F"/>
    <s v="UNBUDGETED CTR"/>
    <s v="3000197"/>
    <s v="UNB SS SAP Warehouse"/>
    <s v=""/>
    <s v=""/>
    <s v=""/>
    <s v=""/>
    <x v="0"/>
    <x v="0"/>
    <x v="2"/>
    <x v="2"/>
    <s v="0000038054"/>
    <x v="0"/>
    <s v="42143901"/>
    <s v="FECAL INCONTINENCE COLLECTION BAG OR ACCESSORY"/>
    <s v="HB"/>
    <s v="Hospital Buyer"/>
    <s v=""/>
    <s v=""/>
    <s v="0012207478"/>
    <s v="10"/>
    <n v="61.05"/>
    <s v="411108+BX"/>
    <x v="2"/>
    <x v="2"/>
  </r>
  <r>
    <s v="4500154483"/>
    <s v="5"/>
    <s v="X"/>
    <s v="4600001571"/>
    <s v="UMCSC"/>
    <d v="2016-08-16T00:00:00"/>
    <s v="5109479655"/>
    <s v="1813360873"/>
    <d v="2016-08-15T00:00:00"/>
    <n v="61.05"/>
    <n v="0"/>
    <n v="61.05"/>
    <n v="60"/>
    <n v="1.7500000000000002E-2"/>
    <n v="1.05"/>
    <x v="7"/>
    <s v="H28"/>
    <x v="2"/>
    <s v="Med Sup Pat Chrg&gt;25"/>
    <s v="42170"/>
    <s v="X"/>
    <x v="2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2"/>
    <x v="2"/>
    <s v="0000038054"/>
    <x v="0"/>
    <s v="42143901"/>
    <s v="FECAL INCONTINENCE COLLECTION BAG OR ACCESSORY"/>
    <s v="LB"/>
    <s v="LUM Buyer"/>
    <s v=""/>
    <s v=""/>
    <s v="0012207548"/>
    <s v="5"/>
    <n v="61.05"/>
    <s v="411108+BX"/>
    <x v="2"/>
    <x v="2"/>
  </r>
  <r>
    <s v="4500154723"/>
    <s v="1"/>
    <s v="X"/>
    <s v="4600001571"/>
    <s v="UMCSC"/>
    <d v="2016-08-17T00:00:00"/>
    <s v="5109481026"/>
    <s v="1813424042"/>
    <d v="2016-08-16T00:00:00"/>
    <n v="61.05"/>
    <n v="0"/>
    <n v="61.05"/>
    <n v="60"/>
    <n v="1.7500000000000002E-2"/>
    <n v="1.05"/>
    <x v="7"/>
    <s v="H28"/>
    <x v="2"/>
    <s v="Med Sup Pat Chrg&gt;25"/>
    <s v="42170"/>
    <s v="X"/>
    <x v="2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41MAIN"/>
    <s v="B075 4E41 PYXIS"/>
    <s v=""/>
    <x v="0"/>
    <x v="0"/>
    <x v="2"/>
    <x v="2"/>
    <s v="0000038054"/>
    <x v="0"/>
    <s v="42143901"/>
    <s v="FECAL INCONTINENCE COLLECTION BAG OR ACCESSORY"/>
    <s v="LB"/>
    <s v="LUM Buyer"/>
    <s v=""/>
    <s v=""/>
    <s v="0012208346"/>
    <s v="1"/>
    <n v="61.05"/>
    <s v="411108+BX"/>
    <x v="2"/>
    <x v="2"/>
  </r>
  <r>
    <s v="4500154978"/>
    <s v="5"/>
    <s v="X"/>
    <s v="4600001571"/>
    <s v="UMCSC"/>
    <d v="2016-08-18T00:00:00"/>
    <s v="5109481752"/>
    <s v="1813494097"/>
    <d v="2016-08-17T00:00:00"/>
    <n v="345.96"/>
    <n v="0"/>
    <n v="172.98"/>
    <n v="170"/>
    <n v="1.7500000000000002E-2"/>
    <n v="2.98"/>
    <x v="5"/>
    <s v="H28"/>
    <x v="0"/>
    <s v="Med Sup Pat Chrg&gt;25"/>
    <s v="41494"/>
    <s v="X"/>
    <x v="3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4"/>
    <x v="1"/>
    <s v="0000038054"/>
    <x v="0"/>
    <s v="42143902"/>
    <s v="FECAL MANAGEMENT SYSTEM OR KIT"/>
    <s v="LB"/>
    <s v="LUM Buyer"/>
    <s v=""/>
    <s v=""/>
    <s v="0012209260"/>
    <s v="5"/>
    <n v="172.98"/>
    <s v="418000+EA"/>
    <x v="3"/>
    <x v="3"/>
  </r>
  <r>
    <s v="4500155112"/>
    <s v="3"/>
    <s v="X"/>
    <s v="4600001571"/>
    <s v="UMCSC"/>
    <d v="2016-08-18T00:00:00"/>
    <s v="5109481932"/>
    <s v="1813494928"/>
    <d v="2016-08-17T00:00:00"/>
    <n v="172.98"/>
    <n v="0"/>
    <n v="172.98"/>
    <n v="170"/>
    <n v="1.7500000000000002E-2"/>
    <n v="2.98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209712"/>
    <s v="3"/>
    <n v="172.98"/>
    <s v="418000+EA"/>
    <x v="3"/>
    <x v="3"/>
  </r>
  <r>
    <s v="4500155174"/>
    <s v="1"/>
    <s v="X"/>
    <s v="4600001571"/>
    <s v="UMCSC"/>
    <d v="2016-08-19T00:00:00"/>
    <s v="5109482917"/>
    <s v="1813558316"/>
    <d v="2016-08-18T00:00:00"/>
    <n v="172.98"/>
    <n v="0"/>
    <n v="172.98"/>
    <n v="170"/>
    <n v="1.7500000000000002E-2"/>
    <n v="2.98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209999"/>
    <s v="1"/>
    <n v="172.98"/>
    <s v="418000+EA"/>
    <x v="3"/>
    <x v="3"/>
  </r>
  <r>
    <s v="4500155175"/>
    <s v="5"/>
    <s v="X"/>
    <s v="4600001571"/>
    <s v="UMCSC"/>
    <d v="2016-08-19T00:00:00"/>
    <s v="5109482955"/>
    <s v="1813558300"/>
    <d v="2016-08-18T00:00:00"/>
    <n v="172.98"/>
    <n v="0"/>
    <n v="172.98"/>
    <n v="170"/>
    <n v="1.7500000000000002E-2"/>
    <n v="2.98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41MAIN"/>
    <s v="B075 4E41 PYXIS"/>
    <s v=""/>
    <x v="0"/>
    <x v="0"/>
    <x v="4"/>
    <x v="1"/>
    <s v="0000038054"/>
    <x v="0"/>
    <s v="42143902"/>
    <s v="FECAL MANAGEMENT SYSTEM OR KIT"/>
    <s v="LB"/>
    <s v="LUM Buyer"/>
    <s v=""/>
    <s v=""/>
    <s v="0012210000"/>
    <s v="5"/>
    <n v="172.98"/>
    <s v="418000+EA"/>
    <x v="3"/>
    <x v="3"/>
  </r>
  <r>
    <s v="4500156045"/>
    <s v="4"/>
    <s v="X"/>
    <s v="4600001571"/>
    <s v="UMCSC"/>
    <d v="2016-08-24T00:00:00"/>
    <s v="5109485982"/>
    <s v="1813749155"/>
    <d v="2016-08-23T00:00:00"/>
    <n v="61.05"/>
    <n v="0"/>
    <n v="61.05"/>
    <n v="60"/>
    <n v="1.7500000000000002E-2"/>
    <n v="1.05"/>
    <x v="7"/>
    <s v="H28"/>
    <x v="2"/>
    <s v="Med Sup Pat Chrg&gt;25"/>
    <s v="42170"/>
    <s v="X"/>
    <x v="2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2"/>
    <x v="2"/>
    <s v="0000038054"/>
    <x v="0"/>
    <s v="42143901"/>
    <s v="FECAL INCONTINENCE COLLECTION BAG OR ACCESSORY"/>
    <s v="LB"/>
    <s v="LUM Buyer"/>
    <s v=""/>
    <s v=""/>
    <s v="0012212861"/>
    <s v="4"/>
    <n v="61.05"/>
    <s v="411108+BX"/>
    <x v="2"/>
    <x v="2"/>
  </r>
  <r>
    <s v="4500156045"/>
    <s v="5"/>
    <s v="X"/>
    <s v="4600001571"/>
    <s v="UMCSC"/>
    <d v="2016-08-24T00:00:00"/>
    <s v="5109485982"/>
    <s v="1813749155"/>
    <d v="2016-08-23T00:00:00"/>
    <n v="172.98"/>
    <n v="0"/>
    <n v="172.98"/>
    <n v="170"/>
    <n v="1.7500000000000002E-2"/>
    <n v="2.98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212861"/>
    <s v="5"/>
    <n v="172.98"/>
    <s v="418000+EA"/>
    <x v="3"/>
    <x v="3"/>
  </r>
  <r>
    <s v="4500156192"/>
    <s v="4"/>
    <s v="X"/>
    <s v="4600001571"/>
    <s v="UMCSC"/>
    <d v="2016-08-24T00:00:00"/>
    <s v="5109486066"/>
    <s v="1813750174"/>
    <d v="2016-08-23T00:00:00"/>
    <n v="345.96"/>
    <n v="0"/>
    <n v="172.98"/>
    <n v="170"/>
    <n v="1.7500000000000002E-2"/>
    <n v="2.98"/>
    <x v="5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213252"/>
    <s v="4"/>
    <n v="172.98"/>
    <s v="418000+EA"/>
    <x v="3"/>
    <x v="3"/>
  </r>
  <r>
    <s v="4500156192"/>
    <s v="5"/>
    <s v="X"/>
    <s v="4600001571"/>
    <s v="UMCSC"/>
    <d v="2016-08-24T00:00:00"/>
    <s v="5109486066"/>
    <s v="1813750174"/>
    <d v="2016-08-23T00:00:00"/>
    <n v="61.05"/>
    <n v="0"/>
    <n v="61.05"/>
    <n v="60"/>
    <n v="1.7500000000000002E-2"/>
    <n v="1.05"/>
    <x v="7"/>
    <s v="H28"/>
    <x v="2"/>
    <s v="Med Sup Pat Chrg&gt;25"/>
    <s v="42170"/>
    <s v="X"/>
    <x v="2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2"/>
    <x v="2"/>
    <s v="0000038054"/>
    <x v="0"/>
    <s v="42143901"/>
    <s v="FECAL INCONTINENCE COLLECTION BAG OR ACCESSORY"/>
    <s v="LB"/>
    <s v="LUM Buyer"/>
    <s v=""/>
    <s v=""/>
    <s v="0012213252"/>
    <s v="5"/>
    <n v="61.05"/>
    <s v="411108+BX"/>
    <x v="2"/>
    <x v="2"/>
  </r>
  <r>
    <s v="4500156952"/>
    <s v="7"/>
    <s v="X"/>
    <s v="4600001571"/>
    <s v="UMCSC"/>
    <d v="2016-08-29T00:00:00"/>
    <s v="5109489107"/>
    <s v="1813977304"/>
    <d v="2016-08-28T00:00:00"/>
    <n v="172.98"/>
    <n v="0"/>
    <n v="172.98"/>
    <n v="170"/>
    <n v="1.7500000000000002E-2"/>
    <n v="2.98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41MAIN"/>
    <s v="B075 4E41 PYXIS"/>
    <s v=""/>
    <x v="0"/>
    <x v="0"/>
    <x v="4"/>
    <x v="1"/>
    <s v="0000038054"/>
    <x v="0"/>
    <s v="42143902"/>
    <s v="FECAL MANAGEMENT SYSTEM OR KIT"/>
    <s v="LB"/>
    <s v="LUM Buyer"/>
    <s v=""/>
    <s v=""/>
    <s v="0012216187"/>
    <s v="7"/>
    <n v="172.98"/>
    <s v="418000+EA"/>
    <x v="3"/>
    <x v="3"/>
  </r>
  <r>
    <s v="4500156984"/>
    <s v="6"/>
    <s v="X"/>
    <s v="4600001571"/>
    <s v="UMCSC"/>
    <d v="2016-08-29T00:00:00"/>
    <s v="5109489105"/>
    <s v="1813977306"/>
    <d v="2016-08-28T00:00:00"/>
    <n v="172.98"/>
    <n v="0"/>
    <n v="172.98"/>
    <n v="170"/>
    <n v="1.7500000000000002E-2"/>
    <n v="2.98"/>
    <x v="7"/>
    <s v="H28"/>
    <x v="0"/>
    <s v="Med Sup Pat Chrg&gt;25"/>
    <s v="41494"/>
    <s v="X"/>
    <x v="3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4"/>
    <x v="1"/>
    <s v="0000038054"/>
    <x v="0"/>
    <s v="42143902"/>
    <s v="FECAL MANAGEMENT SYSTEM OR KIT"/>
    <s v="LB"/>
    <s v="LUM Buyer"/>
    <s v=""/>
    <s v=""/>
    <s v="0012216519"/>
    <s v="6"/>
    <n v="172.98"/>
    <s v="418000+EA"/>
    <x v="3"/>
    <x v="3"/>
  </r>
  <r>
    <s v="4500157324"/>
    <s v="2"/>
    <s v="X"/>
    <s v="4600001571"/>
    <s v="UMCSC"/>
    <d v="2016-08-31T00:00:00"/>
    <s v="5109492440"/>
    <s v="1814095251"/>
    <d v="2016-08-30T00:00:00"/>
    <n v="172.98"/>
    <n v="0"/>
    <n v="172.98"/>
    <n v="170"/>
    <n v="1.7500000000000002E-2"/>
    <n v="2.98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41MAIN"/>
    <s v="B075 4E41 PYXIS"/>
    <s v=""/>
    <x v="0"/>
    <x v="0"/>
    <x v="4"/>
    <x v="1"/>
    <s v="0000038054"/>
    <x v="0"/>
    <s v="42143902"/>
    <s v="FECAL MANAGEMENT SYSTEM OR KIT"/>
    <s v="LB"/>
    <s v="LUM Buyer"/>
    <s v=""/>
    <s v=""/>
    <s v="0012217516"/>
    <s v="2"/>
    <n v="172.98"/>
    <s v="418000+EA"/>
    <x v="3"/>
    <x v="3"/>
  </r>
  <r>
    <s v="4500157526"/>
    <s v="3"/>
    <s v="X"/>
    <s v="4600001571"/>
    <s v="UMCSC"/>
    <d v="2016-08-31T00:00:00"/>
    <s v="5109492344"/>
    <s v="1814096352"/>
    <d v="2016-08-30T00:00:00"/>
    <n v="172.98"/>
    <n v="0"/>
    <n v="172.98"/>
    <n v="170"/>
    <n v="1.7500000000000002E-2"/>
    <n v="2.98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41MAIN"/>
    <s v="B075 4E41 PYXIS"/>
    <s v=""/>
    <x v="0"/>
    <x v="0"/>
    <x v="4"/>
    <x v="1"/>
    <s v="0000038054"/>
    <x v="0"/>
    <s v="42143902"/>
    <s v="FECAL MANAGEMENT SYSTEM OR KIT"/>
    <s v="LB"/>
    <s v="LUM Buyer"/>
    <s v=""/>
    <s v=""/>
    <s v="0012218306"/>
    <s v="3"/>
    <n v="172.98"/>
    <s v="418000+EA"/>
    <x v="3"/>
    <x v="3"/>
  </r>
  <r>
    <s v="4500157588"/>
    <s v="2"/>
    <s v="X"/>
    <s v="4600001571"/>
    <s v="UMCSC"/>
    <d v="2016-09-02T00:00:00"/>
    <s v="5109495405"/>
    <s v="1814168477"/>
    <d v="2016-08-31T00:00:00"/>
    <n v="172.98"/>
    <n v="0"/>
    <n v="172.98"/>
    <n v="170"/>
    <n v="1.7500000000000002E-2"/>
    <n v="2.98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41MAIN"/>
    <s v="B075 4E41 PYXIS"/>
    <s v=""/>
    <x v="0"/>
    <x v="0"/>
    <x v="4"/>
    <x v="1"/>
    <s v="0000038054"/>
    <x v="0"/>
    <s v="42143902"/>
    <s v="FECAL MANAGEMENT SYSTEM OR KIT"/>
    <s v="LB"/>
    <s v="LUM Buyer"/>
    <s v=""/>
    <s v=""/>
    <s v="0012218723"/>
    <s v="2"/>
    <n v="172.98"/>
    <s v="418000+EA"/>
    <x v="3"/>
    <x v="3"/>
  </r>
  <r>
    <s v="4500157614"/>
    <s v="4"/>
    <s v="X"/>
    <s v="4600001571"/>
    <s v="UMCSC"/>
    <d v="2016-09-02T00:00:00"/>
    <s v="5109495207"/>
    <s v="1814168459"/>
    <d v="2016-08-31T00:00:00"/>
    <n v="345.96"/>
    <n v="0"/>
    <n v="172.98"/>
    <n v="170"/>
    <n v="1.7500000000000002E-2"/>
    <n v="2.98"/>
    <x v="5"/>
    <s v="H28"/>
    <x v="0"/>
    <s v="Med Sup Pat Chrg&gt;25"/>
    <s v="41494"/>
    <s v="X"/>
    <x v="3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4"/>
    <x v="1"/>
    <s v="0000038054"/>
    <x v="0"/>
    <s v="42143902"/>
    <s v="FECAL MANAGEMENT SYSTEM OR KIT"/>
    <s v="LB"/>
    <s v="LUM Buyer"/>
    <s v=""/>
    <s v=""/>
    <s v="0012218809"/>
    <s v="4"/>
    <n v="172.98"/>
    <s v="418000+EA"/>
    <x v="3"/>
    <x v="3"/>
  </r>
  <r>
    <s v="4500157742"/>
    <s v="2"/>
    <s v="X"/>
    <s v="4600001571"/>
    <s v="UMCSC"/>
    <d v="2016-09-02T00:00:00"/>
    <s v="5109495193"/>
    <s v="1814169538"/>
    <d v="2016-08-31T00:00:00"/>
    <n v="172.98"/>
    <n v="0"/>
    <n v="172.98"/>
    <n v="170"/>
    <n v="1.7500000000000002E-2"/>
    <n v="2.98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41MAIN"/>
    <s v="B075 4E41 PYXIS"/>
    <s v=""/>
    <x v="0"/>
    <x v="0"/>
    <x v="4"/>
    <x v="1"/>
    <s v="0000038054"/>
    <x v="0"/>
    <s v="42143902"/>
    <s v="FECAL MANAGEMENT SYSTEM OR KIT"/>
    <s v="LB"/>
    <s v="LUM Buyer"/>
    <s v=""/>
    <s v=""/>
    <s v="0012219316"/>
    <s v="7"/>
    <n v="172.98"/>
    <s v="418000+EA"/>
    <x v="3"/>
    <x v="3"/>
  </r>
  <r>
    <s v="4500157860"/>
    <s v="5"/>
    <s v="X"/>
    <s v="4600001715"/>
    <s v="GPO-N"/>
    <d v="2016-09-02T00:00:00"/>
    <s v="5109495326"/>
    <s v="1814230142"/>
    <d v="2016-09-01T00:00:00"/>
    <n v="25.95"/>
    <n v="0"/>
    <n v="5.19"/>
    <n v="5.0999999999999996"/>
    <n v="1.7500000000000002E-2"/>
    <n v="0.09"/>
    <x v="0"/>
    <s v="H09"/>
    <x v="0"/>
    <s v="Wound Cr/Osto/Colost"/>
    <s v="92099"/>
    <s v="X"/>
    <x v="0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E430ICUBULK"/>
    <s v="E430 ICU"/>
    <s v=""/>
    <x v="0"/>
    <x v="0"/>
    <x v="0"/>
    <x v="0"/>
    <s v="0000038054"/>
    <x v="0"/>
    <s v="42143901"/>
    <s v="FECAL INCONTINENCE COLLECTION BAG OR ACCESSORY"/>
    <s v="LB"/>
    <s v="LUM Buyer"/>
    <s v=""/>
    <s v=""/>
    <s v="0012219811"/>
    <s v="7"/>
    <n v="5.19"/>
    <s v="650078+EA"/>
    <x v="0"/>
    <x v="0"/>
  </r>
  <r>
    <s v="4500158246"/>
    <s v="1"/>
    <s v="X"/>
    <s v="4600001715"/>
    <s v="GPO-N"/>
    <d v="2016-09-08T00:00:00"/>
    <s v="5109498463"/>
    <s v="1814426551"/>
    <d v="2016-09-03T00:00:00"/>
    <n v="19.95"/>
    <n v="0"/>
    <n v="3.99"/>
    <n v="3.92"/>
    <n v="1.7500000000000002E-2"/>
    <n v="7.0000000000000007E-2"/>
    <x v="0"/>
    <s v="H09"/>
    <x v="0"/>
    <s v="Wound Cr/Osto/Colost"/>
    <s v="92099"/>
    <s v="X"/>
    <x v="0"/>
    <s v="0000532200"/>
    <s v="MEDICAL SUPPLIES"/>
    <s v="111"/>
    <s v="3000197"/>
    <s v="UNB SS SAP Warehouse"/>
    <s v="UNB0001F"/>
    <s v="UNBUDGETED"/>
    <s v="UNB0002F"/>
    <s v="UNBUDGETED CTR"/>
    <s v="3000197"/>
    <s v="UNB SS SAP Warehouse"/>
    <s v=""/>
    <s v=""/>
    <s v=""/>
    <s v=""/>
    <x v="0"/>
    <x v="0"/>
    <x v="0"/>
    <x v="0"/>
    <s v="0000038054"/>
    <x v="0"/>
    <s v="42143901"/>
    <s v="FECAL INCONTINENCE COLLECTION BAG OR ACCESSORY"/>
    <s v="HB"/>
    <s v="Hospital Buyer"/>
    <s v=""/>
    <s v=""/>
    <s v="0012221393"/>
    <s v="10"/>
    <n v="3.99"/>
    <s v="650078+EA"/>
    <x v="0"/>
    <x v="0"/>
  </r>
  <r>
    <s v="4500158247"/>
    <s v="1"/>
    <s v="X"/>
    <s v="4600001715"/>
    <s v="GPO-N"/>
    <d v="2016-09-08T00:00:00"/>
    <s v="5109498464"/>
    <s v="1814426550"/>
    <d v="2016-09-03T00:00:00"/>
    <n v="51.87"/>
    <n v="0"/>
    <n v="3.99"/>
    <n v="3.92"/>
    <n v="1.7500000000000002E-2"/>
    <n v="7.0000000000000007E-2"/>
    <x v="11"/>
    <s v="H09"/>
    <x v="0"/>
    <s v="Wound Cr/Osto/Colost"/>
    <s v="92099"/>
    <s v="X"/>
    <x v="0"/>
    <s v="0000532200"/>
    <s v="MEDICAL SUPPLIES"/>
    <s v="111"/>
    <s v="3000197"/>
    <s v="UNB SS SAP Warehouse"/>
    <s v="UNB0001F"/>
    <s v="UNBUDGETED"/>
    <s v="UNB0002F"/>
    <s v="UNBUDGETED CTR"/>
    <s v="3000197"/>
    <s v="UNB SS SAP Warehouse"/>
    <s v=""/>
    <s v=""/>
    <s v=""/>
    <s v=""/>
    <x v="0"/>
    <x v="0"/>
    <x v="0"/>
    <x v="0"/>
    <s v="0000038054"/>
    <x v="0"/>
    <s v="42143901"/>
    <s v="FECAL INCONTINENCE COLLECTION BAG OR ACCESSORY"/>
    <s v="HB"/>
    <s v="Hospital Buyer"/>
    <s v=""/>
    <s v=""/>
    <s v="0012221397"/>
    <s v="10"/>
    <n v="3.99"/>
    <s v="650078+EA"/>
    <x v="0"/>
    <x v="0"/>
  </r>
  <r>
    <s v="4500158253"/>
    <s v="13"/>
    <s v="X"/>
    <s v="4600001571"/>
    <s v="UMCSC"/>
    <d v="2016-09-05T00:00:00"/>
    <s v="5109496438"/>
    <s v="1814335574"/>
    <d v="2016-09-04T00:00:00"/>
    <n v="61.05"/>
    <n v="0"/>
    <n v="61.05"/>
    <n v="60"/>
    <n v="1.7500000000000002E-2"/>
    <n v="1.05"/>
    <x v="7"/>
    <s v="H28"/>
    <x v="2"/>
    <s v="Med Sup Pat Chrg&gt;25"/>
    <s v="42170"/>
    <s v="X"/>
    <x v="2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41MAIN"/>
    <s v="B075 4E41 PYXIS"/>
    <s v=""/>
    <x v="0"/>
    <x v="0"/>
    <x v="2"/>
    <x v="2"/>
    <s v="0000038054"/>
    <x v="0"/>
    <s v="42143901"/>
    <s v="FECAL INCONTINENCE COLLECTION BAG OR ACCESSORY"/>
    <s v="LB"/>
    <s v="LUM Buyer"/>
    <s v=""/>
    <s v=""/>
    <s v="0012221298"/>
    <s v="13"/>
    <n v="61.05"/>
    <s v="411108+BX"/>
    <x v="2"/>
    <x v="2"/>
  </r>
  <r>
    <s v="4500158285"/>
    <s v="5"/>
    <s v="X"/>
    <s v="4600001571"/>
    <s v="UMCSC"/>
    <d v="2016-09-05T00:00:00"/>
    <s v="5109496417"/>
    <s v="1814335579"/>
    <d v="2016-09-04T00:00:00"/>
    <n v="61.05"/>
    <n v="0"/>
    <n v="61.05"/>
    <n v="60"/>
    <n v="1.7500000000000002E-2"/>
    <n v="1.05"/>
    <x v="7"/>
    <s v="H28"/>
    <x v="2"/>
    <s v="Med Sup Pat Chrg&gt;25"/>
    <s v="42170"/>
    <s v="X"/>
    <x v="2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2"/>
    <x v="2"/>
    <s v="0000038054"/>
    <x v="0"/>
    <s v="42143901"/>
    <s v="FECAL INCONTINENCE COLLECTION BAG OR ACCESSORY"/>
    <s v="LB"/>
    <s v="LUM Buyer"/>
    <s v=""/>
    <s v=""/>
    <s v="0012221540"/>
    <s v="5"/>
    <n v="61.05"/>
    <s v="411108+BX"/>
    <x v="2"/>
    <x v="2"/>
  </r>
  <r>
    <s v="4500158285"/>
    <s v="6"/>
    <s v="X"/>
    <s v="4600001571"/>
    <s v="UMCSC"/>
    <d v="2016-09-05T00:00:00"/>
    <s v="5109496417"/>
    <s v="1814335579"/>
    <d v="2016-09-04T00:00:00"/>
    <n v="172.98"/>
    <n v="0"/>
    <n v="172.98"/>
    <n v="170"/>
    <n v="1.7500000000000002E-2"/>
    <n v="2.98"/>
    <x v="7"/>
    <s v="H28"/>
    <x v="0"/>
    <s v="Med Sup Pat Chrg&gt;25"/>
    <s v="41494"/>
    <s v="X"/>
    <x v="3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4"/>
    <x v="1"/>
    <s v="0000038054"/>
    <x v="0"/>
    <s v="42143902"/>
    <s v="FECAL MANAGEMENT SYSTEM OR KIT"/>
    <s v="LB"/>
    <s v="LUM Buyer"/>
    <s v=""/>
    <s v=""/>
    <s v="0012221540"/>
    <s v="6"/>
    <n v="172.98"/>
    <s v="418000+EA"/>
    <x v="3"/>
    <x v="3"/>
  </r>
  <r>
    <s v="4500158334"/>
    <s v="13"/>
    <s v="X"/>
    <s v="4600001571"/>
    <s v="UMCSC"/>
    <d v="2016-09-05T00:00:00"/>
    <s v="5109496408"/>
    <s v="1814335682"/>
    <d v="2016-09-04T00:00:00"/>
    <n v="61.05"/>
    <n v="0"/>
    <n v="61.05"/>
    <n v="60"/>
    <n v="1.7500000000000002E-2"/>
    <n v="1.05"/>
    <x v="7"/>
    <s v="H28"/>
    <x v="2"/>
    <s v="Med Sup Pat Chrg&gt;25"/>
    <s v="42170"/>
    <s v="X"/>
    <x v="2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41MAIN"/>
    <s v="B075 4E41 PYXIS"/>
    <s v=""/>
    <x v="0"/>
    <x v="0"/>
    <x v="2"/>
    <x v="2"/>
    <s v="0000038054"/>
    <x v="0"/>
    <s v="42143901"/>
    <s v="FECAL INCONTINENCE COLLECTION BAG OR ACCESSORY"/>
    <s v="LB"/>
    <s v="LUM Buyer"/>
    <s v=""/>
    <s v=""/>
    <s v="0012221316"/>
    <s v="13"/>
    <n v="61.05"/>
    <s v="411108+BX"/>
    <x v="2"/>
    <x v="2"/>
  </r>
  <r>
    <s v="4500158428"/>
    <s v="3"/>
    <s v="X"/>
    <s v="4600001571"/>
    <s v="UMCSC"/>
    <d v="2016-09-07T00:00:00"/>
    <s v="5109497669"/>
    <s v="1814387826"/>
    <d v="2016-09-06T00:00:00"/>
    <n v="172.98"/>
    <n v="0"/>
    <n v="172.98"/>
    <n v="170"/>
    <n v="1.7500000000000002E-2"/>
    <n v="2.98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221645"/>
    <s v="3"/>
    <n v="172.98"/>
    <s v="418000+EA"/>
    <x v="3"/>
    <x v="3"/>
  </r>
  <r>
    <s v="4500158429"/>
    <s v="4"/>
    <s v="X"/>
    <s v="4600001571"/>
    <s v="UMCSC"/>
    <d v="2016-09-07T00:00:00"/>
    <s v="5109497689"/>
    <s v="1814387888"/>
    <d v="2016-09-06T00:00:00"/>
    <n v="172.98"/>
    <n v="0"/>
    <n v="172.98"/>
    <n v="170"/>
    <n v="1.7500000000000002E-2"/>
    <n v="2.98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41MAIN"/>
    <s v="B075 4E41 PYXIS"/>
    <s v=""/>
    <x v="0"/>
    <x v="0"/>
    <x v="4"/>
    <x v="1"/>
    <s v="0000038054"/>
    <x v="0"/>
    <s v="42143902"/>
    <s v="FECAL MANAGEMENT SYSTEM OR KIT"/>
    <s v="LB"/>
    <s v="LUM Buyer"/>
    <s v=""/>
    <s v=""/>
    <s v="0012221646"/>
    <s v="4"/>
    <n v="172.98"/>
    <s v="418000+EA"/>
    <x v="3"/>
    <x v="3"/>
  </r>
  <r>
    <s v="4500158535"/>
    <s v="16"/>
    <s v="X"/>
    <s v="4600001715"/>
    <s v="GPO-N"/>
    <d v="2016-09-09T00:00:00"/>
    <s v="5109499269"/>
    <s v="1814545905"/>
    <d v="2016-09-06T00:00:00"/>
    <n v="51.9"/>
    <n v="0"/>
    <n v="5.19"/>
    <n v="5.0999999999999996"/>
    <n v="1.7500000000000002E-2"/>
    <n v="0.09"/>
    <x v="3"/>
    <s v="H09"/>
    <x v="0"/>
    <s v="Wound Cr/Osto/Colost"/>
    <s v="92099"/>
    <s v="X"/>
    <x v="0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ICUBULK"/>
    <s v="B075 H4 ICU"/>
    <s v=""/>
    <x v="0"/>
    <x v="0"/>
    <x v="0"/>
    <x v="0"/>
    <s v="0000038054"/>
    <x v="0"/>
    <s v="42143901"/>
    <s v="FECAL INCONTINENCE COLLECTION BAG OR ACCESSORY"/>
    <s v="LB"/>
    <s v="LUM Buyer"/>
    <s v=""/>
    <s v=""/>
    <s v="0012221727"/>
    <s v="51"/>
    <n v="5.19"/>
    <s v="650078+EA"/>
    <x v="0"/>
    <x v="0"/>
  </r>
  <r>
    <s v="4500158561"/>
    <s v="2"/>
    <s v="X"/>
    <s v="4600001571"/>
    <s v="UMCSC"/>
    <d v="2016-09-09T00:00:00"/>
    <s v="5109499509"/>
    <s v="1814510367"/>
    <d v="2016-09-06T00:00:00"/>
    <n v="2767.68"/>
    <n v="0"/>
    <n v="172.98"/>
    <n v="170"/>
    <n v="1.7500000000000002E-2"/>
    <n v="2.98"/>
    <x v="12"/>
    <s v="H28"/>
    <x v="0"/>
    <s v="Med Sup Pat Chrg&gt;25"/>
    <s v="41494"/>
    <s v="X"/>
    <x v="3"/>
    <s v="0000532200"/>
    <s v="MEDICAL SUPPLIES"/>
    <s v="111"/>
    <s v="3000197"/>
    <s v="UNB SS SAP Warehouse"/>
    <s v="UNB0001F"/>
    <s v="UNBUDGETED"/>
    <s v="UNB0002F"/>
    <s v="UNBUDGETED CTR"/>
    <s v="3000197"/>
    <s v="UNB SS SAP Warehouse"/>
    <s v=""/>
    <s v=""/>
    <s v=""/>
    <s v=""/>
    <x v="0"/>
    <x v="0"/>
    <x v="4"/>
    <x v="1"/>
    <s v="0000038054"/>
    <x v="0"/>
    <s v="42143902"/>
    <s v="FECAL MANAGEMENT SYSTEM OR KIT"/>
    <s v="HB"/>
    <s v="Hospital Buyer"/>
    <s v=""/>
    <s v=""/>
    <s v="0012222632"/>
    <s v="10"/>
    <n v="172.98"/>
    <s v="418000+EA"/>
    <x v="3"/>
    <x v="3"/>
  </r>
  <r>
    <s v="4500158593"/>
    <s v="9"/>
    <s v="X"/>
    <s v="4600001571"/>
    <s v="UMCSC"/>
    <d v="2016-09-09T00:00:00"/>
    <s v="5109499449"/>
    <s v="1814546521"/>
    <d v="2016-09-06T00:00:00"/>
    <n v="172.98"/>
    <n v="0"/>
    <n v="172.98"/>
    <n v="170"/>
    <n v="1.7500000000000002E-2"/>
    <n v="2.98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222663"/>
    <s v="3"/>
    <n v="172.98"/>
    <s v="418000+EA"/>
    <x v="3"/>
    <x v="3"/>
  </r>
  <r>
    <s v="4500158853"/>
    <s v="4"/>
    <s v="X"/>
    <s v="4600001571"/>
    <s v="UMCSC"/>
    <d v="2016-09-08T00:00:00"/>
    <s v="5109498318"/>
    <s v="1814473235"/>
    <d v="2016-09-07T00:00:00"/>
    <n v="172.98"/>
    <n v="0"/>
    <n v="172.98"/>
    <n v="170"/>
    <n v="1.7500000000000002E-2"/>
    <n v="2.98"/>
    <x v="7"/>
    <s v="H28"/>
    <x v="0"/>
    <s v="Med Sup Pat Chrg&gt;25"/>
    <s v="41494"/>
    <s v="X"/>
    <x v="3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4"/>
    <x v="1"/>
    <s v="0000038054"/>
    <x v="0"/>
    <s v="42143902"/>
    <s v="FECAL MANAGEMENT SYSTEM OR KIT"/>
    <s v="LB"/>
    <s v="LUM Buyer"/>
    <s v=""/>
    <s v=""/>
    <s v="0012223542"/>
    <s v="4"/>
    <n v="172.98"/>
    <s v="418000+EA"/>
    <x v="3"/>
    <x v="3"/>
  </r>
  <r>
    <s v="4500158875"/>
    <s v="3"/>
    <s v="X"/>
    <s v="4600001571"/>
    <s v="UMCSC"/>
    <d v="2016-09-09T00:00:00"/>
    <s v="5109499348"/>
    <s v="1814546608"/>
    <d v="2016-09-08T00:00:00"/>
    <n v="61.05"/>
    <n v="0"/>
    <n v="61.05"/>
    <n v="60"/>
    <n v="1.7500000000000002E-2"/>
    <n v="1.05"/>
    <x v="7"/>
    <s v="H28"/>
    <x v="2"/>
    <s v="Med Sup Pat Chrg&gt;25"/>
    <s v="42170"/>
    <s v="X"/>
    <x v="2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2"/>
    <x v="2"/>
    <s v="0000038054"/>
    <x v="0"/>
    <s v="42143901"/>
    <s v="FECAL INCONTINENCE COLLECTION BAG OR ACCESSORY"/>
    <s v="LB"/>
    <s v="LUM Buyer"/>
    <s v=""/>
    <s v=""/>
    <s v="0012224098"/>
    <s v="3"/>
    <n v="61.05"/>
    <s v="411108+BX"/>
    <x v="2"/>
    <x v="2"/>
  </r>
  <r>
    <s v="4500158905"/>
    <s v="2"/>
    <s v="X"/>
    <s v="4600001571"/>
    <s v="UMCSC"/>
    <d v="2016-09-09T00:00:00"/>
    <s v="5109499400"/>
    <s v="1814546596"/>
    <d v="2016-09-08T00:00:00"/>
    <n v="172.98"/>
    <n v="0"/>
    <n v="172.98"/>
    <n v="170"/>
    <n v="1.7500000000000002E-2"/>
    <n v="2.98"/>
    <x v="7"/>
    <s v="H28"/>
    <x v="0"/>
    <s v="Med Sup Pat Chrg&gt;25"/>
    <s v="41494"/>
    <s v="X"/>
    <x v="3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4"/>
    <x v="1"/>
    <s v="0000038054"/>
    <x v="0"/>
    <s v="42143902"/>
    <s v="FECAL MANAGEMENT SYSTEM OR KIT"/>
    <s v="LB"/>
    <s v="LUM Buyer"/>
    <s v=""/>
    <s v=""/>
    <s v="0012224128"/>
    <s v="2"/>
    <n v="172.98"/>
    <s v="418000+EA"/>
    <x v="3"/>
    <x v="3"/>
  </r>
  <r>
    <s v="4500159181"/>
    <s v="32"/>
    <s v="X"/>
    <s v="4600001715"/>
    <s v="GPO-N"/>
    <d v="2016-09-19T00:00:00"/>
    <s v="5109505926"/>
    <s v="1814967381"/>
    <d v="2016-09-09T00:00:00"/>
    <n v="47.88"/>
    <n v="0"/>
    <n v="3.99"/>
    <n v="3.92"/>
    <n v="1.7500000000000002E-2"/>
    <n v="7.0000000000000007E-2"/>
    <x v="8"/>
    <s v="H09"/>
    <x v="0"/>
    <s v="Wound Cr/Osto/Colost"/>
    <s v="92099"/>
    <s v="X"/>
    <x v="0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E430ICUBULK"/>
    <s v="E430 ICU"/>
    <s v=""/>
    <x v="0"/>
    <x v="0"/>
    <x v="0"/>
    <x v="0"/>
    <s v="0000038054"/>
    <x v="0"/>
    <s v="42143901"/>
    <s v="FECAL INCONTINENCE COLLECTION BAG OR ACCESSORY"/>
    <s v="LB"/>
    <s v="LUM Buyer"/>
    <s v=""/>
    <s v=""/>
    <s v="0012225057"/>
    <s v="6"/>
    <n v="3.99"/>
    <s v="650078+EA"/>
    <x v="0"/>
    <x v="0"/>
  </r>
  <r>
    <s v="4500159364"/>
    <s v="20"/>
    <s v="X"/>
    <s v="4600001571"/>
    <s v="UMCSC"/>
    <d v="2016-09-12T00:00:00"/>
    <s v="5109500963"/>
    <s v="1814630893"/>
    <d v="2016-09-11T00:00:00"/>
    <n v="172.98"/>
    <n v="0"/>
    <n v="172.98"/>
    <n v="170"/>
    <n v="1.7500000000000002E-2"/>
    <n v="2.98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225721"/>
    <s v="20"/>
    <n v="172.98"/>
    <s v="418000+EA"/>
    <x v="3"/>
    <x v="3"/>
  </r>
  <r>
    <s v="4500159365"/>
    <s v="12"/>
    <s v="X"/>
    <s v="4600001571"/>
    <s v="UMCSC"/>
    <d v="2016-09-12T00:00:00"/>
    <s v="5109500984"/>
    <s v="1814630885"/>
    <d v="2016-09-11T00:00:00"/>
    <n v="172.98"/>
    <n v="0"/>
    <n v="172.98"/>
    <n v="170"/>
    <n v="1.7500000000000002E-2"/>
    <n v="2.98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41MAIN"/>
    <s v="B075 4E41 PYXIS"/>
    <s v=""/>
    <x v="0"/>
    <x v="0"/>
    <x v="4"/>
    <x v="1"/>
    <s v="0000038054"/>
    <x v="0"/>
    <s v="42143902"/>
    <s v="FECAL MANAGEMENT SYSTEM OR KIT"/>
    <s v="LB"/>
    <s v="LUM Buyer"/>
    <s v=""/>
    <s v=""/>
    <s v="0012225722"/>
    <s v="12"/>
    <n v="172.98"/>
    <s v="418000+EA"/>
    <x v="3"/>
    <x v="3"/>
  </r>
  <r>
    <s v="4500159432"/>
    <s v="1"/>
    <s v="X"/>
    <s v="4600001571"/>
    <s v="UMCSC"/>
    <d v="2016-09-12T00:00:00"/>
    <s v="5109500874"/>
    <s v="1814631148"/>
    <d v="2016-09-11T00:00:00"/>
    <n v="172.98"/>
    <n v="0"/>
    <n v="172.98"/>
    <n v="170"/>
    <n v="1.7500000000000002E-2"/>
    <n v="2.98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41MAIN"/>
    <s v="B075 4E41 PYXIS"/>
    <s v=""/>
    <x v="0"/>
    <x v="0"/>
    <x v="4"/>
    <x v="1"/>
    <s v="0000038054"/>
    <x v="0"/>
    <s v="42143902"/>
    <s v="FECAL MANAGEMENT SYSTEM OR KIT"/>
    <s v="LB"/>
    <s v="LUM Buyer"/>
    <s v=""/>
    <s v=""/>
    <s v="0012225841"/>
    <s v="1"/>
    <n v="172.98"/>
    <s v="418000+EA"/>
    <x v="3"/>
    <x v="3"/>
  </r>
  <r>
    <s v="4500159693"/>
    <s v="1"/>
    <s v="X"/>
    <s v="4600001571"/>
    <s v="UMCSC"/>
    <d v="2016-09-13T00:00:00"/>
    <s v="5109501823"/>
    <s v="1814678700"/>
    <d v="2016-09-12T00:00:00"/>
    <n v="172.98"/>
    <n v="0"/>
    <n v="172.98"/>
    <n v="170"/>
    <n v="1.7500000000000002E-2"/>
    <n v="2.98"/>
    <x v="7"/>
    <s v="H28"/>
    <x v="0"/>
    <s v="Med Sup Pat Chrg&gt;25"/>
    <s v="41494"/>
    <s v="X"/>
    <x v="3"/>
    <s v="0000532200"/>
    <s v="MEDICAL SUPPLIES"/>
    <s v="113"/>
    <s v="3010694"/>
    <s v="NRS Med Specialties"/>
    <s v="ICE0001F"/>
    <s v="INT CLIN ENTERPRISE"/>
    <s v="ICS0001F"/>
    <s v="CLIN SUPPORT SVC LIN"/>
    <s v="ICS0004F"/>
    <s v="CHIEF NURS OFFICER"/>
    <s v="0001010694"/>
    <s v="F6037MAIN"/>
    <s v="B075"/>
    <s v=""/>
    <x v="0"/>
    <x v="0"/>
    <x v="4"/>
    <x v="1"/>
    <s v="0000038054"/>
    <x v="0"/>
    <s v="42143902"/>
    <s v="FECAL MANAGEMENT SYSTEM OR KIT"/>
    <s v="LB"/>
    <s v="LUM Buyer"/>
    <s v=""/>
    <s v=""/>
    <s v="0012226959"/>
    <s v="1"/>
    <n v="172.98"/>
    <s v="418000+EA"/>
    <x v="3"/>
    <x v="3"/>
  </r>
  <r>
    <s v="4500160002"/>
    <s v="25"/>
    <s v="X"/>
    <s v="4600001715"/>
    <s v="GPO-N"/>
    <d v="2016-09-19T00:00:00"/>
    <s v="5109505923"/>
    <s v="1814967382"/>
    <d v="2016-09-14T00:00:00"/>
    <n v="15.96"/>
    <n v="0"/>
    <n v="3.99"/>
    <n v="3.92"/>
    <n v="1.7500000000000002E-2"/>
    <n v="7.0000000000000007E-2"/>
    <x v="2"/>
    <s v="H09"/>
    <x v="0"/>
    <s v="Wound Cr/Osto/Colost"/>
    <s v="92099"/>
    <s v="X"/>
    <x v="0"/>
    <s v="0000532200"/>
    <s v="MEDICAL SUPPLIES"/>
    <s v="113"/>
    <s v="3010612"/>
    <s v="ERS Emergency Dept"/>
    <s v="ICE0001F"/>
    <s v="INT CLIN ENTERPRISE"/>
    <s v="ICS0001F"/>
    <s v="CLIN SUPPORT SVC LIN"/>
    <s v="ICS0002F"/>
    <s v="CHIEF CLIN OFFICER"/>
    <s v="0001010612"/>
    <s v="ED037BULK"/>
    <s v="ED037 BULK"/>
    <s v=""/>
    <x v="0"/>
    <x v="0"/>
    <x v="0"/>
    <x v="0"/>
    <s v="0000038054"/>
    <x v="0"/>
    <s v="42143901"/>
    <s v="FECAL INCONTINENCE COLLECTION BAG OR ACCESSORY"/>
    <s v="LB"/>
    <s v="LUM Buyer"/>
    <s v=""/>
    <s v=""/>
    <s v="0012228116"/>
    <s v="29"/>
    <n v="3.99"/>
    <s v="650078+EA"/>
    <x v="0"/>
    <x v="0"/>
  </r>
  <r>
    <s v="4500160179"/>
    <s v="2"/>
    <s v="X"/>
    <s v="4600001571"/>
    <s v="UMCSC"/>
    <d v="2016-09-16T00:00:00"/>
    <s v="5109505068"/>
    <s v="1814877352"/>
    <d v="2016-09-15T00:00:00"/>
    <n v="172.98"/>
    <n v="0"/>
    <n v="172.98"/>
    <n v="170"/>
    <n v="1.7500000000000002E-2"/>
    <n v="2.98"/>
    <x v="7"/>
    <s v="H28"/>
    <x v="0"/>
    <s v="Med Sup Pat Chrg&gt;25"/>
    <s v="41494"/>
    <s v="X"/>
    <x v="3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4"/>
    <x v="1"/>
    <s v="0000038054"/>
    <x v="0"/>
    <s v="42143902"/>
    <s v="FECAL MANAGEMENT SYSTEM OR KIT"/>
    <s v="LB"/>
    <s v="LUM Buyer"/>
    <s v=""/>
    <s v=""/>
    <s v="0012229018"/>
    <s v="2"/>
    <n v="172.98"/>
    <s v="418000+EA"/>
    <x v="3"/>
    <x v="3"/>
  </r>
  <r>
    <s v="4500160468"/>
    <s v="32"/>
    <s v="X"/>
    <s v="4600001715"/>
    <s v="GPO-N"/>
    <d v="2016-09-19T00:00:00"/>
    <s v="5109506157"/>
    <s v="1814942714"/>
    <d v="2016-09-16T00:00:00"/>
    <n v="59.85"/>
    <n v="0"/>
    <n v="3.99"/>
    <n v="3.92"/>
    <n v="1.7500000000000002E-2"/>
    <n v="7.0000000000000007E-2"/>
    <x v="13"/>
    <s v="H09"/>
    <x v="0"/>
    <s v="Wound Cr/Osto/Colost"/>
    <s v="92099"/>
    <s v="X"/>
    <x v="0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ICUBULK"/>
    <s v="B075 H4 ICU"/>
    <s v=""/>
    <x v="0"/>
    <x v="0"/>
    <x v="0"/>
    <x v="0"/>
    <s v="0000038054"/>
    <x v="0"/>
    <s v="42143901"/>
    <s v="FECAL INCONTINENCE COLLECTION BAG OR ACCESSORY"/>
    <s v="LB"/>
    <s v="LUM Buyer"/>
    <s v=""/>
    <s v=""/>
    <s v="0012230243"/>
    <s v="27"/>
    <n v="3.99"/>
    <s v="650078+EA"/>
    <x v="0"/>
    <x v="0"/>
  </r>
  <r>
    <s v="4500160598"/>
    <s v="9"/>
    <s v="X"/>
    <s v="4600001571"/>
    <s v="UMCSC"/>
    <d v="2016-10-11T00:00:00"/>
    <s v="5109528634"/>
    <s v="1816030787"/>
    <d v="2016-09-18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41MAIN"/>
    <s v="B075 4E41 PYXIS"/>
    <s v=""/>
    <x v="0"/>
    <x v="0"/>
    <x v="4"/>
    <x v="1"/>
    <s v="0000038054"/>
    <x v="0"/>
    <s v="42143902"/>
    <s v="FECAL MANAGEMENT SYSTEM OR KIT"/>
    <s v="LB"/>
    <s v="LUM Buyer"/>
    <s v=""/>
    <s v=""/>
    <s v="0012230755"/>
    <s v="9"/>
    <n v="166.87"/>
    <s v="418000+EA"/>
    <x v="3"/>
    <x v="3"/>
  </r>
  <r>
    <s v="4500160620"/>
    <s v="6"/>
    <s v="X"/>
    <s v="4600001571"/>
    <s v="UMCSC"/>
    <d v="2016-10-11T00:00:00"/>
    <s v="5109528589"/>
    <s v="1816030779"/>
    <d v="2016-09-18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4"/>
    <x v="1"/>
    <s v="0000038054"/>
    <x v="0"/>
    <s v="42143902"/>
    <s v="FECAL MANAGEMENT SYSTEM OR KIT"/>
    <s v="LB"/>
    <s v="LUM Buyer"/>
    <s v=""/>
    <s v=""/>
    <s v="0012230949"/>
    <s v="6"/>
    <n v="166.87"/>
    <s v="418000+EA"/>
    <x v="3"/>
    <x v="3"/>
  </r>
  <r>
    <s v="4500160955"/>
    <s v="2"/>
    <s v="X"/>
    <s v="4600001571"/>
    <s v="UMCSC"/>
    <d v="2016-09-21T00:00:00"/>
    <s v="5109509086"/>
    <s v="1815079670"/>
    <d v="2016-09-19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4"/>
    <x v="1"/>
    <s v="0000038054"/>
    <x v="0"/>
    <s v="42143902"/>
    <s v="FECAL MANAGEMENT SYSTEM OR KIT"/>
    <s v="LB"/>
    <s v="LUM Buyer"/>
    <s v=""/>
    <s v=""/>
    <s v="0012231932"/>
    <s v="3"/>
    <n v="166.87"/>
    <s v="418000+EA"/>
    <x v="3"/>
    <x v="3"/>
  </r>
  <r>
    <s v="4500161195"/>
    <s v="2"/>
    <s v="X"/>
    <s v="4600001571"/>
    <s v="UMCSC"/>
    <d v="2016-09-21T00:00:00"/>
    <s v="5109509170"/>
    <s v="1815080942"/>
    <d v="2016-09-20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4"/>
    <s v="NRS Med Specialties"/>
    <s v="ICE0001F"/>
    <s v="INT CLIN ENTERPRISE"/>
    <s v="ICS0001F"/>
    <s v="CLIN SUPPORT SVC LIN"/>
    <s v="ICS0004F"/>
    <s v="CHIEF NURS OFFICER"/>
    <s v="0001010694"/>
    <s v="F6037MAIN"/>
    <s v="B075"/>
    <s v=""/>
    <x v="0"/>
    <x v="0"/>
    <x v="4"/>
    <x v="1"/>
    <s v="0000038054"/>
    <x v="0"/>
    <s v="42143902"/>
    <s v="FECAL MANAGEMENT SYSTEM OR KIT"/>
    <s v="LB"/>
    <s v="LUM Buyer"/>
    <s v=""/>
    <s v=""/>
    <s v="0012233130"/>
    <s v="2"/>
    <n v="166.87"/>
    <s v="418000+EA"/>
    <x v="3"/>
    <x v="3"/>
  </r>
  <r>
    <s v="4500161231"/>
    <s v="27"/>
    <s v="X"/>
    <s v="4600001715"/>
    <s v="GPO-N"/>
    <d v="2016-09-22T00:00:00"/>
    <s v="5109510074"/>
    <s v="1815153262"/>
    <d v="2016-09-21T00:00:00"/>
    <n v="23.94"/>
    <n v="0"/>
    <n v="3.99"/>
    <n v="3.92"/>
    <n v="1.7500000000000002E-2"/>
    <n v="7.0000000000000007E-2"/>
    <x v="4"/>
    <s v="H09"/>
    <x v="0"/>
    <s v="Wound Cr/Osto/Colost"/>
    <s v="92099"/>
    <s v="X"/>
    <x v="0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ICUBULK"/>
    <s v="B075 H4 ICU"/>
    <s v=""/>
    <x v="0"/>
    <x v="0"/>
    <x v="0"/>
    <x v="0"/>
    <s v="0000038054"/>
    <x v="0"/>
    <s v="42143901"/>
    <s v="FECAL INCONTINENCE COLLECTION BAG OR ACCESSORY"/>
    <s v="LB"/>
    <s v="LUM Buyer"/>
    <s v=""/>
    <s v=""/>
    <s v="0012233414"/>
    <s v="30"/>
    <n v="3.99"/>
    <s v="650078+EA"/>
    <x v="0"/>
    <x v="0"/>
  </r>
  <r>
    <s v="4500161263"/>
    <s v="4"/>
    <s v="X"/>
    <s v="4600001571"/>
    <s v="UMCSC"/>
    <d v="2016-09-22T00:00:00"/>
    <s v="5109510138"/>
    <s v="1815153280"/>
    <d v="2016-09-21T00:00:00"/>
    <n v="59.83"/>
    <n v="0"/>
    <n v="59.83"/>
    <n v="58.8"/>
    <n v="1.7500000000000002E-2"/>
    <n v="1.03"/>
    <x v="7"/>
    <s v="H28"/>
    <x v="2"/>
    <s v="Med Sup Pat Chrg&gt;25"/>
    <s v="42170"/>
    <s v="X"/>
    <x v="2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2"/>
    <x v="2"/>
    <s v="0000038054"/>
    <x v="0"/>
    <s v="42143901"/>
    <s v="FECAL INCONTINENCE COLLECTION BAG OR ACCESSORY"/>
    <s v="LB"/>
    <s v="LUM Buyer"/>
    <s v=""/>
    <s v=""/>
    <s v="0012233443"/>
    <s v="4"/>
    <n v="59.83"/>
    <s v="411108+BX"/>
    <x v="2"/>
    <x v="2"/>
  </r>
  <r>
    <s v="4500161458"/>
    <s v="3"/>
    <s v="X"/>
    <s v="4600001571"/>
    <s v="UMCSC"/>
    <d v="2016-09-22T00:00:00"/>
    <s v="5109510030"/>
    <s v="1815153598"/>
    <d v="2016-09-21T00:00:00"/>
    <n v="59.83"/>
    <n v="0"/>
    <n v="59.83"/>
    <n v="58.8"/>
    <n v="1.7500000000000002E-2"/>
    <n v="1.03"/>
    <x v="7"/>
    <s v="H28"/>
    <x v="2"/>
    <s v="Med Sup Pat Chrg&gt;25"/>
    <s v="42170"/>
    <s v="X"/>
    <x v="2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2"/>
    <x v="2"/>
    <s v="0000038054"/>
    <x v="0"/>
    <s v="42143901"/>
    <s v="FECAL INCONTINENCE COLLECTION BAG OR ACCESSORY"/>
    <s v="LB"/>
    <s v="LUM Buyer"/>
    <s v=""/>
    <s v=""/>
    <s v="0012234144"/>
    <s v="3"/>
    <n v="59.83"/>
    <s v="411108+BX"/>
    <x v="2"/>
    <x v="2"/>
  </r>
  <r>
    <s v="4500161607"/>
    <s v="1"/>
    <s v="X"/>
    <s v="4600001571"/>
    <s v="UMCSC"/>
    <d v="2016-09-23T00:00:00"/>
    <s v="5109511163"/>
    <s v="1815228751"/>
    <d v="2016-09-22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41MAIN"/>
    <s v="B075 4E41 PYXIS"/>
    <s v=""/>
    <x v="0"/>
    <x v="0"/>
    <x v="4"/>
    <x v="1"/>
    <s v="0000038054"/>
    <x v="0"/>
    <s v="42143902"/>
    <s v="FECAL MANAGEMENT SYSTEM OR KIT"/>
    <s v="LB"/>
    <s v="LUM Buyer"/>
    <s v=""/>
    <s v=""/>
    <s v="0012235236"/>
    <s v="1"/>
    <n v="166.87"/>
    <s v="418000+EA"/>
    <x v="3"/>
    <x v="3"/>
  </r>
  <r>
    <s v="4500161703"/>
    <s v="1"/>
    <s v="X"/>
    <s v="4600001715"/>
    <s v="GPO-N"/>
    <d v="2016-09-23T00:00:00"/>
    <s v="5109511095"/>
    <s v="1815229538"/>
    <d v="2016-09-22T00:00:00"/>
    <n v="7.98"/>
    <n v="0"/>
    <n v="3.99"/>
    <n v="3.92"/>
    <n v="1.7500000000000002E-2"/>
    <n v="7.0000000000000007E-2"/>
    <x v="5"/>
    <s v="H09"/>
    <x v="0"/>
    <s v="Wound Cr/Osto/Colost"/>
    <s v="92099"/>
    <s v="X"/>
    <x v="0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ICUBULK"/>
    <s v="B075 H4 ICU"/>
    <s v=""/>
    <x v="0"/>
    <x v="0"/>
    <x v="0"/>
    <x v="0"/>
    <s v="0000038054"/>
    <x v="0"/>
    <s v="42143901"/>
    <s v="FECAL INCONTINENCE COLLECTION BAG OR ACCESSORY"/>
    <s v="LB"/>
    <s v="LUM Buyer"/>
    <s v=""/>
    <s v=""/>
    <s v="0012234887"/>
    <s v="10"/>
    <n v="3.99"/>
    <s v="650078+EA"/>
    <x v="0"/>
    <x v="0"/>
  </r>
  <r>
    <s v="4500161967"/>
    <s v="3"/>
    <s v="X"/>
    <s v="4600001571"/>
    <s v="UMCSC"/>
    <d v="2016-09-26T00:00:00"/>
    <s v="5109512537"/>
    <s v="1815287764"/>
    <d v="2016-09-23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4"/>
    <x v="1"/>
    <s v="0000038054"/>
    <x v="0"/>
    <s v="42143902"/>
    <s v="FECAL MANAGEMENT SYSTEM OR KIT"/>
    <s v="LB"/>
    <s v="LUM Buyer"/>
    <s v=""/>
    <s v=""/>
    <s v="0012236763"/>
    <s v="3"/>
    <n v="166.87"/>
    <s v="418000+EA"/>
    <x v="3"/>
    <x v="3"/>
  </r>
  <r>
    <s v="4500162004"/>
    <s v="6"/>
    <s v="X"/>
    <s v="4600001571"/>
    <s v="UMCSC"/>
    <d v="2016-09-26T00:00:00"/>
    <s v="5109512319"/>
    <s v="1815320084"/>
    <d v="2016-09-25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236837"/>
    <s v="5"/>
    <n v="166.87"/>
    <s v="418000+EA"/>
    <x v="3"/>
    <x v="3"/>
  </r>
  <r>
    <s v="4500162046"/>
    <s v="2"/>
    <s v="X"/>
    <s v="4600001571"/>
    <s v="UMCSC"/>
    <d v="2016-09-26T00:00:00"/>
    <s v="5109512502"/>
    <s v="1815320091"/>
    <d v="2016-09-25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4"/>
    <x v="1"/>
    <s v="0000038054"/>
    <x v="0"/>
    <s v="42143902"/>
    <s v="FECAL MANAGEMENT SYSTEM OR KIT"/>
    <s v="LB"/>
    <s v="LUM Buyer"/>
    <s v=""/>
    <s v=""/>
    <s v="0012236964"/>
    <s v="2"/>
    <n v="166.87"/>
    <s v="418000+EA"/>
    <x v="3"/>
    <x v="3"/>
  </r>
  <r>
    <s v="4500162065"/>
    <s v="13"/>
    <s v="X"/>
    <s v="4600001571"/>
    <s v="UMCSC"/>
    <d v="2016-09-26T00:00:00"/>
    <s v="5109512525"/>
    <s v="1815319465"/>
    <d v="2016-09-25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237081"/>
    <s v="6"/>
    <n v="166.87"/>
    <s v="418000+EA"/>
    <x v="3"/>
    <x v="3"/>
  </r>
  <r>
    <s v="4500162098"/>
    <s v="4"/>
    <s v="X"/>
    <s v="4600001571"/>
    <s v="UMCSC"/>
    <d v="2016-09-26T00:00:00"/>
    <s v="5109512332"/>
    <s v="1815319462"/>
    <d v="2016-09-25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4"/>
    <x v="1"/>
    <s v="0000038054"/>
    <x v="0"/>
    <s v="42143902"/>
    <s v="FECAL MANAGEMENT SYSTEM OR KIT"/>
    <s v="LB"/>
    <s v="LUM Buyer"/>
    <s v=""/>
    <s v=""/>
    <s v="0012237116"/>
    <s v="4"/>
    <n v="166.87"/>
    <s v="418000+EA"/>
    <x v="3"/>
    <x v="3"/>
  </r>
  <r>
    <s v="4500162126"/>
    <s v="42"/>
    <s v="X"/>
    <s v="4600001715"/>
    <s v="GPO-N"/>
    <d v="2016-09-26T00:00:00"/>
    <s v="5109512509"/>
    <s v="1815319492"/>
    <d v="2016-09-25T00:00:00"/>
    <n v="15.96"/>
    <n v="0"/>
    <n v="3.99"/>
    <n v="3.92"/>
    <n v="1.7500000000000002E-2"/>
    <n v="7.0000000000000007E-2"/>
    <x v="2"/>
    <s v="H09"/>
    <x v="0"/>
    <s v="Wound Cr/Osto/Colost"/>
    <s v="92099"/>
    <s v="X"/>
    <x v="0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ICUBULK"/>
    <s v="B075 H4 ICU"/>
    <s v=""/>
    <x v="0"/>
    <x v="0"/>
    <x v="0"/>
    <x v="0"/>
    <s v="0000038054"/>
    <x v="0"/>
    <s v="42143901"/>
    <s v="FECAL INCONTINENCE COLLECTION BAG OR ACCESSORY"/>
    <s v="LB"/>
    <s v="LUM Buyer"/>
    <s v=""/>
    <s v=""/>
    <s v="0012237156"/>
    <s v="41"/>
    <n v="3.99"/>
    <s v="650078+EA"/>
    <x v="0"/>
    <x v="0"/>
  </r>
  <r>
    <s v="4500162663"/>
    <s v="3"/>
    <s v="X"/>
    <s v="4600001571"/>
    <s v="UMCSC"/>
    <d v="2016-09-28T00:00:00"/>
    <s v="5109515502"/>
    <s v="1815432835"/>
    <d v="2016-09-27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41MAIN"/>
    <s v="B075 4E41 PYXIS"/>
    <s v=""/>
    <x v="0"/>
    <x v="0"/>
    <x v="4"/>
    <x v="1"/>
    <s v="0000038054"/>
    <x v="0"/>
    <s v="42143902"/>
    <s v="FECAL MANAGEMENT SYSTEM OR KIT"/>
    <s v="LB"/>
    <s v="LUM Buyer"/>
    <s v=""/>
    <s v=""/>
    <s v="0012239052"/>
    <s v="3"/>
    <n v="166.87"/>
    <s v="418000+EA"/>
    <x v="3"/>
    <x v="3"/>
  </r>
  <r>
    <s v="4500162739"/>
    <s v="3"/>
    <s v="X"/>
    <s v="4600001571"/>
    <s v="UMCSC"/>
    <d v="2016-09-29T00:00:00"/>
    <s v="5109516366"/>
    <s v="1815497033"/>
    <d v="2016-09-28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41MAIN"/>
    <s v="B075 4E41 PYXIS"/>
    <s v=""/>
    <x v="0"/>
    <x v="0"/>
    <x v="4"/>
    <x v="1"/>
    <s v="0000038054"/>
    <x v="0"/>
    <s v="42143902"/>
    <s v="FECAL MANAGEMENT SYSTEM OR KIT"/>
    <s v="LB"/>
    <s v="LUM Buyer"/>
    <s v=""/>
    <s v=""/>
    <s v="0012239186"/>
    <s v="3"/>
    <n v="166.87"/>
    <s v="418000+EA"/>
    <x v="3"/>
    <x v="3"/>
  </r>
  <r>
    <s v="4500162799"/>
    <s v="1"/>
    <s v="X"/>
    <s v="4600001571"/>
    <s v="UMCSC"/>
    <d v="2016-10-03T00:00:00"/>
    <s v="5109518624"/>
    <s v="1815642764"/>
    <d v="2016-09-28T00:00:00"/>
    <n v="119.66"/>
    <n v="0"/>
    <n v="59.83"/>
    <n v="58.8"/>
    <n v="1.7500000000000002E-2"/>
    <n v="1.03"/>
    <x v="5"/>
    <s v="H28"/>
    <x v="2"/>
    <s v="Med Sup Pat Chrg&gt;25"/>
    <s v="42170"/>
    <s v="X"/>
    <x v="2"/>
    <s v="0000532200"/>
    <s v="MEDICAL SUPPLIES"/>
    <s v="111"/>
    <s v="3000197"/>
    <s v="UNB SS SAP Warehouse"/>
    <s v="UNB0001F"/>
    <s v="UNBUDGETED"/>
    <s v="UNB0002F"/>
    <s v="UNBUDGETED CTR"/>
    <s v="3000197"/>
    <s v="UNB SS SAP Warehouse"/>
    <s v=""/>
    <s v=""/>
    <s v=""/>
    <s v=""/>
    <x v="0"/>
    <x v="0"/>
    <x v="2"/>
    <x v="2"/>
    <s v="0000038054"/>
    <x v="0"/>
    <s v="42143901"/>
    <s v="FECAL INCONTINENCE COLLECTION BAG OR ACCESSORY"/>
    <s v="HB"/>
    <s v="Hospital Buyer"/>
    <s v=""/>
    <s v=""/>
    <s v="0012239539"/>
    <s v="10"/>
    <n v="61.05"/>
    <s v="411108+BX"/>
    <x v="2"/>
    <x v="2"/>
  </r>
  <r>
    <s v="4500162870"/>
    <s v="12"/>
    <s v="X"/>
    <s v="4600001715"/>
    <s v="GPO-N"/>
    <d v="2016-09-29T00:00:00"/>
    <s v="5109516417"/>
    <s v="1815497405"/>
    <d v="2016-09-28T00:00:00"/>
    <n v="23.94"/>
    <n v="0"/>
    <n v="3.99"/>
    <n v="3.92"/>
    <n v="1.7500000000000002E-2"/>
    <n v="7.0000000000000007E-2"/>
    <x v="4"/>
    <s v="H09"/>
    <x v="0"/>
    <s v="Wound Cr/Osto/Colost"/>
    <s v="92099"/>
    <s v="X"/>
    <x v="0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E430ICUBULK"/>
    <s v="E430 ICU"/>
    <s v=""/>
    <x v="0"/>
    <x v="0"/>
    <x v="0"/>
    <x v="0"/>
    <s v="0000038054"/>
    <x v="0"/>
    <s v="42143901"/>
    <s v="FECAL INCONTINENCE COLLECTION BAG OR ACCESSORY"/>
    <s v="LB"/>
    <s v="LUM Buyer"/>
    <s v=""/>
    <s v=""/>
    <s v="0012239811"/>
    <s v="16"/>
    <n v="3.99"/>
    <s v="650078+EA"/>
    <x v="0"/>
    <x v="0"/>
  </r>
  <r>
    <s v="4500163142"/>
    <s v="5"/>
    <s v="X"/>
    <s v="4600001715"/>
    <s v="GPO-N"/>
    <d v="2016-09-30T00:00:00"/>
    <s v="5109517867"/>
    <s v="1815533315"/>
    <d v="2016-09-29T00:00:00"/>
    <n v="39.9"/>
    <n v="0"/>
    <n v="3.99"/>
    <n v="3.92"/>
    <n v="1.7500000000000002E-2"/>
    <n v="7.0000000000000007E-2"/>
    <x v="3"/>
    <s v="H09"/>
    <x v="0"/>
    <s v="Wound Cr/Osto/Colost"/>
    <s v="92099"/>
    <s v="X"/>
    <x v="0"/>
    <s v="0000532200"/>
    <s v="MEDICAL SUPPLIES"/>
    <s v="111"/>
    <s v="3000197"/>
    <s v="UNB SS SAP Warehouse"/>
    <s v="UNB0001F"/>
    <s v="UNBUDGETED"/>
    <s v="UNB0002F"/>
    <s v="UNBUDGETED CTR"/>
    <s v="3000197"/>
    <s v="UNB SS SAP Warehouse"/>
    <s v=""/>
    <s v=""/>
    <s v=""/>
    <s v=""/>
    <x v="0"/>
    <x v="0"/>
    <x v="0"/>
    <x v="0"/>
    <s v="0000038054"/>
    <x v="0"/>
    <s v="42143901"/>
    <s v="FECAL INCONTINENCE COLLECTION BAG OR ACCESSORY"/>
    <s v="HB"/>
    <s v="Hospital Buyer"/>
    <s v=""/>
    <s v=""/>
    <s v="0012241134"/>
    <s v="10"/>
    <n v="3.99"/>
    <s v="650078+EA"/>
    <x v="0"/>
    <x v="0"/>
  </r>
  <r>
    <s v="4500163142"/>
    <s v="5"/>
    <s v="X"/>
    <s v="4600001715"/>
    <s v="GPO-N"/>
    <d v="2016-10-05T00:00:00"/>
    <s v="5109523381"/>
    <s v="1815731827"/>
    <d v="2016-09-29T00:00:00"/>
    <n v="27.93"/>
    <n v="0"/>
    <n v="3.99"/>
    <n v="3.92"/>
    <n v="1.7500000000000002E-2"/>
    <n v="7.0000000000000007E-2"/>
    <x v="1"/>
    <s v="H09"/>
    <x v="0"/>
    <s v="Wound Cr/Osto/Colost"/>
    <s v="92099"/>
    <s v="X"/>
    <x v="0"/>
    <s v="0000532200"/>
    <s v="MEDICAL SUPPLIES"/>
    <s v="111"/>
    <s v="3000197"/>
    <s v="UNB SS SAP Warehouse"/>
    <s v="UNB0001F"/>
    <s v="UNBUDGETED"/>
    <s v="UNB0002F"/>
    <s v="UNBUDGETED CTR"/>
    <s v="3000197"/>
    <s v="UNB SS SAP Warehouse"/>
    <s v=""/>
    <s v=""/>
    <s v=""/>
    <s v=""/>
    <x v="0"/>
    <x v="0"/>
    <x v="0"/>
    <x v="0"/>
    <s v="0000038054"/>
    <x v="0"/>
    <s v="42143901"/>
    <s v="FECAL INCONTINENCE COLLECTION BAG OR ACCESSORY"/>
    <s v="HB"/>
    <s v="Hospital Buyer"/>
    <s v=""/>
    <s v=""/>
    <s v="0012241134"/>
    <s v="10"/>
    <n v="3.99"/>
    <s v="650078+EA"/>
    <x v="0"/>
    <x v="0"/>
  </r>
  <r>
    <s v="4500163546"/>
    <s v="17"/>
    <s v="X"/>
    <s v="4600001571"/>
    <s v="UMCSC"/>
    <m/>
    <s v=""/>
    <s v=""/>
    <d v="2016-10-01T00:00:00"/>
    <n v="1334.96"/>
    <n v="0"/>
    <n v="166.87"/>
    <n v="164"/>
    <n v="1.7500000000000002E-2"/>
    <n v="2.87"/>
    <x v="14"/>
    <s v="H28"/>
    <x v="0"/>
    <s v="Med Sup Pat Chrg&gt;25"/>
    <s v="41494"/>
    <s v="X"/>
    <x v="3"/>
    <s v="0000532200"/>
    <s v="MEDICAL SUPPLIES"/>
    <s v="111"/>
    <s v="3000197"/>
    <s v="UNB SS SAP Warehouse"/>
    <s v="UNB0001F"/>
    <s v="UNBUDGETED"/>
    <s v="UNB0002F"/>
    <s v="UNBUDGETED CTR"/>
    <s v="3000197"/>
    <s v="UNB SS SAP Warehouse"/>
    <s v=""/>
    <s v=""/>
    <s v=""/>
    <s v=""/>
    <x v="0"/>
    <x v="0"/>
    <x v="4"/>
    <x v="1"/>
    <s v="0000038054"/>
    <x v="0"/>
    <s v="42143902"/>
    <s v="FECAL MANAGEMENT SYSTEM OR KIT"/>
    <s v="HB"/>
    <s v="Hospital Buyer"/>
    <s v=""/>
    <s v=""/>
    <s v="0012242633"/>
    <s v="10"/>
    <n v="166.87"/>
    <s v="418000+EA"/>
    <x v="3"/>
    <x v="3"/>
  </r>
  <r>
    <s v="4500163547"/>
    <s v="17"/>
    <s v="X"/>
    <s v="4600001571"/>
    <s v="UMCSC"/>
    <d v="2016-10-03T00:00:00"/>
    <s v="5109518628"/>
    <s v="1815642777"/>
    <d v="2016-10-01T00:00:00"/>
    <n v="1334.96"/>
    <n v="0"/>
    <n v="166.87"/>
    <n v="164"/>
    <n v="1.7500000000000002E-2"/>
    <n v="2.87"/>
    <x v="14"/>
    <s v="H28"/>
    <x v="0"/>
    <s v="Med Sup Pat Chrg&gt;25"/>
    <s v="41494"/>
    <s v="X"/>
    <x v="3"/>
    <s v="0000532200"/>
    <s v="MEDICAL SUPPLIES"/>
    <s v="111"/>
    <s v="3000197"/>
    <s v="UNB SS SAP Warehouse"/>
    <s v="UNB0001F"/>
    <s v="UNBUDGETED"/>
    <s v="UNB0002F"/>
    <s v="UNBUDGETED CTR"/>
    <s v="3000197"/>
    <s v="UNB SS SAP Warehouse"/>
    <s v=""/>
    <s v=""/>
    <s v=""/>
    <s v=""/>
    <x v="0"/>
    <x v="0"/>
    <x v="4"/>
    <x v="1"/>
    <s v="0000038054"/>
    <x v="0"/>
    <s v="42143902"/>
    <s v="FECAL MANAGEMENT SYSTEM OR KIT"/>
    <s v="HB"/>
    <s v="Hospital Buyer"/>
    <s v=""/>
    <s v=""/>
    <s v="0012242745"/>
    <s v="10"/>
    <n v="166.87"/>
    <s v="418000+EA"/>
    <x v="3"/>
    <x v="3"/>
  </r>
  <r>
    <s v="4500163721"/>
    <s v="3"/>
    <s v="X"/>
    <s v="4600001571"/>
    <s v="UMCSC"/>
    <d v="2016-10-04T00:00:00"/>
    <s v="5109521648"/>
    <s v="1815651991"/>
    <d v="2016-10-02T00:00:00"/>
    <n v="59.83"/>
    <n v="0"/>
    <n v="59.83"/>
    <n v="58.8"/>
    <n v="1.7500000000000002E-2"/>
    <n v="1.03"/>
    <x v="7"/>
    <s v="H28"/>
    <x v="2"/>
    <s v="Med Sup Pat Chrg&gt;25"/>
    <s v="42170"/>
    <s v="X"/>
    <x v="2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2"/>
    <x v="2"/>
    <s v="0000038054"/>
    <x v="0"/>
    <s v="42143901"/>
    <s v="FECAL INCONTINENCE COLLECTION BAG OR ACCESSORY"/>
    <s v="LB"/>
    <s v="LUM Buyer"/>
    <s v=""/>
    <s v=""/>
    <s v="0012242907"/>
    <s v="1"/>
    <n v="59.83"/>
    <s v="411108+BX"/>
    <x v="2"/>
    <x v="2"/>
  </r>
  <r>
    <s v="4500165042"/>
    <s v="5"/>
    <s v="X"/>
    <s v="4600001571"/>
    <s v="UMCSC"/>
    <d v="2016-10-10T00:00:00"/>
    <s v="5109527210"/>
    <s v="1815992536"/>
    <d v="2016-10-09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4"/>
    <x v="1"/>
    <s v="0000038054"/>
    <x v="0"/>
    <s v="42143902"/>
    <s v="FECAL MANAGEMENT SYSTEM OR KIT"/>
    <s v="LB"/>
    <s v="LUM Buyer"/>
    <s v=""/>
    <s v=""/>
    <s v="0012248285"/>
    <s v="2"/>
    <n v="166.87"/>
    <s v="418000+EA"/>
    <x v="3"/>
    <x v="3"/>
  </r>
  <r>
    <s v="4500165187"/>
    <s v="28"/>
    <s v="X"/>
    <s v="4600001715"/>
    <s v="GPO-N"/>
    <d v="2016-10-11T00:00:00"/>
    <s v="5109528508"/>
    <s v="1816033212"/>
    <d v="2016-10-10T00:00:00"/>
    <n v="39.9"/>
    <n v="0"/>
    <n v="3.99"/>
    <n v="3.92"/>
    <n v="1.7500000000000002E-2"/>
    <n v="7.0000000000000007E-2"/>
    <x v="3"/>
    <s v="H09"/>
    <x v="0"/>
    <s v="Wound Cr/Osto/Colost"/>
    <s v="92099"/>
    <s v="X"/>
    <x v="0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ICUBULK"/>
    <s v="B075 H4 ICU"/>
    <s v=""/>
    <x v="0"/>
    <x v="0"/>
    <x v="0"/>
    <x v="0"/>
    <s v="0000038054"/>
    <x v="0"/>
    <s v="42143901"/>
    <s v="FECAL INCONTINENCE COLLECTION BAG OR ACCESSORY"/>
    <s v="LB"/>
    <s v="LUM Buyer"/>
    <s v=""/>
    <s v=""/>
    <s v="0012248578"/>
    <s v="30"/>
    <n v="3.99"/>
    <s v="650078+EA"/>
    <x v="0"/>
    <x v="0"/>
  </r>
  <r>
    <s v="4500165315"/>
    <s v="3"/>
    <s v="X"/>
    <s v="4600001571"/>
    <s v="UMCSC"/>
    <d v="2016-10-12T00:00:00"/>
    <s v="5109530489"/>
    <s v="1816106912"/>
    <d v="2016-10-11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249116"/>
    <s v="3"/>
    <n v="166.87"/>
    <s v="418000+EA"/>
    <x v="3"/>
    <x v="3"/>
  </r>
  <r>
    <s v="4500165787"/>
    <s v="2"/>
    <s v="X"/>
    <s v="4600001571"/>
    <s v="UMCSC"/>
    <d v="2016-10-14T00:00:00"/>
    <s v="5109533100"/>
    <s v="1816248173"/>
    <d v="2016-10-13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251340"/>
    <s v="2"/>
    <n v="166.87"/>
    <s v="418000+EA"/>
    <x v="3"/>
    <x v="3"/>
  </r>
  <r>
    <s v="4500166026"/>
    <s v="3"/>
    <s v="X"/>
    <s v="4600001571"/>
    <s v="UMCSC"/>
    <d v="2016-10-14T00:00:00"/>
    <s v="5109533018"/>
    <s v="1816249944"/>
    <d v="2016-10-13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4"/>
    <x v="1"/>
    <s v="0000038054"/>
    <x v="0"/>
    <s v="42143902"/>
    <s v="FECAL MANAGEMENT SYSTEM OR KIT"/>
    <s v="LB"/>
    <s v="LUM Buyer"/>
    <s v=""/>
    <s v=""/>
    <s v="0012251937"/>
    <s v="3"/>
    <n v="166.87"/>
    <s v="418000+EA"/>
    <x v="3"/>
    <x v="3"/>
  </r>
  <r>
    <s v="4500166364"/>
    <s v="4"/>
    <s v="X"/>
    <s v="4600001571"/>
    <s v="UMCSC"/>
    <d v="2016-10-17T00:00:00"/>
    <s v="5109533759"/>
    <s v="1816329447"/>
    <d v="2016-10-16T00:00:00"/>
    <n v="122.1"/>
    <n v="0"/>
    <n v="61.05"/>
    <n v="60"/>
    <n v="1.7500000000000002E-2"/>
    <n v="1.05"/>
    <x v="5"/>
    <s v="H28"/>
    <x v="2"/>
    <s v="Med Sup Pat Chrg&gt;25"/>
    <s v="42170"/>
    <s v="X"/>
    <x v="2"/>
    <s v="0000532200"/>
    <s v="MEDICAL SUPPLIES"/>
    <s v="111"/>
    <s v="3000197"/>
    <s v="UNB SS SAP Warehouse"/>
    <s v="UNB0001F"/>
    <s v="UNBUDGETED"/>
    <s v="UNB0002F"/>
    <s v="UNBUDGETED CTR"/>
    <s v="3000197"/>
    <s v="UNB SS SAP Warehouse"/>
    <s v=""/>
    <s v=""/>
    <s v=""/>
    <s v=""/>
    <x v="0"/>
    <x v="0"/>
    <x v="2"/>
    <x v="2"/>
    <s v="0000038054"/>
    <x v="0"/>
    <s v="42143901"/>
    <s v="FECAL INCONTINENCE COLLECTION BAG OR ACCESSORY"/>
    <s v="HB"/>
    <s v="Hospital Buyer"/>
    <s v=""/>
    <s v=""/>
    <s v="0012253220"/>
    <s v="10"/>
    <n v="61.05"/>
    <s v="411108+BX"/>
    <x v="2"/>
    <x v="2"/>
  </r>
  <r>
    <s v="4500166436"/>
    <s v="2"/>
    <s v="X"/>
    <s v="4600001571"/>
    <s v="UMCSC"/>
    <d v="2016-10-18T00:00:00"/>
    <s v="5109535587"/>
    <s v="1816390910"/>
    <d v="2016-10-17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252916"/>
    <s v="2"/>
    <n v="166.87"/>
    <s v="418000+EA"/>
    <x v="3"/>
    <x v="3"/>
  </r>
  <r>
    <s v="4500166436"/>
    <s v="3"/>
    <s v="X"/>
    <s v="4600001571"/>
    <s v="UMCSC"/>
    <d v="2016-11-08T00:00:00"/>
    <s v="5109555260"/>
    <s v="1817457794"/>
    <d v="2016-10-17T00:00:00"/>
    <n v="59.83"/>
    <n v="0"/>
    <n v="59.83"/>
    <n v="58.8"/>
    <n v="1.7500000000000002E-2"/>
    <n v="1.03"/>
    <x v="7"/>
    <s v="H28"/>
    <x v="2"/>
    <s v="Med Sup Pat Chrg&gt;25"/>
    <s v="42170"/>
    <s v="X"/>
    <x v="2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2"/>
    <x v="2"/>
    <s v="0000038054"/>
    <x v="0"/>
    <s v="42143901"/>
    <s v="FECAL INCONTINENCE COLLECTION BAG OR ACCESSORY"/>
    <s v="LB"/>
    <s v="LUM Buyer"/>
    <s v=""/>
    <s v=""/>
    <s v="0012252916"/>
    <s v="3"/>
    <n v="61.05"/>
    <s v="411108+BX"/>
    <x v="2"/>
    <x v="2"/>
  </r>
  <r>
    <s v="4500166468"/>
    <s v="5"/>
    <s v="X"/>
    <s v="4600001571"/>
    <s v="UMCSC"/>
    <d v="2016-10-18T00:00:00"/>
    <s v="5109535676"/>
    <s v="1816390934"/>
    <d v="2016-10-17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4"/>
    <x v="1"/>
    <s v="0000038054"/>
    <x v="0"/>
    <s v="42143902"/>
    <s v="FECAL MANAGEMENT SYSTEM OR KIT"/>
    <s v="LB"/>
    <s v="LUM Buyer"/>
    <s v=""/>
    <s v=""/>
    <s v="0012253488"/>
    <s v="5"/>
    <n v="166.87"/>
    <s v="418000+EA"/>
    <x v="3"/>
    <x v="3"/>
  </r>
  <r>
    <s v="4500166694"/>
    <s v="4"/>
    <s v="X"/>
    <s v="4600001571"/>
    <s v="UMCSC"/>
    <d v="2016-10-19T00:00:00"/>
    <s v="5109537264"/>
    <s v="1816459694"/>
    <d v="2016-10-18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254241"/>
    <s v="4"/>
    <n v="166.87"/>
    <s v="418000+EA"/>
    <x v="3"/>
    <x v="3"/>
  </r>
  <r>
    <s v="4500167202"/>
    <s v="4"/>
    <s v="X"/>
    <s v="4600001571"/>
    <s v="UMCSC"/>
    <d v="2016-10-21T00:00:00"/>
    <s v="5109539372"/>
    <s v="1816607613"/>
    <d v="2016-10-20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4"/>
    <x v="1"/>
    <s v="0000038054"/>
    <x v="0"/>
    <s v="42143902"/>
    <s v="FECAL MANAGEMENT SYSTEM OR KIT"/>
    <s v="LB"/>
    <s v="LUM Buyer"/>
    <s v=""/>
    <s v=""/>
    <s v="0012256215"/>
    <s v="4"/>
    <n v="166.87"/>
    <s v="418000+EA"/>
    <x v="3"/>
    <x v="3"/>
  </r>
  <r>
    <s v="4500167663"/>
    <s v="2"/>
    <s v="X"/>
    <s v="4600001571"/>
    <s v="UMCSC"/>
    <d v="2016-11-08T00:00:00"/>
    <s v="5109555231"/>
    <s v="1817457796"/>
    <d v="2016-10-23T00:00:00"/>
    <n v="59.83"/>
    <n v="0"/>
    <n v="59.83"/>
    <n v="58.8"/>
    <n v="1.7500000000000002E-2"/>
    <n v="1.03"/>
    <x v="7"/>
    <s v="H28"/>
    <x v="2"/>
    <s v="Med Sup Pat Chrg&gt;25"/>
    <s v="42170"/>
    <s v="X"/>
    <x v="2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2"/>
    <x v="2"/>
    <s v="0000038054"/>
    <x v="0"/>
    <s v="42143901"/>
    <s v="FECAL INCONTINENCE COLLECTION BAG OR ACCESSORY"/>
    <s v="LB"/>
    <s v="LUM Buyer"/>
    <s v=""/>
    <s v=""/>
    <s v="0012257838"/>
    <s v="2"/>
    <n v="61.05"/>
    <s v="411108+BX"/>
    <x v="2"/>
    <x v="2"/>
  </r>
  <r>
    <s v="4500167753"/>
    <s v="4"/>
    <s v="X"/>
    <s v="4600001571"/>
    <s v="UMCSC"/>
    <d v="2016-10-25T00:00:00"/>
    <s v="5109541565"/>
    <s v="1816744115"/>
    <d v="2016-10-23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4"/>
    <x v="1"/>
    <s v="0000038054"/>
    <x v="0"/>
    <s v="42143902"/>
    <s v="FECAL MANAGEMENT SYSTEM OR KIT"/>
    <s v="LB"/>
    <s v="LUM Buyer"/>
    <s v=""/>
    <s v=""/>
    <s v="0012258142"/>
    <s v="4"/>
    <n v="166.87"/>
    <s v="418000+EA"/>
    <x v="3"/>
    <x v="3"/>
  </r>
  <r>
    <s v="4500167905"/>
    <s v="6"/>
    <s v="X"/>
    <s v="4600001571"/>
    <s v="UMCSC"/>
    <d v="2016-10-25T00:00:00"/>
    <s v="5109541584"/>
    <s v="1816745201"/>
    <d v="2016-10-24T00:00:00"/>
    <n v="333.74"/>
    <n v="0"/>
    <n v="166.87"/>
    <n v="164"/>
    <n v="1.7500000000000002E-2"/>
    <n v="2.87"/>
    <x v="5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41MAIN"/>
    <s v="B075 4E41 PYXIS"/>
    <s v=""/>
    <x v="0"/>
    <x v="0"/>
    <x v="4"/>
    <x v="1"/>
    <s v="0000038054"/>
    <x v="0"/>
    <s v="42143902"/>
    <s v="FECAL MANAGEMENT SYSTEM OR KIT"/>
    <s v="LB"/>
    <s v="LUM Buyer"/>
    <s v=""/>
    <s v=""/>
    <s v="0012259171"/>
    <s v="6"/>
    <n v="166.87"/>
    <s v="418000+EA"/>
    <x v="3"/>
    <x v="3"/>
  </r>
  <r>
    <s v="4500167941"/>
    <s v="4"/>
    <s v="X"/>
    <s v="4600001571"/>
    <s v="UMCSC"/>
    <d v="2016-10-25T00:00:00"/>
    <s v="5109541634"/>
    <s v="1816745299"/>
    <d v="2016-10-24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4"/>
    <x v="1"/>
    <s v="0000038054"/>
    <x v="0"/>
    <s v="42143902"/>
    <s v="FECAL MANAGEMENT SYSTEM OR KIT"/>
    <s v="LB"/>
    <s v="LUM Buyer"/>
    <s v=""/>
    <s v=""/>
    <s v="0012259219"/>
    <s v="4"/>
    <n v="166.87"/>
    <s v="418000+EA"/>
    <x v="3"/>
    <x v="3"/>
  </r>
  <r>
    <s v="4500168161"/>
    <s v="4"/>
    <s v="X"/>
    <s v="4600001571"/>
    <s v="UMCSC"/>
    <d v="2016-10-26T00:00:00"/>
    <s v="5109543208"/>
    <s v="1816814544"/>
    <d v="2016-10-25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260220"/>
    <s v="4"/>
    <n v="166.87"/>
    <s v="418000+EA"/>
    <x v="3"/>
    <x v="3"/>
  </r>
  <r>
    <s v="4500168227"/>
    <s v="2"/>
    <s v="X"/>
    <s v="4600001571"/>
    <s v="UMCSC"/>
    <d v="2016-10-27T00:00:00"/>
    <s v="5109544258"/>
    <s v="1816883934"/>
    <d v="2016-10-26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41MAIN"/>
    <s v="B075 4E41 PYXIS"/>
    <s v=""/>
    <x v="0"/>
    <x v="0"/>
    <x v="4"/>
    <x v="1"/>
    <s v="0000038054"/>
    <x v="0"/>
    <s v="42143902"/>
    <s v="FECAL MANAGEMENT SYSTEM OR KIT"/>
    <s v="LB"/>
    <s v="LUM Buyer"/>
    <s v=""/>
    <s v=""/>
    <s v="0012260630"/>
    <s v="2"/>
    <n v="166.87"/>
    <s v="418000+EA"/>
    <x v="3"/>
    <x v="3"/>
  </r>
  <r>
    <s v="4500168529"/>
    <s v="4"/>
    <s v="X"/>
    <s v="4600001571"/>
    <s v="UMCSC"/>
    <d v="2016-11-08T00:00:00"/>
    <s v="5109555239"/>
    <s v="1817457798"/>
    <d v="2016-10-27T00:00:00"/>
    <n v="59.83"/>
    <n v="0"/>
    <n v="59.83"/>
    <n v="58.8"/>
    <n v="1.7500000000000002E-2"/>
    <n v="1.03"/>
    <x v="7"/>
    <s v="H28"/>
    <x v="2"/>
    <s v="Med Sup Pat Chrg&gt;25"/>
    <s v="42170"/>
    <s v="X"/>
    <x v="2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2"/>
    <x v="2"/>
    <s v="0000038054"/>
    <x v="0"/>
    <s v="42143901"/>
    <s v="FECAL INCONTINENCE COLLECTION BAG OR ACCESSORY"/>
    <s v="LB"/>
    <s v="LUM Buyer"/>
    <s v=""/>
    <s v=""/>
    <s v="0012261780"/>
    <s v="4"/>
    <n v="61.05"/>
    <s v="411108+BX"/>
    <x v="2"/>
    <x v="2"/>
  </r>
  <r>
    <s v="4500168604"/>
    <s v="15"/>
    <s v="X"/>
    <s v="4600001715"/>
    <s v="GPO-N"/>
    <d v="2016-10-28T00:00:00"/>
    <s v="5109545168"/>
    <s v="1816953240"/>
    <d v="2016-10-27T00:00:00"/>
    <n v="39.9"/>
    <n v="0"/>
    <n v="3.99"/>
    <n v="3.92"/>
    <n v="1.7500000000000002E-2"/>
    <n v="7.0000000000000007E-2"/>
    <x v="3"/>
    <s v="H09"/>
    <x v="0"/>
    <s v="Wound Cr/Osto/Colost"/>
    <s v="92099"/>
    <s v="X"/>
    <x v="4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ICUBULK"/>
    <s v="B075 H4 ICU"/>
    <s v=""/>
    <x v="0"/>
    <x v="0"/>
    <x v="0"/>
    <x v="0"/>
    <s v="0000038054"/>
    <x v="0"/>
    <s v="42143901"/>
    <s v="FECAL INCONTINENCE COLLECTION BAG OR ACCESSORY"/>
    <s v="LB"/>
    <s v="LUM Buyer"/>
    <s v=""/>
    <s v=""/>
    <s v="0012261856"/>
    <s v="2"/>
    <n v="3.99"/>
    <s v="650078+EA"/>
    <x v="0"/>
    <x v="0"/>
  </r>
  <r>
    <s v="4500168956"/>
    <s v="1"/>
    <s v="X"/>
    <s v="4600001571"/>
    <s v="UMCSC"/>
    <d v="2016-11-01T00:00:00"/>
    <s v="5109547990"/>
    <s v="1817101576"/>
    <d v="2016-10-28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4"/>
    <x v="1"/>
    <s v="0000038054"/>
    <x v="0"/>
    <s v="42143902"/>
    <s v="FECAL MANAGEMENT SYSTEM OR KIT"/>
    <s v="LB"/>
    <s v="LUM Buyer"/>
    <s v=""/>
    <s v=""/>
    <s v="0012263224"/>
    <s v="1"/>
    <n v="166.87"/>
    <s v="418000+EA"/>
    <x v="3"/>
    <x v="3"/>
  </r>
  <r>
    <s v="4500169113"/>
    <s v="10"/>
    <s v="X"/>
    <s v="4600001571"/>
    <s v="UMCSC"/>
    <d v="2016-11-01T00:00:00"/>
    <s v="5109548020"/>
    <s v="1817101871"/>
    <d v="2016-10-31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263690"/>
    <s v="14"/>
    <n v="166.87"/>
    <s v="418000+EA"/>
    <x v="3"/>
    <x v="3"/>
  </r>
  <r>
    <s v="4500169312"/>
    <s v="8"/>
    <s v="X"/>
    <s v="4600001571"/>
    <s v="UMCSC"/>
    <d v="2016-11-02T00:00:00"/>
    <s v="5109550654"/>
    <s v="1817173817"/>
    <d v="2016-10-31T00:00:00"/>
    <n v="59.83"/>
    <n v="0"/>
    <n v="59.83"/>
    <n v="58.8"/>
    <n v="1.7500000000000002E-2"/>
    <n v="1.03"/>
    <x v="7"/>
    <s v="H28"/>
    <x v="2"/>
    <s v="Med Sup Pat Chrg&gt;25"/>
    <s v="42170"/>
    <s v="X"/>
    <x v="2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2"/>
    <x v="2"/>
    <s v="0000038054"/>
    <x v="0"/>
    <s v="42143901"/>
    <s v="FECAL INCONTINENCE COLLECTION BAG OR ACCESSORY"/>
    <s v="LB"/>
    <s v="LUM Buyer"/>
    <s v=""/>
    <s v=""/>
    <s v="0012264250"/>
    <s v="8"/>
    <n v="59.83"/>
    <s v="411108+BX"/>
    <x v="2"/>
    <x v="2"/>
  </r>
  <r>
    <s v="4500169381"/>
    <s v="2"/>
    <s v="X"/>
    <s v="4600001571"/>
    <s v="UMCSC"/>
    <d v="2016-11-02T00:00:00"/>
    <s v="5109550651"/>
    <s v="1817173875"/>
    <d v="2016-11-01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264454"/>
    <s v="1"/>
    <n v="166.87"/>
    <s v="418000+EA"/>
    <x v="3"/>
    <x v="3"/>
  </r>
  <r>
    <s v="4500169382"/>
    <s v="4"/>
    <s v="X"/>
    <s v="4600001571"/>
    <s v="UMCSC"/>
    <d v="2016-11-02T00:00:00"/>
    <s v="5109550767"/>
    <s v="1817174039"/>
    <d v="2016-11-01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41MAIN"/>
    <s v="B075 4E41 PYXIS"/>
    <s v=""/>
    <x v="0"/>
    <x v="0"/>
    <x v="4"/>
    <x v="1"/>
    <s v="0000038054"/>
    <x v="0"/>
    <s v="42143902"/>
    <s v="FECAL MANAGEMENT SYSTEM OR KIT"/>
    <s v="LB"/>
    <s v="LUM Buyer"/>
    <s v=""/>
    <s v=""/>
    <s v="0012264455"/>
    <s v="9"/>
    <n v="166.87"/>
    <s v="418000+EA"/>
    <x v="3"/>
    <x v="3"/>
  </r>
  <r>
    <s v="4500169416"/>
    <s v="1"/>
    <s v="X"/>
    <s v="4600001571"/>
    <s v="UMCSC"/>
    <d v="2016-11-02T00:00:00"/>
    <s v="5109550663"/>
    <s v="1817173897"/>
    <d v="2016-11-01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4"/>
    <x v="1"/>
    <s v="0000038054"/>
    <x v="0"/>
    <s v="42143902"/>
    <s v="FECAL MANAGEMENT SYSTEM OR KIT"/>
    <s v="LB"/>
    <s v="LUM Buyer"/>
    <s v=""/>
    <s v=""/>
    <s v="0012264704"/>
    <s v="2"/>
    <n v="166.87"/>
    <s v="418000+EA"/>
    <x v="3"/>
    <x v="3"/>
  </r>
  <r>
    <s v="4500169543"/>
    <s v="3"/>
    <s v="X"/>
    <s v="4600001715"/>
    <s v="GPO-N"/>
    <d v="2016-11-02T00:00:00"/>
    <s v="5109550592"/>
    <s v="1817174582"/>
    <d v="2016-11-01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265117"/>
    <s v="3"/>
    <n v="166.87"/>
    <s v="418000+EA"/>
    <x v="3"/>
    <x v="3"/>
  </r>
  <r>
    <s v="4500169583"/>
    <s v="6"/>
    <s v="X"/>
    <s v="4600001715"/>
    <s v="GPO-N"/>
    <d v="2016-11-02T00:00:00"/>
    <s v="5109550718"/>
    <s v="1817174787"/>
    <d v="2016-11-01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4"/>
    <x v="1"/>
    <s v="0000038054"/>
    <x v="0"/>
    <s v="42143902"/>
    <s v="FECAL MANAGEMENT SYSTEM OR KIT"/>
    <s v="LB"/>
    <s v="LUM Buyer"/>
    <s v=""/>
    <s v=""/>
    <s v="0012265197"/>
    <s v="3"/>
    <n v="166.87"/>
    <s v="418000+EA"/>
    <x v="3"/>
    <x v="3"/>
  </r>
  <r>
    <s v="4500170130"/>
    <s v="1"/>
    <s v="X"/>
    <s v="4600001715"/>
    <s v="GPO-N"/>
    <d v="2016-11-07T00:00:00"/>
    <s v="5109553712"/>
    <s v="1817345515"/>
    <d v="2016-11-04T00:00:00"/>
    <n v="1334.96"/>
    <n v="0"/>
    <n v="166.87"/>
    <n v="164"/>
    <n v="1.7500000000000002E-2"/>
    <n v="2.87"/>
    <x v="14"/>
    <s v="H28"/>
    <x v="0"/>
    <s v="Med Sup Pat Chrg&gt;25"/>
    <s v="41494"/>
    <s v="X"/>
    <x v="3"/>
    <s v="0000532200"/>
    <s v="MEDICAL SUPPLIES"/>
    <s v="111"/>
    <s v="3000197"/>
    <s v="UNB SS SAP Warehouse"/>
    <s v="UNB0001F"/>
    <s v="UNBUDGETED"/>
    <s v="UNB0002F"/>
    <s v="UNBUDGETED CTR"/>
    <s v="3000197"/>
    <s v="UNB SS SAP Warehouse"/>
    <s v=""/>
    <s v=""/>
    <s v=""/>
    <s v=""/>
    <x v="0"/>
    <x v="0"/>
    <x v="4"/>
    <x v="1"/>
    <s v="0000038054"/>
    <x v="0"/>
    <s v="42143902"/>
    <s v="FECAL MANAGEMENT SYSTEM OR KIT"/>
    <s v="HB"/>
    <s v="Hospital Buyer"/>
    <s v=""/>
    <s v=""/>
    <s v="0012267693"/>
    <s v="10"/>
    <n v="166.87"/>
    <s v="418000+EA"/>
    <x v="3"/>
    <x v="3"/>
  </r>
  <r>
    <s v="4500170390"/>
    <s v="8"/>
    <s v="X"/>
    <s v="4600001571"/>
    <s v="UMCSC"/>
    <d v="2016-11-07T00:00:00"/>
    <s v="5109553552"/>
    <s v="1817409424"/>
    <d v="2016-11-06T00:00:00"/>
    <n v="59.83"/>
    <n v="0"/>
    <n v="59.83"/>
    <n v="58.8"/>
    <n v="1.7500000000000002E-2"/>
    <n v="1.03"/>
    <x v="7"/>
    <s v="H28"/>
    <x v="2"/>
    <s v="Med Sup Pat Chrg&gt;25"/>
    <s v="42170"/>
    <s v="X"/>
    <x v="2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2"/>
    <x v="2"/>
    <s v="0000038054"/>
    <x v="0"/>
    <s v="42143901"/>
    <s v="FECAL INCONTINENCE COLLECTION BAG OR ACCESSORY"/>
    <s v="LB"/>
    <s v="LUM Buyer"/>
    <s v=""/>
    <s v=""/>
    <s v="0012268482"/>
    <s v="8"/>
    <n v="59.83"/>
    <s v="411108+BX"/>
    <x v="2"/>
    <x v="2"/>
  </r>
  <r>
    <s v="4500170434"/>
    <s v="24"/>
    <s v="X"/>
    <s v="4600001715"/>
    <s v="GPO-N"/>
    <d v="2016-11-14T00:00:00"/>
    <s v="5109560424"/>
    <s v="1817409452"/>
    <d v="2016-11-06T00:00:00"/>
    <n v="47.88"/>
    <n v="0"/>
    <n v="3.99"/>
    <n v="3.92"/>
    <n v="1.7500000000000002E-2"/>
    <n v="7.0000000000000007E-2"/>
    <x v="8"/>
    <s v="H09"/>
    <x v="0"/>
    <s v="Wound Cr/Osto/Colost"/>
    <s v="92099"/>
    <s v="X"/>
    <x v="4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E441ICUBULK"/>
    <s v="E441 ICU"/>
    <s v=""/>
    <x v="0"/>
    <x v="0"/>
    <x v="0"/>
    <x v="0"/>
    <s v="0000038054"/>
    <x v="0"/>
    <s v="42143901"/>
    <s v="FECAL INCONTINENCE COLLECTION BAG OR ACCESSORY"/>
    <s v="LB"/>
    <s v="LUM Buyer"/>
    <s v=""/>
    <s v=""/>
    <s v="0012268719"/>
    <s v="12"/>
    <n v="3.99"/>
    <s v="650078+EA"/>
    <x v="0"/>
    <x v="0"/>
  </r>
  <r>
    <s v="4500170485"/>
    <s v="4"/>
    <s v="X"/>
    <s v="4600001715"/>
    <s v="GPO-N"/>
    <d v="2016-11-07T00:00:00"/>
    <s v="5109553571"/>
    <s v="1817409490"/>
    <d v="2016-11-06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4"/>
    <x v="1"/>
    <s v="0000038054"/>
    <x v="0"/>
    <s v="42143902"/>
    <s v="FECAL MANAGEMENT SYSTEM OR KIT"/>
    <s v="LB"/>
    <s v="LUM Buyer"/>
    <s v=""/>
    <s v=""/>
    <s v="0012268801"/>
    <s v="1"/>
    <n v="166.87"/>
    <s v="418000+EA"/>
    <x v="3"/>
    <x v="3"/>
  </r>
  <r>
    <s v="4500170545"/>
    <s v="4"/>
    <s v="X"/>
    <s v="4600001715"/>
    <s v="GPO-N"/>
    <d v="2016-11-08T00:00:00"/>
    <s v="5109555017"/>
    <s v="1817459443"/>
    <d v="2016-11-07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4"/>
    <x v="1"/>
    <s v="0000038054"/>
    <x v="0"/>
    <s v="42143902"/>
    <s v="FECAL MANAGEMENT SYSTEM OR KIT"/>
    <s v="LB"/>
    <s v="LUM Buyer"/>
    <s v=""/>
    <s v=""/>
    <s v="0012269108"/>
    <s v="4"/>
    <n v="166.87"/>
    <s v="418000+EA"/>
    <x v="3"/>
    <x v="3"/>
  </r>
  <r>
    <s v="4500170947"/>
    <s v="6"/>
    <s v="X"/>
    <s v="4600001715"/>
    <s v="GPO-N"/>
    <d v="2016-11-09T00:00:00"/>
    <s v="5109556908"/>
    <s v="1817537580"/>
    <d v="2016-11-08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270599"/>
    <s v="2"/>
    <n v="166.87"/>
    <s v="418000+EA"/>
    <x v="3"/>
    <x v="3"/>
  </r>
  <r>
    <s v="4500171546"/>
    <s v="8"/>
    <s v="X"/>
    <s v="4600001715"/>
    <s v="GPO-N"/>
    <d v="2016-11-14T00:00:00"/>
    <s v="5109559780"/>
    <s v="1817741123"/>
    <d v="2016-11-11T00:00:00"/>
    <n v="59.83"/>
    <n v="0"/>
    <n v="59.83"/>
    <n v="58.8"/>
    <n v="1.7500000000000002E-2"/>
    <n v="1.03"/>
    <x v="7"/>
    <s v="H28"/>
    <x v="2"/>
    <s v="Med Sup Pat Chrg&gt;25"/>
    <s v="42170"/>
    <s v="X"/>
    <x v="2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2"/>
    <x v="2"/>
    <s v="0000038054"/>
    <x v="0"/>
    <s v="42143901"/>
    <s v="FECAL INCONTINENCE COLLECTION BAG OR ACCESSORY"/>
    <s v="LB"/>
    <s v="LUM Buyer"/>
    <s v=""/>
    <s v=""/>
    <s v="0012272798"/>
    <s v="3"/>
    <n v="59.83"/>
    <s v="411108+BX"/>
    <x v="2"/>
    <x v="2"/>
  </r>
  <r>
    <s v="4500171726"/>
    <s v="2"/>
    <s v="X"/>
    <s v="4600001715"/>
    <s v="GPO-N"/>
    <d v="2016-11-14T00:00:00"/>
    <s v="5109559874"/>
    <s v="1817769288"/>
    <d v="2016-11-13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273247"/>
    <s v="2"/>
    <n v="166.87"/>
    <s v="418000+EA"/>
    <x v="3"/>
    <x v="3"/>
  </r>
  <r>
    <s v="4500171727"/>
    <s v="2"/>
    <s v="X"/>
    <s v="4600001715"/>
    <s v="GPO-N"/>
    <d v="2016-11-14T00:00:00"/>
    <s v="5109559828"/>
    <s v="1817770203"/>
    <d v="2016-11-13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41MAIN"/>
    <s v="B075 4E41 PYXIS"/>
    <s v=""/>
    <x v="0"/>
    <x v="0"/>
    <x v="4"/>
    <x v="1"/>
    <s v="0000038054"/>
    <x v="0"/>
    <s v="42143902"/>
    <s v="FECAL MANAGEMENT SYSTEM OR KIT"/>
    <s v="LB"/>
    <s v="LUM Buyer"/>
    <s v=""/>
    <s v=""/>
    <s v="0012273248"/>
    <s v="1"/>
    <n v="166.87"/>
    <s v="418000+EA"/>
    <x v="3"/>
    <x v="3"/>
  </r>
  <r>
    <s v="4500172403"/>
    <s v="5"/>
    <s v=""/>
    <s v=""/>
    <s v=""/>
    <d v="2016-11-17T00:00:00"/>
    <s v="5109563400"/>
    <s v="1817935320"/>
    <d v="2016-11-16T00:00:00"/>
    <n v="1334.96"/>
    <n v="0.36"/>
    <n v="166.87"/>
    <n v="164"/>
    <n v="1.7500000000000002E-2"/>
    <n v="2.87"/>
    <x v="14"/>
    <s v="H28"/>
    <x v="0"/>
    <s v="Med Sup Pat Chrg&gt;25"/>
    <s v="41494"/>
    <s v="X"/>
    <x v="3"/>
    <s v="0000532200"/>
    <s v="MEDICAL SUPPLIES"/>
    <s v="111"/>
    <s v="3000197"/>
    <s v="UNB SS SAP Warehouse"/>
    <s v="UNB0001F"/>
    <s v="UNBUDGETED"/>
    <s v="UNB0002F"/>
    <s v="UNBUDGETED CTR"/>
    <s v="3000197"/>
    <s v="UNB SS SAP Warehouse"/>
    <s v=""/>
    <s v=""/>
    <s v=""/>
    <s v=""/>
    <x v="0"/>
    <x v="0"/>
    <x v="4"/>
    <x v="1"/>
    <s v="0000038054"/>
    <x v="0"/>
    <s v="42143902"/>
    <s v="FECAL MANAGEMENT SYSTEM OR KIT"/>
    <s v="HB"/>
    <s v="Hospital Buyer"/>
    <s v=""/>
    <s v=""/>
    <s v="0012276130"/>
    <s v="10"/>
    <n v="166.87"/>
    <s v="418000+EA"/>
    <x v="3"/>
    <x v="3"/>
  </r>
  <r>
    <s v="4500172732"/>
    <s v="1"/>
    <s v="X"/>
    <s v="4600001715"/>
    <s v="GPO-N"/>
    <d v="2016-11-21T00:00:00"/>
    <s v="5109565665"/>
    <s v="1818114012"/>
    <d v="2016-11-17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4"/>
    <s v="NRS Med Specialties"/>
    <s v="ICE0001F"/>
    <s v="INT CLIN ENTERPRISE"/>
    <s v="ICS0001F"/>
    <s v="CLIN SUPPORT SVC LIN"/>
    <s v="ICS0004F"/>
    <s v="CHIEF NURS OFFICER"/>
    <s v="0001010694"/>
    <s v="F6037MAIN"/>
    <s v="B075"/>
    <s v=""/>
    <x v="0"/>
    <x v="0"/>
    <x v="4"/>
    <x v="1"/>
    <s v="0000038054"/>
    <x v="0"/>
    <s v="42143902"/>
    <s v="FECAL MANAGEMENT SYSTEM OR KIT"/>
    <s v="LB"/>
    <s v="LUM Buyer"/>
    <s v=""/>
    <s v=""/>
    <s v="0012277366"/>
    <s v="2"/>
    <n v="166.87"/>
    <s v="418000+EA"/>
    <x v="3"/>
    <x v="3"/>
  </r>
  <r>
    <s v="4500172772"/>
    <s v="4"/>
    <s v="X"/>
    <s v="4600001715"/>
    <s v="GPO-N"/>
    <d v="2016-11-21T00:00:00"/>
    <s v="5109565630"/>
    <s v="1818114087"/>
    <d v="2016-11-18T00:00:00"/>
    <n v="333.74"/>
    <n v="0"/>
    <n v="166.87"/>
    <n v="164"/>
    <n v="1.7500000000000002E-2"/>
    <n v="2.87"/>
    <x v="5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277523"/>
    <s v="3"/>
    <n v="166.87"/>
    <s v="418000+EA"/>
    <x v="3"/>
    <x v="3"/>
  </r>
  <r>
    <s v="4500173050"/>
    <s v="23"/>
    <s v="X"/>
    <s v="4600001715"/>
    <s v="GPO-N"/>
    <d v="2016-11-21T00:00:00"/>
    <s v="5109565795"/>
    <s v="1818146169"/>
    <d v="2016-11-20T00:00:00"/>
    <n v="119.66"/>
    <n v="0"/>
    <n v="59.83"/>
    <n v="58.8"/>
    <n v="1.7500000000000002E-2"/>
    <n v="1.03"/>
    <x v="5"/>
    <s v="H28"/>
    <x v="2"/>
    <s v="Med Sup Pat Chrg&gt;25"/>
    <s v="42170"/>
    <s v="X"/>
    <x v="2"/>
    <s v="0000532200"/>
    <s v="MEDICAL SUPPLIES"/>
    <s v="111"/>
    <s v="3000197"/>
    <s v="UNB SS SAP Warehouse"/>
    <s v="UNB0001F"/>
    <s v="UNBUDGETED"/>
    <s v="UNB0002F"/>
    <s v="UNBUDGETED CTR"/>
    <s v="3000197"/>
    <s v="UNB SS SAP Warehouse"/>
    <s v=""/>
    <s v=""/>
    <s v=""/>
    <s v=""/>
    <x v="0"/>
    <x v="0"/>
    <x v="2"/>
    <x v="2"/>
    <s v="0000038054"/>
    <x v="0"/>
    <s v="42143901"/>
    <s v="FECAL INCONTINENCE COLLECTION BAG OR ACCESSORY"/>
    <s v="HB"/>
    <s v="Hospital Buyer"/>
    <s v=""/>
    <s v=""/>
    <s v="0012278997"/>
    <s v="10"/>
    <n v="59.83"/>
    <s v="411108+BX"/>
    <x v="2"/>
    <x v="2"/>
  </r>
  <r>
    <s v="4500173189"/>
    <s v="2"/>
    <s v="X"/>
    <s v="4600001715"/>
    <s v="GPO-N"/>
    <d v="2016-11-22T00:00:00"/>
    <s v="5109566863"/>
    <s v="1818203103"/>
    <d v="2016-11-21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4"/>
    <x v="1"/>
    <s v="0000038054"/>
    <x v="0"/>
    <s v="42143902"/>
    <s v="FECAL MANAGEMENT SYSTEM OR KIT"/>
    <s v="LB"/>
    <s v="LUM Buyer"/>
    <s v=""/>
    <s v=""/>
    <s v="0012279482"/>
    <s v="3"/>
    <n v="166.87"/>
    <s v="418000+EA"/>
    <x v="3"/>
    <x v="3"/>
  </r>
  <r>
    <s v="4500173419"/>
    <s v="7"/>
    <s v="X"/>
    <s v="4600001715"/>
    <s v="GPO-N"/>
    <d v="2016-11-23T00:00:00"/>
    <s v="5109568431"/>
    <s v="1818295845"/>
    <d v="2016-11-22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280547"/>
    <s v="4"/>
    <n v="166.87"/>
    <s v="418000+EA"/>
    <x v="3"/>
    <x v="3"/>
  </r>
  <r>
    <s v="4500173694"/>
    <s v="8"/>
    <s v="X"/>
    <s v="4600001571"/>
    <s v="UMCSC"/>
    <d v="2016-11-24T00:00:00"/>
    <s v="5109569382"/>
    <s v="1818354996"/>
    <d v="2016-11-23T00:00:00"/>
    <n v="59.83"/>
    <n v="0"/>
    <n v="59.83"/>
    <n v="58.8"/>
    <n v="1.7500000000000002E-2"/>
    <n v="1.03"/>
    <x v="7"/>
    <s v="H28"/>
    <x v="2"/>
    <s v="Med Sup Pat Chrg&gt;25"/>
    <s v="42170"/>
    <s v="X"/>
    <x v="2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41MAIN"/>
    <s v="B075 4E41 PYXIS"/>
    <s v=""/>
    <x v="0"/>
    <x v="0"/>
    <x v="2"/>
    <x v="2"/>
    <s v="0000038054"/>
    <x v="0"/>
    <s v="42143901"/>
    <s v="FECAL INCONTINENCE COLLECTION BAG OR ACCESSORY"/>
    <s v="LB"/>
    <s v="LUM Buyer"/>
    <s v=""/>
    <s v=""/>
    <s v="0012281697"/>
    <s v="10"/>
    <n v="59.83"/>
    <s v="411108+BX"/>
    <x v="2"/>
    <x v="2"/>
  </r>
  <r>
    <s v="4500173974"/>
    <s v="6"/>
    <s v="X"/>
    <s v="4600001715"/>
    <s v="GPO-N"/>
    <d v="2016-11-28T00:00:00"/>
    <s v="5109569709"/>
    <s v="1818395773"/>
    <d v="2016-11-25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4"/>
    <x v="1"/>
    <s v="0000038054"/>
    <x v="0"/>
    <s v="42143902"/>
    <s v="FECAL MANAGEMENT SYSTEM OR KIT"/>
    <s v="LB"/>
    <s v="LUM Buyer"/>
    <s v=""/>
    <s v=""/>
    <s v="0012283098"/>
    <s v="6"/>
    <n v="166.87"/>
    <s v="418000+EA"/>
    <x v="3"/>
    <x v="3"/>
  </r>
  <r>
    <s v="4500174001"/>
    <s v="24"/>
    <s v="X"/>
    <s v="4600001571"/>
    <s v="UMCSC"/>
    <d v="2016-11-28T00:00:00"/>
    <s v="5109569735"/>
    <s v="1818391756"/>
    <d v="2016-11-25T00:00:00"/>
    <n v="119.66"/>
    <n v="0"/>
    <n v="59.83"/>
    <n v="58.8"/>
    <n v="1.7500000000000002E-2"/>
    <n v="1.03"/>
    <x v="5"/>
    <s v="H28"/>
    <x v="2"/>
    <s v="Med Sup Pat Chrg&gt;25"/>
    <s v="42170"/>
    <s v="X"/>
    <x v="2"/>
    <s v="0000532200"/>
    <s v="MEDICAL SUPPLIES"/>
    <s v="111"/>
    <s v="3000197"/>
    <s v="UNB SS SAP Warehouse"/>
    <s v="UNB0001F"/>
    <s v="UNBUDGETED"/>
    <s v="UNB0002F"/>
    <s v="UNBUDGETED CTR"/>
    <s v="3000197"/>
    <s v="UNB SS SAP Warehouse"/>
    <s v=""/>
    <s v=""/>
    <s v=""/>
    <s v=""/>
    <x v="0"/>
    <x v="0"/>
    <x v="2"/>
    <x v="2"/>
    <s v="0000038054"/>
    <x v="0"/>
    <s v="42143901"/>
    <s v="FECAL INCONTINENCE COLLECTION BAG OR ACCESSORY"/>
    <s v="HB"/>
    <s v="Hospital Buyer"/>
    <s v=""/>
    <s v=""/>
    <s v="0012283294"/>
    <s v="10"/>
    <n v="59.83"/>
    <s v="411108+BX"/>
    <x v="2"/>
    <x v="2"/>
  </r>
  <r>
    <s v="4500174043"/>
    <s v="4"/>
    <s v="X"/>
    <s v="4600001715"/>
    <s v="GPO-N"/>
    <d v="2016-11-28T00:00:00"/>
    <s v="5109569584"/>
    <s v="1818415070"/>
    <d v="2016-11-27T00:00:00"/>
    <n v="59.83"/>
    <n v="0"/>
    <n v="59.83"/>
    <n v="58.8"/>
    <n v="1.7500000000000002E-2"/>
    <n v="1.03"/>
    <x v="7"/>
    <s v="H28"/>
    <x v="2"/>
    <s v="Med Sup Pat Chrg&gt;25"/>
    <s v="42170"/>
    <s v="X"/>
    <x v="2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2"/>
    <x v="2"/>
    <s v="0000038054"/>
    <x v="0"/>
    <s v="42143901"/>
    <s v="FECAL INCONTINENCE COLLECTION BAG OR ACCESSORY"/>
    <s v="LB"/>
    <s v="LUM Buyer"/>
    <s v=""/>
    <s v=""/>
    <s v="0012283824"/>
    <s v="4"/>
    <n v="59.83"/>
    <s v="411108+BX"/>
    <x v="2"/>
    <x v="2"/>
  </r>
  <r>
    <s v="4500174043"/>
    <s v="6"/>
    <s v="X"/>
    <s v="4600001715"/>
    <s v="GPO-N"/>
    <d v="2016-11-28T00:00:00"/>
    <s v="5109569584"/>
    <s v="1818415070"/>
    <d v="2016-11-27T00:00:00"/>
    <n v="333.74"/>
    <n v="0"/>
    <n v="166.87"/>
    <n v="164"/>
    <n v="1.7500000000000002E-2"/>
    <n v="2.87"/>
    <x v="5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283824"/>
    <s v="3"/>
    <n v="166.87"/>
    <s v="418000+EA"/>
    <x v="3"/>
    <x v="3"/>
  </r>
  <r>
    <s v="4500174150"/>
    <s v="3"/>
    <s v="X"/>
    <s v="4600001715"/>
    <s v="GPO-N"/>
    <d v="2016-11-28T00:00:00"/>
    <s v="5109569666"/>
    <s v="1818415654"/>
    <d v="2016-11-27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284258"/>
    <s v="3"/>
    <n v="166.87"/>
    <s v="418000+EA"/>
    <x v="3"/>
    <x v="3"/>
  </r>
  <r>
    <s v="4500174185"/>
    <s v="3"/>
    <s v="X"/>
    <s v="4600001715"/>
    <s v="GPO-N"/>
    <d v="2016-11-28T00:00:00"/>
    <s v="5109569687"/>
    <s v="1818415606"/>
    <d v="2016-11-27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4"/>
    <x v="1"/>
    <s v="0000038054"/>
    <x v="0"/>
    <s v="42143902"/>
    <s v="FECAL MANAGEMENT SYSTEM OR KIT"/>
    <s v="LB"/>
    <s v="LUM Buyer"/>
    <s v=""/>
    <s v=""/>
    <s v="0012284295"/>
    <s v="3"/>
    <n v="166.87"/>
    <s v="418000+EA"/>
    <x v="3"/>
    <x v="3"/>
  </r>
  <r>
    <s v="4500174206"/>
    <s v="6"/>
    <s v="X"/>
    <s v="4600001715"/>
    <s v="GPO-N"/>
    <d v="2016-11-29T00:00:00"/>
    <s v="5109570952"/>
    <s v="1818474305"/>
    <d v="2016-11-28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284533"/>
    <s v="3"/>
    <n v="166.87"/>
    <s v="418000+EA"/>
    <x v="3"/>
    <x v="3"/>
  </r>
  <r>
    <s v="4500174474"/>
    <s v="3"/>
    <s v="X"/>
    <s v="4600001715"/>
    <s v="GPO-N"/>
    <d v="2016-11-30T00:00:00"/>
    <s v="5109572399"/>
    <s v="1818541098"/>
    <d v="2016-11-29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4"/>
    <x v="1"/>
    <s v="0000038054"/>
    <x v="0"/>
    <s v="42143902"/>
    <s v="FECAL MANAGEMENT SYSTEM OR KIT"/>
    <s v="LB"/>
    <s v="LUM Buyer"/>
    <s v=""/>
    <s v=""/>
    <s v="0012285555"/>
    <s v="2"/>
    <n v="166.87"/>
    <s v="418000+EA"/>
    <x v="3"/>
    <x v="3"/>
  </r>
  <r>
    <s v="4500174645"/>
    <s v="1"/>
    <s v="X"/>
    <s v="4600001715"/>
    <s v="GPO-N"/>
    <d v="2016-11-30T00:00:00"/>
    <s v="5109572229"/>
    <s v="1818542426"/>
    <d v="2016-11-29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4"/>
    <x v="1"/>
    <s v="0000038054"/>
    <x v="0"/>
    <s v="42143902"/>
    <s v="FECAL MANAGEMENT SYSTEM OR KIT"/>
    <s v="LB"/>
    <s v="LUM Buyer"/>
    <s v=""/>
    <s v=""/>
    <s v="0012286255"/>
    <s v="1"/>
    <n v="166.87"/>
    <s v="418000+EA"/>
    <x v="3"/>
    <x v="3"/>
  </r>
  <r>
    <s v="4500174769"/>
    <s v="26"/>
    <s v="X"/>
    <s v="4600001715"/>
    <s v="GPO-N"/>
    <d v="2016-12-01T00:00:00"/>
    <s v="5109573216"/>
    <s v="1818621846"/>
    <d v="2016-11-30T00:00:00"/>
    <n v="39.9"/>
    <n v="0"/>
    <n v="3.99"/>
    <n v="3.92"/>
    <n v="1.7500000000000002E-2"/>
    <n v="7.0000000000000007E-2"/>
    <x v="3"/>
    <s v="H09"/>
    <x v="0"/>
    <s v="Wound Cr/Osto/Colost"/>
    <s v="92099"/>
    <s v="X"/>
    <x v="4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ICUBULK"/>
    <s v="B075 H4 ICU"/>
    <s v=""/>
    <x v="0"/>
    <x v="0"/>
    <x v="0"/>
    <x v="0"/>
    <s v="0000038054"/>
    <x v="0"/>
    <s v="42143901"/>
    <s v="FECAL INCONTINENCE COLLECTION BAG OR ACCESSORY"/>
    <s v="LB"/>
    <s v="LUM Buyer"/>
    <s v=""/>
    <s v=""/>
    <s v="0012286668"/>
    <s v="10"/>
    <n v="3.99"/>
    <s v="650078+EA"/>
    <x v="0"/>
    <x v="0"/>
  </r>
  <r>
    <s v="4500175410"/>
    <s v="7"/>
    <s v="X"/>
    <s v="4600001571"/>
    <s v="UMCSC"/>
    <d v="2016-12-06T00:00:00"/>
    <s v="5109577331"/>
    <s v="1818803063"/>
    <d v="2016-12-04T00:00:00"/>
    <n v="59.83"/>
    <n v="0"/>
    <n v="59.83"/>
    <n v="58.8"/>
    <n v="1.7500000000000002E-2"/>
    <n v="1.03"/>
    <x v="7"/>
    <s v="H28"/>
    <x v="2"/>
    <s v="Med Sup Pat Chrg&gt;25"/>
    <s v="42170"/>
    <s v="X"/>
    <x v="2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2"/>
    <x v="2"/>
    <s v="0000038054"/>
    <x v="0"/>
    <s v="42143901"/>
    <s v="FECAL INCONTINENCE COLLECTION BAG OR ACCESSORY"/>
    <s v="LB"/>
    <s v="LUM Buyer"/>
    <s v=""/>
    <s v=""/>
    <s v="0012289496"/>
    <s v="5"/>
    <n v="59.83"/>
    <s v="411108+BX"/>
    <x v="2"/>
    <x v="2"/>
  </r>
  <r>
    <s v="4500175466"/>
    <s v="2"/>
    <s v="X"/>
    <s v="4600001715"/>
    <s v="GPO-N"/>
    <d v="2016-12-06T00:00:00"/>
    <s v="5109577329"/>
    <s v="1818803447"/>
    <d v="2016-12-04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289781"/>
    <s v="2"/>
    <n v="166.87"/>
    <s v="418000+EA"/>
    <x v="3"/>
    <x v="3"/>
  </r>
  <r>
    <s v="4500175531"/>
    <s v="9"/>
    <s v="X"/>
    <s v="4600001715"/>
    <s v="GPO-N"/>
    <d v="2016-12-06T00:00:00"/>
    <s v="5109577495"/>
    <s v="1818850359"/>
    <d v="2016-12-05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289844"/>
    <s v="9"/>
    <n v="166.87"/>
    <s v="418000+EA"/>
    <x v="3"/>
    <x v="3"/>
  </r>
  <r>
    <s v="4500175708"/>
    <s v="3"/>
    <s v="X"/>
    <s v="4600001715"/>
    <s v="GPO-N"/>
    <d v="2016-12-06T00:00:00"/>
    <s v="5109577560"/>
    <s v="1818851714"/>
    <d v="2016-12-05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290573"/>
    <s v="3"/>
    <n v="166.87"/>
    <s v="418000+EA"/>
    <x v="3"/>
    <x v="3"/>
  </r>
  <r>
    <s v="4500175964"/>
    <s v="6"/>
    <s v="X"/>
    <s v="4600001715"/>
    <s v="GPO-N"/>
    <d v="2016-12-08T00:00:00"/>
    <s v="5109580149"/>
    <s v="1819035823"/>
    <d v="2016-12-06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41MAIN"/>
    <s v="B075 4E41 PYXIS"/>
    <s v=""/>
    <x v="0"/>
    <x v="0"/>
    <x v="4"/>
    <x v="1"/>
    <s v="0000038054"/>
    <x v="0"/>
    <s v="42143902"/>
    <s v="FECAL MANAGEMENT SYSTEM OR KIT"/>
    <s v="LB"/>
    <s v="LUM Buyer"/>
    <s v=""/>
    <s v=""/>
    <s v="0012291774"/>
    <s v="6"/>
    <n v="166.87"/>
    <s v="418000+EA"/>
    <x v="3"/>
    <x v="3"/>
  </r>
  <r>
    <s v="4500176247"/>
    <s v="1"/>
    <s v="X"/>
    <s v="4600001715"/>
    <s v="GPO-N"/>
    <d v="2016-12-08T00:00:00"/>
    <s v="5109580163"/>
    <s v="1819035975"/>
    <d v="2016-12-07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4"/>
    <x v="1"/>
    <s v="0000038054"/>
    <x v="0"/>
    <s v="42143902"/>
    <s v="FECAL MANAGEMENT SYSTEM OR KIT"/>
    <s v="LB"/>
    <s v="LUM Buyer"/>
    <s v=""/>
    <s v=""/>
    <s v="0012293051"/>
    <s v="1"/>
    <n v="166.87"/>
    <s v="418000+EA"/>
    <x v="3"/>
    <x v="3"/>
  </r>
  <r>
    <s v="4500176295"/>
    <s v="2"/>
    <s v="X"/>
    <s v="4600001715"/>
    <s v="GPO-N"/>
    <d v="2016-12-09T00:00:00"/>
    <s v="5109581058"/>
    <s v="1819082923"/>
    <d v="2016-12-08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293480"/>
    <s v="19"/>
    <n v="166.87"/>
    <s v="418000+EA"/>
    <x v="3"/>
    <x v="3"/>
  </r>
  <r>
    <s v="4500176522"/>
    <s v="1"/>
    <s v="X"/>
    <s v="4600001715"/>
    <s v="GPO-N"/>
    <d v="2016-12-12T00:00:00"/>
    <s v="5109582532"/>
    <s v="1819161269"/>
    <d v="2016-12-09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294352"/>
    <s v="2"/>
    <n v="166.87"/>
    <s v="418000+EA"/>
    <x v="3"/>
    <x v="3"/>
  </r>
  <r>
    <s v="4500176621"/>
    <s v="1"/>
    <s v="X"/>
    <s v="4600001715"/>
    <s v="GPO-N"/>
    <d v="2016-12-13T00:00:00"/>
    <s v="5109583463"/>
    <s v="1819247813"/>
    <d v="2016-12-09T00:00:00"/>
    <n v="23.94"/>
    <n v="0"/>
    <n v="3.99"/>
    <n v="3.92"/>
    <n v="1.7500000000000002E-2"/>
    <n v="7.0000000000000007E-2"/>
    <x v="4"/>
    <s v="H09"/>
    <x v="0"/>
    <s v="Wound Cr/Osto/Colost"/>
    <s v="92099"/>
    <s v="X"/>
    <x v="4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E430ICUBULK"/>
    <s v="E430 ICU"/>
    <s v=""/>
    <x v="0"/>
    <x v="0"/>
    <x v="0"/>
    <x v="0"/>
    <s v="0000038054"/>
    <x v="0"/>
    <s v="42143901"/>
    <s v="FECAL INCONTINENCE COLLECTION BAG OR ACCESSORY"/>
    <s v="LB"/>
    <s v="LUM Buyer"/>
    <s v=""/>
    <s v=""/>
    <s v="0012294895"/>
    <s v="2"/>
    <n v="3.99"/>
    <s v="650078+EA"/>
    <x v="0"/>
    <x v="0"/>
  </r>
  <r>
    <s v="4500176816"/>
    <s v="7"/>
    <s v="X"/>
    <s v="4600001571"/>
    <s v="UMCSC"/>
    <d v="2016-12-12T00:00:00"/>
    <s v="5109582827"/>
    <s v="1819189457"/>
    <d v="2016-12-09T00:00:00"/>
    <n v="59.83"/>
    <n v="0"/>
    <n v="59.83"/>
    <n v="58.8"/>
    <n v="1.7500000000000002E-2"/>
    <n v="1.03"/>
    <x v="7"/>
    <s v="H28"/>
    <x v="2"/>
    <s v="Med Sup Pat Chrg&gt;25"/>
    <s v="42170"/>
    <s v="X"/>
    <x v="2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2"/>
    <x v="2"/>
    <s v="0000038054"/>
    <x v="0"/>
    <s v="42143901"/>
    <s v="FECAL INCONTINENCE COLLECTION BAG OR ACCESSORY"/>
    <s v="LB"/>
    <s v="LUM Buyer"/>
    <s v=""/>
    <s v=""/>
    <s v=""/>
    <s v="0"/>
    <n v="59.83"/>
    <s v="411108+BX"/>
    <x v="2"/>
    <x v="2"/>
  </r>
  <r>
    <s v="4500176822"/>
    <s v="2"/>
    <s v="X"/>
    <s v="4600001715"/>
    <s v="GPO-N"/>
    <d v="2016-12-12T00:00:00"/>
    <s v="5109582835"/>
    <s v="1819189458"/>
    <d v="2016-12-09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"/>
    <s v="0"/>
    <n v="166.87"/>
    <s v="418000+EA"/>
    <x v="3"/>
    <x v="3"/>
  </r>
  <r>
    <s v="4500176891"/>
    <s v="4"/>
    <s v="X"/>
    <s v="4600001715"/>
    <s v="GPO-N"/>
    <d v="2016-12-13T00:00:00"/>
    <s v="5109583448"/>
    <s v="1819248809"/>
    <d v="2016-12-12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295700"/>
    <s v="4"/>
    <n v="166.87"/>
    <s v="418000+EA"/>
    <x v="3"/>
    <x v="3"/>
  </r>
  <r>
    <s v="4500176948"/>
    <s v="16"/>
    <s v="X"/>
    <s v="4600001715"/>
    <s v="GPO-N"/>
    <d v="2016-12-13T00:00:00"/>
    <s v="5109583596"/>
    <s v="1819249314"/>
    <d v="2016-12-12T00:00:00"/>
    <n v="15.96"/>
    <n v="0"/>
    <n v="3.99"/>
    <n v="3.92"/>
    <n v="1.7500000000000002E-2"/>
    <n v="7.0000000000000007E-2"/>
    <x v="2"/>
    <s v="H09"/>
    <x v="0"/>
    <s v="Wound Cr/Osto/Colost"/>
    <s v="92099"/>
    <s v="X"/>
    <x v="4"/>
    <s v="0000532200"/>
    <s v="MEDICAL SUPPLIES"/>
    <s v="113"/>
    <s v="3010612"/>
    <s v="ERS Emergency Dept"/>
    <s v="ICE0001F"/>
    <s v="INT CLIN ENTERPRISE"/>
    <s v="ICS0001F"/>
    <s v="CLIN SUPPORT SVC LIN"/>
    <s v="ICS0002F"/>
    <s v="CHIEF CLIN OFFICER"/>
    <s v="0001010612"/>
    <s v="ED037BULK"/>
    <s v="ED037 BULK"/>
    <s v=""/>
    <x v="0"/>
    <x v="0"/>
    <x v="0"/>
    <x v="0"/>
    <s v="0000038054"/>
    <x v="0"/>
    <s v="42143901"/>
    <s v="FECAL INCONTINENCE COLLECTION BAG OR ACCESSORY"/>
    <s v="LB"/>
    <s v="LUM Buyer"/>
    <s v=""/>
    <s v=""/>
    <s v="0012296130"/>
    <s v="2"/>
    <n v="3.99"/>
    <s v="650078+EA"/>
    <x v="0"/>
    <x v="0"/>
  </r>
  <r>
    <s v="4500176969"/>
    <s v="8"/>
    <s v=""/>
    <s v=""/>
    <s v=""/>
    <d v="2016-12-13T00:00:00"/>
    <s v="5109583634"/>
    <s v="1819209346"/>
    <d v="2016-12-12T00:00:00"/>
    <n v="1668.7"/>
    <n v="0"/>
    <n v="166.87"/>
    <n v="164"/>
    <n v="1.7500000000000002E-2"/>
    <n v="2.87"/>
    <x v="3"/>
    <s v="H28"/>
    <x v="0"/>
    <s v="Med Sup Pat Chrg&gt;25"/>
    <s v="41494"/>
    <s v="X"/>
    <x v="3"/>
    <s v="0000532200"/>
    <s v="MEDICAL SUPPLIES"/>
    <s v="111"/>
    <s v="3000197"/>
    <s v="UNB SS SAP Warehouse"/>
    <s v="UNB0001F"/>
    <s v="UNBUDGETED"/>
    <s v="UNB0002F"/>
    <s v="UNBUDGETED CTR"/>
    <s v="3000197"/>
    <s v="UNB SS SAP Warehouse"/>
    <s v=""/>
    <s v=""/>
    <s v=""/>
    <s v=""/>
    <x v="0"/>
    <x v="0"/>
    <x v="4"/>
    <x v="1"/>
    <s v="0000038054"/>
    <x v="0"/>
    <s v="42143902"/>
    <s v="FECAL MANAGEMENT SYSTEM OR KIT"/>
    <s v="HB"/>
    <s v="Hospital Buyer"/>
    <s v=""/>
    <s v=""/>
    <s v="0012296356"/>
    <s v="10"/>
    <n v="166.87"/>
    <s v="418000+EA"/>
    <x v="3"/>
    <x v="3"/>
  </r>
  <r>
    <s v="4500177051"/>
    <s v="5"/>
    <s v="X"/>
    <s v="4600001715"/>
    <s v="GPO-N"/>
    <d v="2016-12-13T00:00:00"/>
    <s v="5109583678"/>
    <s v="1819249610"/>
    <d v="2016-12-12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296487"/>
    <s v="12"/>
    <n v="166.87"/>
    <s v="418000+EA"/>
    <x v="3"/>
    <x v="3"/>
  </r>
  <r>
    <s v="4500177168"/>
    <s v="12"/>
    <s v="X"/>
    <s v="4600001715"/>
    <s v="GPO-N"/>
    <d v="2016-12-14T00:00:00"/>
    <s v="5109585207"/>
    <s v="1819310057"/>
    <d v="2016-12-13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4"/>
    <x v="1"/>
    <s v="0000038054"/>
    <x v="0"/>
    <s v="42143902"/>
    <s v="FECAL MANAGEMENT SYSTEM OR KIT"/>
    <s v="LB"/>
    <s v="LUM Buyer"/>
    <s v=""/>
    <s v=""/>
    <s v="0012296848"/>
    <s v="11"/>
    <n v="166.87"/>
    <s v="418000+EA"/>
    <x v="3"/>
    <x v="3"/>
  </r>
  <r>
    <s v="4500177236"/>
    <s v="11"/>
    <s v="X"/>
    <s v="4600001715"/>
    <s v="GPO-N"/>
    <d v="2016-12-16T00:00:00"/>
    <s v="5109587064"/>
    <s v="1819463298"/>
    <d v="2016-12-13T00:00:00"/>
    <n v="39.9"/>
    <n v="0"/>
    <n v="3.99"/>
    <n v="3.92"/>
    <n v="1.7500000000000002E-2"/>
    <n v="7.0000000000000007E-2"/>
    <x v="3"/>
    <s v="H09"/>
    <x v="0"/>
    <s v="Wound Cr/Osto/Colost"/>
    <s v="92099"/>
    <s v="X"/>
    <x v="4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ICUBULK"/>
    <s v="B075 H4 ICU"/>
    <s v=""/>
    <x v="0"/>
    <x v="0"/>
    <x v="0"/>
    <x v="0"/>
    <s v="0000038054"/>
    <x v="0"/>
    <s v="42143901"/>
    <s v="FECAL INCONTINENCE COLLECTION BAG OR ACCESSORY"/>
    <s v="LB"/>
    <s v="LUM Buyer"/>
    <s v=""/>
    <s v=""/>
    <s v="0012297295"/>
    <s v="4"/>
    <n v="3.99"/>
    <s v="650078+EA"/>
    <x v="0"/>
    <x v="0"/>
  </r>
  <r>
    <s v="4500178041"/>
    <s v="3"/>
    <s v="X"/>
    <s v="4600001571"/>
    <s v="UMCSC"/>
    <d v="2016-12-19T00:00:00"/>
    <s v="5109588494"/>
    <s v="1819555479"/>
    <d v="2016-12-18T00:00:00"/>
    <n v="59.83"/>
    <n v="0"/>
    <n v="59.83"/>
    <n v="58.8"/>
    <n v="1.7500000000000002E-2"/>
    <n v="1.03"/>
    <x v="7"/>
    <s v="H28"/>
    <x v="2"/>
    <s v="Med Sup Pat Chrg&gt;25"/>
    <s v="42170"/>
    <s v="X"/>
    <x v="2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2"/>
    <x v="2"/>
    <s v="0000038054"/>
    <x v="0"/>
    <s v="42143901"/>
    <s v="FECAL INCONTINENCE COLLECTION BAG OR ACCESSORY"/>
    <s v="LB"/>
    <s v="LUM Buyer"/>
    <s v=""/>
    <s v=""/>
    <s v="0012300848"/>
    <s v="13"/>
    <n v="59.83"/>
    <s v="411108+BX"/>
    <x v="2"/>
    <x v="2"/>
  </r>
  <r>
    <s v="4500178134"/>
    <s v="1"/>
    <s v="X"/>
    <s v="4600001715"/>
    <s v="GPO-N"/>
    <d v="2016-12-19T00:00:00"/>
    <s v="5109588487"/>
    <s v="1819556255"/>
    <d v="2016-12-18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4"/>
    <x v="1"/>
    <s v="0000038054"/>
    <x v="0"/>
    <s v="42143902"/>
    <s v="FECAL MANAGEMENT SYSTEM OR KIT"/>
    <s v="LB"/>
    <s v="LUM Buyer"/>
    <s v=""/>
    <s v=""/>
    <s v="0012301105"/>
    <s v="4"/>
    <n v="166.87"/>
    <s v="418000+EA"/>
    <x v="3"/>
    <x v="3"/>
  </r>
  <r>
    <s v="4500178162"/>
    <s v="2"/>
    <s v="X"/>
    <s v="4600001715"/>
    <s v="GPO-N"/>
    <d v="2016-12-20T00:00:00"/>
    <s v="5109589282"/>
    <s v="1819598587"/>
    <d v="2016-12-19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301310"/>
    <s v="2"/>
    <n v="166.87"/>
    <s v="418000+EA"/>
    <x v="3"/>
    <x v="3"/>
  </r>
  <r>
    <s v="4500178356"/>
    <s v="1"/>
    <s v="X"/>
    <s v="4600001715"/>
    <s v="GPO-N"/>
    <d v="2016-12-20T00:00:00"/>
    <s v="5109589452"/>
    <s v="1819598890"/>
    <d v="2016-12-19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4"/>
    <x v="1"/>
    <s v="0000038054"/>
    <x v="0"/>
    <s v="42143902"/>
    <s v="FECAL MANAGEMENT SYSTEM OR KIT"/>
    <s v="LB"/>
    <s v="LUM Buyer"/>
    <s v=""/>
    <s v=""/>
    <s v="0012301928"/>
    <s v="1"/>
    <n v="166.87"/>
    <s v="418000+EA"/>
    <x v="3"/>
    <x v="3"/>
  </r>
  <r>
    <s v="4500178390"/>
    <s v="1"/>
    <s v="X"/>
    <s v="4600001715"/>
    <s v="GPO-N"/>
    <d v="2016-12-21T00:00:00"/>
    <s v="5109590817"/>
    <s v="1819676854"/>
    <d v="2016-12-20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302124"/>
    <s v="1"/>
    <n v="166.87"/>
    <s v="418000+EA"/>
    <x v="3"/>
    <x v="3"/>
  </r>
  <r>
    <s v="4500178420"/>
    <s v="2"/>
    <s v="X"/>
    <s v="4600001715"/>
    <s v="GPO-N"/>
    <d v="2016-12-21T00:00:00"/>
    <s v="5109590792"/>
    <s v="1819677025"/>
    <d v="2016-12-20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4"/>
    <x v="1"/>
    <s v="0000038054"/>
    <x v="0"/>
    <s v="42143902"/>
    <s v="FECAL MANAGEMENT SYSTEM OR KIT"/>
    <s v="LB"/>
    <s v="LUM Buyer"/>
    <s v=""/>
    <s v=""/>
    <s v="0012302284"/>
    <s v="2"/>
    <n v="166.87"/>
    <s v="418000+EA"/>
    <x v="3"/>
    <x v="3"/>
  </r>
  <r>
    <s v="4500178550"/>
    <s v="1"/>
    <s v="X"/>
    <s v="4600001571"/>
    <s v="UMCSC"/>
    <d v="2016-12-22T00:00:00"/>
    <s v="5109592056"/>
    <s v="1819749564"/>
    <d v="2016-12-21T00:00:00"/>
    <n v="59.83"/>
    <n v="0"/>
    <n v="59.83"/>
    <n v="58.8"/>
    <n v="1.7500000000000002E-2"/>
    <n v="1.03"/>
    <x v="7"/>
    <s v="H28"/>
    <x v="2"/>
    <s v="Med Sup Pat Chrg&gt;25"/>
    <s v="42170"/>
    <s v="X"/>
    <x v="2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2"/>
    <x v="2"/>
    <s v="0000038054"/>
    <x v="0"/>
    <s v="42143901"/>
    <s v="FECAL INCONTINENCE COLLECTION BAG OR ACCESSORY"/>
    <s v="LB"/>
    <s v="LUM Buyer"/>
    <s v=""/>
    <s v=""/>
    <s v="0012302974"/>
    <s v="2"/>
    <n v="59.83"/>
    <s v="411108+BX"/>
    <x v="2"/>
    <x v="2"/>
  </r>
  <r>
    <s v="4500178603"/>
    <s v="5"/>
    <s v="X"/>
    <s v="4600001571"/>
    <s v="UMCSC"/>
    <d v="2016-12-22T00:00:00"/>
    <s v="5109592014"/>
    <s v="1819718788"/>
    <d v="2016-12-21T00:00:00"/>
    <n v="119.66"/>
    <n v="0"/>
    <n v="59.83"/>
    <n v="58.8"/>
    <n v="1.7500000000000002E-2"/>
    <n v="1.03"/>
    <x v="5"/>
    <s v="H28"/>
    <x v="2"/>
    <s v="Med Sup Pat Chrg&gt;25"/>
    <s v="42170"/>
    <s v="X"/>
    <x v="2"/>
    <s v="0000532200"/>
    <s v="MEDICAL SUPPLIES"/>
    <s v="111"/>
    <s v="3000197"/>
    <s v="UNB SS SAP Warehouse"/>
    <s v="UNB0001F"/>
    <s v="UNBUDGETED"/>
    <s v="UNB0002F"/>
    <s v="UNBUDGETED CTR"/>
    <s v="3000197"/>
    <s v="UNB SS SAP Warehouse"/>
    <s v=""/>
    <s v=""/>
    <s v=""/>
    <s v=""/>
    <x v="0"/>
    <x v="0"/>
    <x v="2"/>
    <x v="2"/>
    <s v="0000038054"/>
    <x v="0"/>
    <s v="42143901"/>
    <s v="FECAL INCONTINENCE COLLECTION BAG OR ACCESSORY"/>
    <s v="HB"/>
    <s v="Hospital Buyer"/>
    <s v=""/>
    <s v=""/>
    <s v="0012303524"/>
    <s v="10"/>
    <n v="59.83"/>
    <s v="411108+BX"/>
    <x v="2"/>
    <x v="2"/>
  </r>
  <r>
    <s v="4500179040"/>
    <s v="2"/>
    <s v="X"/>
    <s v="4600001715"/>
    <s v="GPO-N"/>
    <d v="2016-12-26T00:00:00"/>
    <s v="5109593048"/>
    <s v="1819896379"/>
    <d v="2016-12-23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304885"/>
    <s v="2"/>
    <n v="166.87"/>
    <s v="418000+EA"/>
    <x v="3"/>
    <x v="3"/>
  </r>
  <r>
    <s v="4500179041"/>
    <s v="6"/>
    <s v="X"/>
    <s v="4600001715"/>
    <s v="GPO-N"/>
    <d v="2016-12-26T00:00:00"/>
    <s v="5109593034"/>
    <s v="1819896387"/>
    <d v="2016-12-23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41MAIN"/>
    <s v="B075 4E41 PYXIS"/>
    <s v=""/>
    <x v="0"/>
    <x v="0"/>
    <x v="4"/>
    <x v="1"/>
    <s v="0000038054"/>
    <x v="0"/>
    <s v="42143902"/>
    <s v="FECAL MANAGEMENT SYSTEM OR KIT"/>
    <s v="LB"/>
    <s v="LUM Buyer"/>
    <s v=""/>
    <s v=""/>
    <s v="0012304886"/>
    <s v="6"/>
    <n v="166.87"/>
    <s v="418000+EA"/>
    <x v="3"/>
    <x v="3"/>
  </r>
  <r>
    <s v="4500179127"/>
    <s v="2"/>
    <s v="X"/>
    <s v="4600001715"/>
    <s v="GPO-N"/>
    <d v="2016-12-27T00:00:00"/>
    <s v="5109593312"/>
    <s v="1819931141"/>
    <d v="2016-12-25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4"/>
    <x v="1"/>
    <s v="0000038054"/>
    <x v="0"/>
    <s v="42143902"/>
    <s v="FECAL MANAGEMENT SYSTEM OR KIT"/>
    <s v="LB"/>
    <s v="LUM Buyer"/>
    <s v=""/>
    <s v=""/>
    <s v="0012305550"/>
    <s v="2"/>
    <n v="166.87"/>
    <s v="418000+EA"/>
    <x v="3"/>
    <x v="3"/>
  </r>
  <r>
    <s v="4500179147"/>
    <s v="3"/>
    <s v="X"/>
    <s v="4600001715"/>
    <s v="GPO-N"/>
    <d v="2016-12-27T00:00:00"/>
    <s v="5109593253"/>
    <s v="1819931172"/>
    <d v="2016-12-26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305783"/>
    <s v="19"/>
    <n v="166.87"/>
    <s v="418000+EA"/>
    <x v="3"/>
    <x v="3"/>
  </r>
  <r>
    <s v="4500179148"/>
    <s v="16"/>
    <s v="X"/>
    <s v="4600001715"/>
    <s v="GPO-N"/>
    <d v="2016-12-27T00:00:00"/>
    <s v="5109593293"/>
    <s v="1819931179"/>
    <d v="2016-12-26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41MAIN"/>
    <s v="B075 4E41 PYXIS"/>
    <s v=""/>
    <x v="0"/>
    <x v="0"/>
    <x v="4"/>
    <x v="1"/>
    <s v="0000038054"/>
    <x v="0"/>
    <s v="42143902"/>
    <s v="FECAL MANAGEMENT SYSTEM OR KIT"/>
    <s v="LB"/>
    <s v="LUM Buyer"/>
    <s v=""/>
    <s v=""/>
    <s v="0012305784"/>
    <s v="18"/>
    <n v="166.87"/>
    <s v="418000+EA"/>
    <x v="3"/>
    <x v="3"/>
  </r>
  <r>
    <s v="4500179194"/>
    <s v="4"/>
    <s v="X"/>
    <s v="4600001571"/>
    <s v="UMCSC"/>
    <d v="2016-12-27T00:00:00"/>
    <s v="5109593283"/>
    <s v="1819926258"/>
    <d v="2016-12-26T00:00:00"/>
    <n v="119.66"/>
    <n v="0"/>
    <n v="59.83"/>
    <n v="58.8"/>
    <n v="1.7500000000000002E-2"/>
    <n v="1.03"/>
    <x v="5"/>
    <s v="H28"/>
    <x v="2"/>
    <s v="Med Sup Pat Chrg&gt;25"/>
    <s v="42170"/>
    <s v="X"/>
    <x v="2"/>
    <s v="0000532200"/>
    <s v="MEDICAL SUPPLIES"/>
    <s v="111"/>
    <s v="3000197"/>
    <s v="UNB SS SAP Warehouse"/>
    <s v="UNB0001F"/>
    <s v="UNBUDGETED"/>
    <s v="UNB0002F"/>
    <s v="UNBUDGETED CTR"/>
    <s v="3000197"/>
    <s v="UNB SS SAP Warehouse"/>
    <s v=""/>
    <s v=""/>
    <s v=""/>
    <s v=""/>
    <x v="0"/>
    <x v="0"/>
    <x v="2"/>
    <x v="2"/>
    <s v="0000038054"/>
    <x v="0"/>
    <s v="42143901"/>
    <s v="FECAL INCONTINENCE COLLECTION BAG OR ACCESSORY"/>
    <s v="HB"/>
    <s v="Hospital Buyer"/>
    <s v=""/>
    <s v=""/>
    <s v="0012305871"/>
    <s v="10"/>
    <n v="59.83"/>
    <s v="411108+BX"/>
    <x v="2"/>
    <x v="2"/>
  </r>
  <r>
    <s v="4500180055"/>
    <s v="1"/>
    <s v="X"/>
    <s v="4600001715"/>
    <s v="GPO-N"/>
    <d v="2017-01-03T00:00:00"/>
    <s v="5109598013"/>
    <s v="1820224272"/>
    <d v="2016-12-31T00:00:00"/>
    <n v="1501.83"/>
    <n v="0"/>
    <n v="166.87"/>
    <n v="164"/>
    <n v="1.7500000000000002E-2"/>
    <n v="2.87"/>
    <x v="15"/>
    <s v="H28"/>
    <x v="0"/>
    <s v="Med Sup Pat Chrg&gt;25"/>
    <s v="41494"/>
    <s v="X"/>
    <x v="3"/>
    <s v="0000532200"/>
    <s v="MEDICAL SUPPLIES"/>
    <s v="111"/>
    <s v="3000197"/>
    <s v="UNB SS SAP Warehouse"/>
    <s v="UNB0001F"/>
    <s v="UNBUDGETED"/>
    <s v="UNB0002F"/>
    <s v="UNBUDGETED CTR"/>
    <s v="3000197"/>
    <s v="UNB SS SAP Warehouse"/>
    <s v=""/>
    <s v=""/>
    <s v=""/>
    <s v=""/>
    <x v="0"/>
    <x v="0"/>
    <x v="4"/>
    <x v="1"/>
    <s v="0000038054"/>
    <x v="0"/>
    <s v="42143902"/>
    <s v="FECAL MANAGEMENT SYSTEM OR KIT"/>
    <s v="HB"/>
    <s v="Hospital Buyer"/>
    <s v=""/>
    <s v=""/>
    <s v="0012309530"/>
    <s v="10"/>
    <n v="166.87"/>
    <s v="418000+EA"/>
    <x v="3"/>
    <x v="3"/>
  </r>
  <r>
    <s v="4500180224"/>
    <s v="2"/>
    <s v="X"/>
    <s v="4600001715"/>
    <s v="GPO-N"/>
    <d v="2017-01-04T00:00:00"/>
    <s v="5109598895"/>
    <s v="1820291890"/>
    <d v="2017-01-03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310092"/>
    <s v="2"/>
    <n v="166.87"/>
    <s v="418000+EA"/>
    <x v="3"/>
    <x v="3"/>
  </r>
  <r>
    <s v="4500180499"/>
    <s v="4"/>
    <s v="X"/>
    <s v="4600001715"/>
    <s v="GPO-N"/>
    <d v="2017-01-05T00:00:00"/>
    <s v="5109599686"/>
    <s v="1820369275"/>
    <d v="2017-01-04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4"/>
    <x v="1"/>
    <s v="0000038054"/>
    <x v="0"/>
    <s v="42143902"/>
    <s v="FECAL MANAGEMENT SYSTEM OR KIT"/>
    <s v="LB"/>
    <s v="LUM Buyer"/>
    <s v=""/>
    <s v=""/>
    <s v="0012311645"/>
    <s v="4"/>
    <n v="166.87"/>
    <s v="418000+EA"/>
    <x v="3"/>
    <x v="3"/>
  </r>
  <r>
    <s v="4500180721"/>
    <s v="1"/>
    <s v="X"/>
    <s v="4600001715"/>
    <s v="GPO-N"/>
    <d v="2017-01-06T00:00:00"/>
    <s v="5109600589"/>
    <s v="1820448267"/>
    <d v="2017-01-05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4"/>
    <x v="1"/>
    <s v="0000038054"/>
    <x v="0"/>
    <s v="42143902"/>
    <s v="FECAL MANAGEMENT SYSTEM OR KIT"/>
    <s v="LB"/>
    <s v="LUM Buyer"/>
    <s v=""/>
    <s v=""/>
    <s v="0012312661"/>
    <s v="1"/>
    <n v="166.87"/>
    <s v="418000+EA"/>
    <x v="3"/>
    <x v="3"/>
  </r>
  <r>
    <s v="4500180953"/>
    <s v="1"/>
    <s v="X"/>
    <s v="4600001715"/>
    <s v="GPO-N"/>
    <d v="2017-01-09T00:00:00"/>
    <s v="5109602772"/>
    <s v="1820514999"/>
    <d v="2017-01-06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41MAIN"/>
    <s v="B075 4E41 PYXIS"/>
    <s v=""/>
    <x v="0"/>
    <x v="0"/>
    <x v="4"/>
    <x v="1"/>
    <s v="0000038054"/>
    <x v="0"/>
    <s v="42143902"/>
    <s v="FECAL MANAGEMENT SYSTEM OR KIT"/>
    <s v="LB"/>
    <s v="LUM Buyer"/>
    <s v=""/>
    <s v=""/>
    <s v="0012314131"/>
    <s v="1"/>
    <n v="166.87"/>
    <s v="418000+EA"/>
    <x v="3"/>
    <x v="3"/>
  </r>
  <r>
    <s v="4500180953"/>
    <s v="2"/>
    <s v="X"/>
    <s v="4600001715"/>
    <s v="GPO-N"/>
    <d v="2017-01-09T00:00:00"/>
    <s v="5109602772"/>
    <s v="1820514999"/>
    <d v="2017-01-06T00:00:00"/>
    <n v="59.83"/>
    <n v="0"/>
    <n v="59.83"/>
    <n v="58.8"/>
    <n v="1.7500000000000002E-2"/>
    <n v="1.03"/>
    <x v="7"/>
    <s v="H28"/>
    <x v="2"/>
    <s v="Med Sup Pat Chrg&gt;25"/>
    <s v="42170"/>
    <s v="X"/>
    <x v="2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41MAIN"/>
    <s v="B075 4E41 PYXIS"/>
    <s v=""/>
    <x v="0"/>
    <x v="0"/>
    <x v="2"/>
    <x v="2"/>
    <s v="0000038054"/>
    <x v="0"/>
    <s v="42143901"/>
    <s v="FECAL INCONTINENCE COLLECTION BAG OR ACCESSORY"/>
    <s v="LB"/>
    <s v="LUM Buyer"/>
    <s v=""/>
    <s v=""/>
    <s v="0012314131"/>
    <s v="2"/>
    <n v="59.83"/>
    <s v="411108+BX"/>
    <x v="2"/>
    <x v="2"/>
  </r>
  <r>
    <s v="4500181482"/>
    <s v="1"/>
    <s v="X"/>
    <s v="4600001715"/>
    <s v="GPO-N"/>
    <d v="2017-01-10T00:00:00"/>
    <s v="5109603949"/>
    <s v="1820606996"/>
    <d v="2017-01-09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41MAIN"/>
    <s v="B075 4E41 PYXIS"/>
    <s v=""/>
    <x v="0"/>
    <x v="0"/>
    <x v="4"/>
    <x v="1"/>
    <s v="0000038054"/>
    <x v="0"/>
    <s v="42143902"/>
    <s v="FECAL MANAGEMENT SYSTEM OR KIT"/>
    <s v="LB"/>
    <s v="LUM Buyer"/>
    <s v=""/>
    <s v=""/>
    <s v="0012316348"/>
    <s v="1"/>
    <n v="166.87"/>
    <s v="418000+EA"/>
    <x v="3"/>
    <x v="3"/>
  </r>
  <r>
    <s v="4500181580"/>
    <s v="2"/>
    <s v="X"/>
    <s v="4600001715"/>
    <s v="GPO-N"/>
    <d v="2017-01-11T00:00:00"/>
    <s v="5109605230"/>
    <s v="1820681786"/>
    <d v="2017-01-10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4"/>
    <x v="1"/>
    <s v="0000038054"/>
    <x v="0"/>
    <s v="42143902"/>
    <s v="FECAL MANAGEMENT SYSTEM OR KIT"/>
    <s v="LB"/>
    <s v="LUM Buyer"/>
    <s v=""/>
    <s v=""/>
    <s v="0012316851"/>
    <s v="2"/>
    <n v="166.87"/>
    <s v="418000+EA"/>
    <x v="3"/>
    <x v="3"/>
  </r>
  <r>
    <s v="4500182062"/>
    <s v="1"/>
    <s v="X"/>
    <s v="4600001715"/>
    <s v="GPO-N"/>
    <d v="2017-01-13T00:00:00"/>
    <s v="5109607402"/>
    <s v="1820822545"/>
    <d v="2017-01-12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4"/>
    <x v="1"/>
    <s v="0000038054"/>
    <x v="0"/>
    <s v="42143902"/>
    <s v="FECAL MANAGEMENT SYSTEM OR KIT"/>
    <s v="LB"/>
    <s v="LUM Buyer"/>
    <s v=""/>
    <s v=""/>
    <s v="0012319616"/>
    <s v="1"/>
    <n v="166.87"/>
    <s v="418000+EA"/>
    <x v="3"/>
    <x v="3"/>
  </r>
  <r>
    <s v="4500182309"/>
    <s v="5"/>
    <s v="X"/>
    <s v="4600001715"/>
    <s v="GPO-N"/>
    <d v="2017-01-16T00:00:00"/>
    <s v="5109608928"/>
    <s v="1820892443"/>
    <d v="2017-01-13T00:00:00"/>
    <n v="333.74"/>
    <n v="0"/>
    <n v="166.87"/>
    <n v="164"/>
    <n v="1.7500000000000002E-2"/>
    <n v="2.87"/>
    <x v="5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320527"/>
    <s v="5"/>
    <n v="166.87"/>
    <s v="418000+EA"/>
    <x v="3"/>
    <x v="3"/>
  </r>
  <r>
    <s v="4500182485"/>
    <s v="1"/>
    <s v="X"/>
    <s v="4600001715"/>
    <s v="GPO-N"/>
    <d v="2017-01-16T00:00:00"/>
    <s v="5109608873"/>
    <s v="1820893445"/>
    <d v="2017-01-13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4"/>
    <x v="1"/>
    <s v="0000038054"/>
    <x v="0"/>
    <s v="42143902"/>
    <s v="FECAL MANAGEMENT SYSTEM OR KIT"/>
    <s v="LB"/>
    <s v="LUM Buyer"/>
    <s v=""/>
    <s v=""/>
    <s v="0012321643"/>
    <s v="1"/>
    <n v="166.87"/>
    <s v="418000+EA"/>
    <x v="3"/>
    <x v="3"/>
  </r>
  <r>
    <s v="4500182543"/>
    <s v="4"/>
    <s v="X"/>
    <s v="4600001715"/>
    <s v="GPO-N"/>
    <d v="2017-01-16T00:00:00"/>
    <s v="5109608778"/>
    <s v="1820924142"/>
    <d v="2017-01-15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41MAIN"/>
    <s v="B075 4E41 PYXIS"/>
    <s v=""/>
    <x v="0"/>
    <x v="0"/>
    <x v="4"/>
    <x v="1"/>
    <s v="0000038054"/>
    <x v="0"/>
    <s v="42143902"/>
    <s v="FECAL MANAGEMENT SYSTEM OR KIT"/>
    <s v="LB"/>
    <s v="LUM Buyer"/>
    <s v=""/>
    <s v=""/>
    <s v="0012321698"/>
    <s v="5"/>
    <n v="166.87"/>
    <s v="418000+EA"/>
    <x v="3"/>
    <x v="3"/>
  </r>
  <r>
    <s v="4500182574"/>
    <s v="2"/>
    <s v="X"/>
    <s v="4600001715"/>
    <s v="GPO-N"/>
    <d v="2017-01-16T00:00:00"/>
    <s v="5109608629"/>
    <s v="1820924157"/>
    <d v="2017-01-15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4"/>
    <x v="1"/>
    <s v="0000038054"/>
    <x v="0"/>
    <s v="42143902"/>
    <s v="FECAL MANAGEMENT SYSTEM OR KIT"/>
    <s v="LB"/>
    <s v="LUM Buyer"/>
    <s v=""/>
    <s v=""/>
    <s v="0012322184"/>
    <s v="1"/>
    <n v="166.87"/>
    <s v="418000+EA"/>
    <x v="3"/>
    <x v="3"/>
  </r>
  <r>
    <s v="4500182595"/>
    <s v="4"/>
    <s v="X"/>
    <s v="4600001715"/>
    <s v="GPO-N"/>
    <d v="2017-01-16T00:00:00"/>
    <s v="5109608777"/>
    <s v="1820924196"/>
    <d v="2017-01-15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322299"/>
    <s v="4"/>
    <n v="166.87"/>
    <s v="418000+EA"/>
    <x v="3"/>
    <x v="3"/>
  </r>
  <r>
    <s v="4500182666"/>
    <s v="9"/>
    <s v="X"/>
    <s v="4600001715"/>
    <s v="GPO-N"/>
    <d v="2017-01-17T00:00:00"/>
    <s v="5109609282"/>
    <s v="1820971826"/>
    <d v="2017-01-16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322842"/>
    <s v="9"/>
    <n v="166.87"/>
    <s v="418000+EA"/>
    <x v="3"/>
    <x v="3"/>
  </r>
  <r>
    <s v="4500183041"/>
    <s v="1"/>
    <s v="X"/>
    <s v="4600001715"/>
    <s v="GPO-N"/>
    <d v="2017-01-19T00:00:00"/>
    <s v="5109612186"/>
    <s v="1821124112"/>
    <d v="2017-01-18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324306"/>
    <s v="1"/>
    <n v="166.87"/>
    <s v="418000+EA"/>
    <x v="3"/>
    <x v="3"/>
  </r>
  <r>
    <s v="4500183235"/>
    <s v="1"/>
    <s v="X"/>
    <s v="4600001715"/>
    <s v="GPO-N"/>
    <d v="2017-01-19T00:00:00"/>
    <s v="5109612103"/>
    <s v="1821124947"/>
    <d v="2017-01-18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325278"/>
    <s v="1"/>
    <n v="166.87"/>
    <s v="418000+EA"/>
    <x v="3"/>
    <x v="3"/>
  </r>
  <r>
    <s v="4500183513"/>
    <s v="3"/>
    <s v="X"/>
    <s v="4600001715"/>
    <s v="GPO-N"/>
    <d v="2017-01-25T00:00:00"/>
    <s v="5109617220"/>
    <s v="1821259134"/>
    <d v="2017-01-20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326984"/>
    <s v="3"/>
    <n v="166.87"/>
    <s v="418000+EA"/>
    <x v="3"/>
    <x v="3"/>
  </r>
  <r>
    <s v="4500183642"/>
    <s v="2"/>
    <s v="X"/>
    <s v="4600001715"/>
    <s v="GPO-N"/>
    <d v="2017-01-25T00:00:00"/>
    <s v="5109617142"/>
    <s v="1821259878"/>
    <d v="2017-01-20T00:00:00"/>
    <n v="166.87"/>
    <n v="46.05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327896"/>
    <s v="2"/>
    <n v="166.87"/>
    <s v="418000+EA"/>
    <x v="3"/>
    <x v="3"/>
  </r>
  <r>
    <s v="4500183680"/>
    <s v="1"/>
    <s v="X"/>
    <s v="4600001715"/>
    <s v="GPO-N"/>
    <d v="2017-01-25T00:00:00"/>
    <s v="5109617149"/>
    <s v="1821259876"/>
    <d v="2017-01-20T00:00:00"/>
    <n v="166.87"/>
    <n v="2.04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4"/>
    <x v="1"/>
    <s v="0000038054"/>
    <x v="0"/>
    <s v="42143902"/>
    <s v="FECAL MANAGEMENT SYSTEM OR KIT"/>
    <s v="LB"/>
    <s v="LUM Buyer"/>
    <s v=""/>
    <s v=""/>
    <s v="0012328146"/>
    <s v="1"/>
    <n v="166.87"/>
    <s v="418000+EA"/>
    <x v="3"/>
    <x v="3"/>
  </r>
  <r>
    <s v="4500183794"/>
    <s v="18"/>
    <s v="X"/>
    <s v="4600001715"/>
    <s v="GPO-N"/>
    <d v="2017-01-25T00:00:00"/>
    <s v="5109616694"/>
    <s v="1821301315"/>
    <d v="2017-01-22T00:00:00"/>
    <n v="47.88"/>
    <n v="0"/>
    <n v="3.99"/>
    <n v="3.92"/>
    <n v="1.7500000000000002E-2"/>
    <n v="7.0000000000000007E-2"/>
    <x v="8"/>
    <s v="H09"/>
    <x v="0"/>
    <s v="Wound Cr/Osto/Colost"/>
    <s v="92099"/>
    <s v="X"/>
    <x v="4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E430ICUBULK"/>
    <s v="E430 ICU"/>
    <s v=""/>
    <x v="0"/>
    <x v="0"/>
    <x v="0"/>
    <x v="0"/>
    <s v="0000038054"/>
    <x v="0"/>
    <s v="42143901"/>
    <s v="FECAL INCONTINENCE COLLECTION BAG OR ACCESSORY"/>
    <s v="LB"/>
    <s v="LUM Buyer"/>
    <s v=""/>
    <s v=""/>
    <s v="0012329087"/>
    <s v="8"/>
    <n v="3.99"/>
    <s v="650078+EA"/>
    <x v="0"/>
    <x v="0"/>
  </r>
  <r>
    <s v="4500184107"/>
    <s v="8"/>
    <s v="X"/>
    <s v="4600001715"/>
    <s v="GPO-N"/>
    <d v="2017-01-25T00:00:00"/>
    <s v="5109617104"/>
    <s v="1821423009"/>
    <d v="2017-01-24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330464"/>
    <s v="9"/>
    <n v="166.87"/>
    <s v="418000+EA"/>
    <x v="3"/>
    <x v="3"/>
  </r>
  <r>
    <s v="4500184271"/>
    <s v="9"/>
    <s v="X"/>
    <s v="4600001715"/>
    <s v="GPO-N"/>
    <d v="2017-01-25T00:00:00"/>
    <s v="5109616859"/>
    <s v="1821423592"/>
    <d v="2017-01-24T00:00:00"/>
    <n v="59.83"/>
    <n v="0"/>
    <n v="59.83"/>
    <n v="58.8"/>
    <n v="1.7500000000000002E-2"/>
    <n v="1.03"/>
    <x v="7"/>
    <s v="H28"/>
    <x v="2"/>
    <s v="Med Sup Pat Chrg&gt;25"/>
    <s v="42170"/>
    <s v="X"/>
    <x v="2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41MAIN"/>
    <s v="B075 4E41 PYXIS"/>
    <s v=""/>
    <x v="0"/>
    <x v="0"/>
    <x v="2"/>
    <x v="2"/>
    <s v="0000038054"/>
    <x v="0"/>
    <s v="42143901"/>
    <s v="FECAL INCONTINENCE COLLECTION BAG OR ACCESSORY"/>
    <s v="LB"/>
    <s v="LUM Buyer"/>
    <s v=""/>
    <s v=""/>
    <s v="0012331960"/>
    <s v="9"/>
    <n v="59.83"/>
    <s v="411108+BX"/>
    <x v="2"/>
    <x v="2"/>
  </r>
  <r>
    <s v="4500184390"/>
    <s v="10"/>
    <s v="X"/>
    <s v="4600001715"/>
    <s v="GPO-N"/>
    <d v="2017-01-27T00:00:00"/>
    <s v="5109619405"/>
    <s v="1821517921"/>
    <d v="2017-01-25T00:00:00"/>
    <n v="59.83"/>
    <n v="0"/>
    <n v="59.83"/>
    <n v="58.8"/>
    <n v="1.7500000000000002E-2"/>
    <n v="1.03"/>
    <x v="7"/>
    <s v="H28"/>
    <x v="2"/>
    <s v="Med Sup Pat Chrg&gt;25"/>
    <s v="42170"/>
    <s v="X"/>
    <x v="2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41MAIN"/>
    <s v="B075 4E41 PYXIS"/>
    <s v=""/>
    <x v="0"/>
    <x v="0"/>
    <x v="2"/>
    <x v="2"/>
    <s v="0000038054"/>
    <x v="0"/>
    <s v="42143901"/>
    <s v="FECAL INCONTINENCE COLLECTION BAG OR ACCESSORY"/>
    <s v="LB"/>
    <s v="LUM Buyer"/>
    <s v=""/>
    <s v=""/>
    <s v="0012332601"/>
    <s v="10"/>
    <n v="59.83"/>
    <s v="411108+BX"/>
    <x v="2"/>
    <x v="2"/>
  </r>
  <r>
    <s v="4500184440"/>
    <s v="30"/>
    <s v="X"/>
    <s v="4600001715"/>
    <s v="GPO-N"/>
    <d v="2017-01-27T00:00:00"/>
    <s v="5109619416"/>
    <s v="1821474003"/>
    <d v="2017-01-25T00:00:00"/>
    <n v="43.89"/>
    <n v="0"/>
    <n v="3.99"/>
    <n v="3.92"/>
    <n v="1.7500000000000002E-2"/>
    <n v="7.0000000000000007E-2"/>
    <x v="16"/>
    <s v="H09"/>
    <x v="0"/>
    <s v="Wound Cr/Osto/Colost"/>
    <s v="92099"/>
    <s v="X"/>
    <x v="4"/>
    <s v="0000532200"/>
    <s v="MEDICAL SUPPLIES"/>
    <s v="111"/>
    <s v="3000197"/>
    <s v="UNB SS SAP Warehouse"/>
    <s v="UNB0001F"/>
    <s v="UNBUDGETED"/>
    <s v="UNB0002F"/>
    <s v="UNBUDGETED CTR"/>
    <s v="3000197"/>
    <s v="UNB SS SAP Warehouse"/>
    <s v=""/>
    <s v=""/>
    <s v=""/>
    <s v=""/>
    <x v="0"/>
    <x v="0"/>
    <x v="0"/>
    <x v="0"/>
    <s v="0000038054"/>
    <x v="0"/>
    <s v="42143901"/>
    <s v="FECAL INCONTINENCE COLLECTION BAG OR ACCESSORY"/>
    <s v="HB"/>
    <s v="Hospital Buyer"/>
    <s v=""/>
    <s v=""/>
    <s v="0012332787"/>
    <s v="10"/>
    <n v="3.99"/>
    <s v="650078+EA"/>
    <x v="0"/>
    <x v="0"/>
  </r>
  <r>
    <s v="4500184633"/>
    <s v="3"/>
    <s v="X"/>
    <s v="4600001715"/>
    <s v="GPO-N"/>
    <d v="2017-01-27T00:00:00"/>
    <s v="5109619226"/>
    <s v="1821589813"/>
    <d v="2017-01-26T00:00:00"/>
    <n v="59.83"/>
    <n v="0"/>
    <n v="59.83"/>
    <n v="58.8"/>
    <n v="1.7500000000000002E-2"/>
    <n v="1.03"/>
    <x v="7"/>
    <s v="H28"/>
    <x v="2"/>
    <s v="Med Sup Pat Chrg&gt;25"/>
    <s v="42170"/>
    <s v="X"/>
    <x v="2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2"/>
    <x v="2"/>
    <s v="0000038054"/>
    <x v="0"/>
    <s v="42143901"/>
    <s v="FECAL INCONTINENCE COLLECTION BAG OR ACCESSORY"/>
    <s v="LB"/>
    <s v="LUM Buyer"/>
    <s v=""/>
    <s v=""/>
    <s v="0012334210"/>
    <s v="3"/>
    <n v="59.83"/>
    <s v="411108+BX"/>
    <x v="2"/>
    <x v="2"/>
  </r>
  <r>
    <s v="4500184818"/>
    <s v="1"/>
    <s v="X"/>
    <s v="4600001715"/>
    <s v="GPO-N"/>
    <d v="2017-01-27T00:00:00"/>
    <s v="5109619239"/>
    <s v="1821590513"/>
    <d v="2017-01-26T00:00:00"/>
    <n v="333.74"/>
    <n v="0"/>
    <n v="166.87"/>
    <n v="164"/>
    <n v="1.7500000000000002E-2"/>
    <n v="2.87"/>
    <x v="5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41MAIN"/>
    <s v="B075 4E41 PYXIS"/>
    <s v=""/>
    <x v="0"/>
    <x v="0"/>
    <x v="4"/>
    <x v="1"/>
    <s v="0000038054"/>
    <x v="0"/>
    <s v="42143902"/>
    <s v="FECAL MANAGEMENT SYSTEM OR KIT"/>
    <s v="LB"/>
    <s v="LUM Buyer"/>
    <s v=""/>
    <s v=""/>
    <s v="0012334862"/>
    <s v="1"/>
    <n v="166.87"/>
    <s v="418000+EA"/>
    <x v="3"/>
    <x v="3"/>
  </r>
  <r>
    <s v="4500185115"/>
    <s v="3"/>
    <s v="X"/>
    <s v="4600001715"/>
    <s v="GPO-N"/>
    <d v="2017-01-30T00:00:00"/>
    <s v="5109620569"/>
    <s v="1821681629"/>
    <d v="2017-01-29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41MAIN"/>
    <s v="B075 4E41 PYXIS"/>
    <s v=""/>
    <x v="0"/>
    <x v="0"/>
    <x v="4"/>
    <x v="1"/>
    <s v="0000038054"/>
    <x v="0"/>
    <s v="42143902"/>
    <s v="FECAL MANAGEMENT SYSTEM OR KIT"/>
    <s v="LB"/>
    <s v="LUM Buyer"/>
    <s v=""/>
    <s v=""/>
    <s v="0012336960"/>
    <s v="6"/>
    <n v="166.87"/>
    <s v="418000+EA"/>
    <x v="3"/>
    <x v="3"/>
  </r>
  <r>
    <s v="4500185131"/>
    <s v="3"/>
    <s v="X"/>
    <s v="4600001715"/>
    <s v="GPO-N"/>
    <d v="2017-01-31T00:00:00"/>
    <s v="5109622018"/>
    <s v="1821743458"/>
    <d v="2017-01-29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4"/>
    <x v="1"/>
    <s v="0000038054"/>
    <x v="0"/>
    <s v="42143902"/>
    <s v="FECAL MANAGEMENT SYSTEM OR KIT"/>
    <s v="LB"/>
    <s v="LUM Buyer"/>
    <s v=""/>
    <s v=""/>
    <s v="0012336976"/>
    <s v="3"/>
    <n v="166.87"/>
    <s v="418000+EA"/>
    <x v="3"/>
    <x v="3"/>
  </r>
  <r>
    <s v="4500185228"/>
    <s v="3"/>
    <s v="X"/>
    <s v="4600001715"/>
    <s v="GPO-N"/>
    <d v="2017-01-31T00:00:00"/>
    <s v="5109621783"/>
    <s v="1821743459"/>
    <d v="2017-01-29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4"/>
    <x v="1"/>
    <s v="0000038054"/>
    <x v="0"/>
    <s v="42143902"/>
    <s v="FECAL MANAGEMENT SYSTEM OR KIT"/>
    <s v="LB"/>
    <s v="LUM Buyer"/>
    <s v=""/>
    <s v=""/>
    <s v="0012337284"/>
    <s v="3"/>
    <n v="166.87"/>
    <s v="418000+EA"/>
    <x v="3"/>
    <x v="3"/>
  </r>
  <r>
    <s v="4500185262"/>
    <s v="4"/>
    <s v="X"/>
    <s v="4600001715"/>
    <s v="GPO-N"/>
    <d v="2017-01-31T00:00:00"/>
    <s v="5109622011"/>
    <s v="1821743438"/>
    <d v="2017-01-30T00:00:00"/>
    <n v="59.83"/>
    <n v="0"/>
    <n v="59.83"/>
    <n v="58.8"/>
    <n v="1.7500000000000002E-2"/>
    <n v="1.03"/>
    <x v="7"/>
    <s v="H28"/>
    <x v="2"/>
    <s v="Med Sup Pat Chrg&gt;25"/>
    <s v="42170"/>
    <s v="X"/>
    <x v="2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2"/>
    <x v="2"/>
    <s v="0000038054"/>
    <x v="0"/>
    <s v="42143901"/>
    <s v="FECAL INCONTINENCE COLLECTION BAG OR ACCESSORY"/>
    <s v="LB"/>
    <s v="LUM Buyer"/>
    <s v=""/>
    <s v=""/>
    <s v="0012337900"/>
    <s v="4"/>
    <n v="59.83"/>
    <s v="411108+BX"/>
    <x v="2"/>
    <x v="2"/>
  </r>
  <r>
    <s v="4500185292"/>
    <s v="9"/>
    <s v="X"/>
    <s v="4600001715"/>
    <s v="GPO-N"/>
    <d v="2017-01-31T00:00:00"/>
    <s v="5109622038"/>
    <s v="1821743460"/>
    <d v="2017-01-30T00:00:00"/>
    <n v="333.74"/>
    <n v="0"/>
    <n v="166.87"/>
    <n v="164"/>
    <n v="1.7500000000000002E-2"/>
    <n v="2.87"/>
    <x v="5"/>
    <s v="H28"/>
    <x v="0"/>
    <s v="Med Sup Pat Chrg&gt;25"/>
    <s v="41494"/>
    <s v="X"/>
    <x v="3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4"/>
    <x v="1"/>
    <s v="0000038054"/>
    <x v="0"/>
    <s v="42143902"/>
    <s v="FECAL MANAGEMENT SYSTEM OR KIT"/>
    <s v="LB"/>
    <s v="LUM Buyer"/>
    <s v=""/>
    <s v=""/>
    <s v="0012337931"/>
    <s v="9"/>
    <n v="166.87"/>
    <s v="418000+EA"/>
    <x v="3"/>
    <x v="3"/>
  </r>
  <r>
    <s v="4500185537"/>
    <s v="3"/>
    <s v="X"/>
    <s v="4600001715"/>
    <s v="GPO-N"/>
    <d v="2017-02-01T00:00:00"/>
    <s v="5109624036"/>
    <s v="1821822429"/>
    <d v="2017-01-31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41MAIN"/>
    <s v="B075 4E41 PYXIS"/>
    <s v=""/>
    <x v="0"/>
    <x v="0"/>
    <x v="4"/>
    <x v="1"/>
    <s v="0000038054"/>
    <x v="0"/>
    <s v="42143902"/>
    <s v="FECAL MANAGEMENT SYSTEM OR KIT"/>
    <s v="LB"/>
    <s v="LUM Buyer"/>
    <s v=""/>
    <s v=""/>
    <s v="0012339023"/>
    <s v="3"/>
    <n v="166.87"/>
    <s v="418000+EA"/>
    <x v="3"/>
    <x v="3"/>
  </r>
  <r>
    <s v="4500185835"/>
    <s v="12"/>
    <s v="X"/>
    <s v="4600001715"/>
    <s v="GPO-N"/>
    <d v="2017-02-02T00:00:00"/>
    <s v="5109626243"/>
    <s v="1821908371"/>
    <d v="2017-02-01T00:00:00"/>
    <n v="39.9"/>
    <n v="0"/>
    <n v="3.99"/>
    <n v="3.92"/>
    <n v="1.7500000000000002E-2"/>
    <n v="7.0000000000000007E-2"/>
    <x v="3"/>
    <s v="H09"/>
    <x v="0"/>
    <s v="Wound Cr/Osto/Colost"/>
    <s v="92099"/>
    <s v="X"/>
    <x v="4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ICUBULK"/>
    <s v="B075 H4 ICU"/>
    <s v=""/>
    <x v="0"/>
    <x v="0"/>
    <x v="0"/>
    <x v="0"/>
    <s v="0000038054"/>
    <x v="0"/>
    <s v="42143901"/>
    <s v="FECAL INCONTINENCE COLLECTION BAG OR ACCESSORY"/>
    <s v="LB"/>
    <s v="LUM Buyer"/>
    <s v=""/>
    <s v=""/>
    <s v="0012340832"/>
    <s v="8"/>
    <n v="3.99"/>
    <s v="650078+EA"/>
    <x v="0"/>
    <x v="0"/>
  </r>
  <r>
    <s v="4500186314"/>
    <s v="2"/>
    <s v="X"/>
    <s v="4600001715"/>
    <s v="GPO-N"/>
    <d v="2017-02-06T00:00:00"/>
    <s v="5109629277"/>
    <s v="1822041180"/>
    <d v="2017-02-03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343093"/>
    <s v="2"/>
    <n v="166.87"/>
    <s v="418000+EA"/>
    <x v="3"/>
    <x v="3"/>
  </r>
  <r>
    <s v="4500186373"/>
    <s v="17"/>
    <s v="X"/>
    <s v="4600001715"/>
    <s v="GPO-N"/>
    <d v="2017-02-06T00:00:00"/>
    <s v="5109629268"/>
    <s v="1822041327"/>
    <d v="2017-02-03T00:00:00"/>
    <n v="59.83"/>
    <n v="0"/>
    <n v="59.83"/>
    <n v="58.8"/>
    <n v="1.7500000000000002E-2"/>
    <n v="1.03"/>
    <x v="7"/>
    <s v="H28"/>
    <x v="2"/>
    <s v="Med Sup Pat Chrg&gt;25"/>
    <s v="42170"/>
    <s v="X"/>
    <x v="2"/>
    <s v="0000532200"/>
    <s v="MEDICAL SUPPLIES"/>
    <s v="113"/>
    <s v="3010704"/>
    <s v="NRS Hosp Medicine"/>
    <s v="ICE0001F"/>
    <s v="INT CLIN ENTERPRISE"/>
    <s v="ICS0001F"/>
    <s v="CLIN SUPPORT SVC LIN"/>
    <s v="ICS0004F"/>
    <s v="CHIEF NURS OFFICER"/>
    <s v="0001010704"/>
    <s v="H6046BULK"/>
    <s v="B075 H6 046"/>
    <s v=""/>
    <x v="0"/>
    <x v="0"/>
    <x v="2"/>
    <x v="2"/>
    <s v="0000038054"/>
    <x v="0"/>
    <s v="42143901"/>
    <s v="FECAL INCONTINENCE COLLECTION BAG OR ACCESSORY"/>
    <s v="LB"/>
    <s v="LUM Buyer"/>
    <s v=""/>
    <s v=""/>
    <s v="0012343303"/>
    <s v="30"/>
    <n v="59.83"/>
    <s v="411108+BX"/>
    <x v="2"/>
    <x v="2"/>
  </r>
  <r>
    <s v="4500186533"/>
    <s v="1"/>
    <s v="X"/>
    <s v="4600001715"/>
    <s v="GPO-N"/>
    <d v="2017-02-06T00:00:00"/>
    <s v="5109629152"/>
    <s v="1822073698"/>
    <d v="2017-02-05T00:00:00"/>
    <n v="333.74"/>
    <n v="0"/>
    <n v="166.87"/>
    <n v="164"/>
    <n v="1.7500000000000002E-2"/>
    <n v="2.87"/>
    <x v="5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41MAIN"/>
    <s v="B075 4E41 PYXIS"/>
    <s v=""/>
    <x v="0"/>
    <x v="0"/>
    <x v="4"/>
    <x v="1"/>
    <s v="0000038054"/>
    <x v="0"/>
    <s v="42143902"/>
    <s v="FECAL MANAGEMENT SYSTEM OR KIT"/>
    <s v="LB"/>
    <s v="LUM Buyer"/>
    <s v=""/>
    <s v=""/>
    <s v="0012343934"/>
    <s v="2"/>
    <n v="166.87"/>
    <s v="418000+EA"/>
    <x v="3"/>
    <x v="3"/>
  </r>
  <r>
    <s v="4500186593"/>
    <s v="4"/>
    <s v="X"/>
    <s v="4600001715"/>
    <s v="GPO-N"/>
    <d v="2017-02-06T00:00:00"/>
    <s v="5109629157"/>
    <s v="1822074899"/>
    <d v="2017-02-05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344300"/>
    <s v="4"/>
    <n v="166.87"/>
    <s v="418000+EA"/>
    <x v="3"/>
    <x v="3"/>
  </r>
  <r>
    <s v="4500186594"/>
    <s v="6"/>
    <s v="X"/>
    <s v="4600001715"/>
    <s v="GPO-N"/>
    <d v="2017-02-06T00:00:00"/>
    <s v="5109629056"/>
    <s v="1822074846"/>
    <d v="2017-02-05T00:00:00"/>
    <n v="333.74"/>
    <n v="0"/>
    <n v="166.87"/>
    <n v="164"/>
    <n v="1.7500000000000002E-2"/>
    <n v="2.87"/>
    <x v="5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41MAIN"/>
    <s v="B075 4E41 PYXIS"/>
    <s v=""/>
    <x v="0"/>
    <x v="0"/>
    <x v="4"/>
    <x v="1"/>
    <s v="0000038054"/>
    <x v="0"/>
    <s v="42143902"/>
    <s v="FECAL MANAGEMENT SYSTEM OR KIT"/>
    <s v="LB"/>
    <s v="LUM Buyer"/>
    <s v=""/>
    <s v=""/>
    <s v="0012344301"/>
    <s v="6"/>
    <n v="166.87"/>
    <s v="418000+EA"/>
    <x v="3"/>
    <x v="3"/>
  </r>
  <r>
    <s v="4500186663"/>
    <s v="9"/>
    <s v="X"/>
    <s v="4600001715"/>
    <s v="GPO-N"/>
    <d v="2017-02-07T00:00:00"/>
    <s v="5109630340"/>
    <s v="1822126062"/>
    <d v="2017-02-06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344369"/>
    <s v="9"/>
    <n v="166.87"/>
    <s v="418000+EA"/>
    <x v="3"/>
    <x v="3"/>
  </r>
  <r>
    <s v="4500186716"/>
    <s v="19"/>
    <s v="X"/>
    <s v="4600001715"/>
    <s v="GPO-N"/>
    <d v="2017-02-07T00:00:00"/>
    <s v="5109630378"/>
    <s v="1822126433"/>
    <d v="2017-02-06T00:00:00"/>
    <n v="59.83"/>
    <n v="0"/>
    <n v="59.83"/>
    <n v="58.8"/>
    <n v="1.7500000000000002E-2"/>
    <n v="1.03"/>
    <x v="7"/>
    <s v="H28"/>
    <x v="2"/>
    <s v="Med Sup Pat Chrg&gt;25"/>
    <s v="42170"/>
    <s v="X"/>
    <x v="2"/>
    <s v="0000532200"/>
    <s v="MEDICAL SUPPLIES"/>
    <s v="113"/>
    <s v="3010704"/>
    <s v="NRS Hosp Medicine"/>
    <s v="ICE0001F"/>
    <s v="INT CLIN ENTERPRISE"/>
    <s v="ICS0001F"/>
    <s v="CLIN SUPPORT SVC LIN"/>
    <s v="ICS0004F"/>
    <s v="CHIEF NURS OFFICER"/>
    <s v="0001010704"/>
    <s v="H6046BULK"/>
    <s v="B075 H6 046"/>
    <s v=""/>
    <x v="0"/>
    <x v="0"/>
    <x v="2"/>
    <x v="2"/>
    <s v="0000038054"/>
    <x v="0"/>
    <s v="42143901"/>
    <s v="FECAL INCONTINENCE COLLECTION BAG OR ACCESSORY"/>
    <s v="LB"/>
    <s v="LUM Buyer"/>
    <s v=""/>
    <s v=""/>
    <s v="0012344384"/>
    <s v="13"/>
    <n v="59.83"/>
    <s v="411108+BX"/>
    <x v="2"/>
    <x v="2"/>
  </r>
  <r>
    <s v="4500187703"/>
    <s v="2"/>
    <s v="X"/>
    <s v="4600001715"/>
    <s v="GPO-N"/>
    <d v="2017-02-13T00:00:00"/>
    <s v="5109635482"/>
    <s v="1822445400"/>
    <d v="2017-02-10T00:00:00"/>
    <n v="59.83"/>
    <n v="0"/>
    <n v="59.83"/>
    <n v="58.8"/>
    <n v="1.7500000000000002E-2"/>
    <n v="1.03"/>
    <x v="7"/>
    <s v="H28"/>
    <x v="2"/>
    <s v="Med Sup Pat Chrg&gt;25"/>
    <s v="42170"/>
    <s v="X"/>
    <x v="2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2"/>
    <x v="2"/>
    <s v="0000038054"/>
    <x v="0"/>
    <s v="42143901"/>
    <s v="FECAL INCONTINENCE COLLECTION BAG OR ACCESSORY"/>
    <s v="LB"/>
    <s v="LUM Buyer"/>
    <s v=""/>
    <s v=""/>
    <s v="0012348288"/>
    <s v="2"/>
    <n v="59.83"/>
    <s v="411108+BX"/>
    <x v="2"/>
    <x v="2"/>
  </r>
  <r>
    <s v="4500188008"/>
    <s v="15"/>
    <s v="X"/>
    <s v="4600001715"/>
    <s v="GPO-N"/>
    <d v="2017-02-13T00:00:00"/>
    <s v="5109635425"/>
    <s v="1822461733"/>
    <d v="2017-02-12T00:00:00"/>
    <n v="59.83"/>
    <n v="0"/>
    <n v="59.83"/>
    <n v="58.8"/>
    <n v="1.7500000000000002E-2"/>
    <n v="1.03"/>
    <x v="7"/>
    <s v="H28"/>
    <x v="2"/>
    <s v="Med Sup Pat Chrg&gt;25"/>
    <s v="42170"/>
    <s v="X"/>
    <x v="2"/>
    <s v="0000532200"/>
    <s v="MEDICAL SUPPLIES"/>
    <s v="111"/>
    <s v="3000197"/>
    <s v="UNB SS SAP Warehouse"/>
    <s v="UNB0001F"/>
    <s v="UNBUDGETED"/>
    <s v="UNB0002F"/>
    <s v="UNBUDGETED CTR"/>
    <s v="3000197"/>
    <s v="UNB SS SAP Warehouse"/>
    <s v=""/>
    <s v=""/>
    <s v=""/>
    <s v=""/>
    <x v="0"/>
    <x v="0"/>
    <x v="2"/>
    <x v="2"/>
    <s v="0000038054"/>
    <x v="0"/>
    <s v="42143901"/>
    <s v="FECAL INCONTINENCE COLLECTION BAG OR ACCESSORY"/>
    <s v="HB"/>
    <s v="Hospital Buyer"/>
    <s v=""/>
    <s v=""/>
    <s v="0012349892"/>
    <s v="10"/>
    <n v="59.83"/>
    <s v="411108+BX"/>
    <x v="2"/>
    <x v="2"/>
  </r>
  <r>
    <s v="4500188064"/>
    <s v="6"/>
    <s v="X"/>
    <s v="4600001715"/>
    <s v="GPO-N"/>
    <d v="2017-02-13T00:00:00"/>
    <s v="5109635620"/>
    <s v="1822472734"/>
    <d v="2017-02-12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41MAIN"/>
    <s v="B075 4E41 PYXIS"/>
    <s v=""/>
    <x v="0"/>
    <x v="0"/>
    <x v="4"/>
    <x v="1"/>
    <s v="0000038054"/>
    <x v="0"/>
    <s v="42143902"/>
    <s v="FECAL MANAGEMENT SYSTEM OR KIT"/>
    <s v="LB"/>
    <s v="LUM Buyer"/>
    <s v=""/>
    <s v=""/>
    <s v="0012349925"/>
    <s v="6"/>
    <n v="166.87"/>
    <s v="418000+EA"/>
    <x v="3"/>
    <x v="3"/>
  </r>
  <r>
    <s v="4500188429"/>
    <s v="2"/>
    <s v="X"/>
    <s v="4600001715"/>
    <s v="GPO-N"/>
    <d v="2017-02-15T00:00:00"/>
    <s v="5109638038"/>
    <s v="1822613533"/>
    <d v="2017-02-14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4"/>
    <x v="1"/>
    <s v="0000038054"/>
    <x v="0"/>
    <s v="42143902"/>
    <s v="FECAL MANAGEMENT SYSTEM OR KIT"/>
    <s v="LB"/>
    <s v="LUM Buyer"/>
    <s v=""/>
    <s v=""/>
    <s v="0012351501"/>
    <s v="2"/>
    <n v="166.87"/>
    <s v="418000+EA"/>
    <x v="3"/>
    <x v="3"/>
  </r>
  <r>
    <s v="4500188915"/>
    <s v="4"/>
    <s v="X"/>
    <s v="4600001715"/>
    <s v="GPO-N"/>
    <d v="2017-02-17T00:00:00"/>
    <s v="5109640081"/>
    <s v="1822757779"/>
    <d v="2017-02-16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353204"/>
    <s v="4"/>
    <n v="166.87"/>
    <s v="418000+EA"/>
    <x v="3"/>
    <x v="3"/>
  </r>
  <r>
    <s v="4500188979"/>
    <s v="6"/>
    <s v="X"/>
    <s v="4600001715"/>
    <s v="GPO-N"/>
    <d v="2017-02-17T00:00:00"/>
    <s v="5109640137"/>
    <s v="1822758160"/>
    <d v="2017-02-16T00:00:00"/>
    <n v="47.88"/>
    <n v="0"/>
    <n v="3.99"/>
    <n v="3.92"/>
    <n v="1.7500000000000002E-2"/>
    <n v="7.0000000000000007E-2"/>
    <x v="8"/>
    <s v="H09"/>
    <x v="0"/>
    <s v="Wound Cr/Osto/Colost"/>
    <s v="92099"/>
    <s v="X"/>
    <x v="4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E430ICUBULK"/>
    <s v="E430 ICU"/>
    <s v=""/>
    <x v="0"/>
    <x v="0"/>
    <x v="0"/>
    <x v="0"/>
    <s v="0000038054"/>
    <x v="0"/>
    <s v="42143901"/>
    <s v="FECAL INCONTINENCE COLLECTION BAG OR ACCESSORY"/>
    <s v="LB"/>
    <s v="LUM Buyer"/>
    <s v=""/>
    <s v=""/>
    <s v="0012353729"/>
    <s v="6"/>
    <n v="3.99"/>
    <s v="650078+EA"/>
    <x v="0"/>
    <x v="0"/>
  </r>
  <r>
    <s v="4500188983"/>
    <s v="20"/>
    <s v="X"/>
    <s v="4600001715"/>
    <s v="GPO-N"/>
    <d v="2017-02-17T00:00:00"/>
    <s v="5109640187"/>
    <s v="1822758162"/>
    <d v="2017-02-16T00:00:00"/>
    <n v="59.85"/>
    <n v="0"/>
    <n v="3.99"/>
    <n v="3.92"/>
    <n v="1.7500000000000002E-2"/>
    <n v="7.0000000000000007E-2"/>
    <x v="13"/>
    <s v="H09"/>
    <x v="0"/>
    <s v="Wound Cr/Osto/Colost"/>
    <s v="92099"/>
    <s v="X"/>
    <x v="4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ICUBULK"/>
    <s v="B075 H4 ICU"/>
    <s v=""/>
    <x v="0"/>
    <x v="0"/>
    <x v="0"/>
    <x v="0"/>
    <s v="0000038054"/>
    <x v="0"/>
    <s v="42143901"/>
    <s v="FECAL INCONTINENCE COLLECTION BAG OR ACCESSORY"/>
    <s v="LB"/>
    <s v="LUM Buyer"/>
    <s v=""/>
    <s v=""/>
    <s v="0012353815"/>
    <s v="15"/>
    <n v="3.99"/>
    <s v="650078+EA"/>
    <x v="0"/>
    <x v="0"/>
  </r>
  <r>
    <s v="4500189468"/>
    <s v="6"/>
    <s v="X"/>
    <s v="4600001715"/>
    <s v="GPO-N"/>
    <d v="2017-02-20T00:00:00"/>
    <s v="5109641685"/>
    <s v="1822866465"/>
    <d v="2017-02-19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355329"/>
    <s v="2"/>
    <n v="166.87"/>
    <s v="418000+EA"/>
    <x v="3"/>
    <x v="3"/>
  </r>
  <r>
    <s v="4500189519"/>
    <s v="3"/>
    <s v="X"/>
    <s v="4600001715"/>
    <s v="GPO-N"/>
    <d v="2017-02-20T00:00:00"/>
    <s v="5109641584"/>
    <s v="1822867315"/>
    <d v="2017-02-19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355676"/>
    <s v="3"/>
    <n v="166.87"/>
    <s v="418000+EA"/>
    <x v="3"/>
    <x v="3"/>
  </r>
  <r>
    <s v="4500189550"/>
    <s v="1"/>
    <s v="X"/>
    <s v="4600001715"/>
    <s v="GPO-N"/>
    <d v="2017-02-20T00:00:00"/>
    <s v="5109641533"/>
    <s v="1822866839"/>
    <d v="2017-02-19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4"/>
    <s v="NRS Med Specialties"/>
    <s v="ICE0001F"/>
    <s v="INT CLIN ENTERPRISE"/>
    <s v="ICS0001F"/>
    <s v="CLIN SUPPORT SVC LIN"/>
    <s v="ICS0004F"/>
    <s v="CHIEF NURS OFFICER"/>
    <s v="0001010694"/>
    <s v="F6037MAIN"/>
    <s v="B075"/>
    <s v=""/>
    <x v="0"/>
    <x v="0"/>
    <x v="4"/>
    <x v="1"/>
    <s v="0000038054"/>
    <x v="0"/>
    <s v="42143902"/>
    <s v="FECAL MANAGEMENT SYSTEM OR KIT"/>
    <s v="LB"/>
    <s v="LUM Buyer"/>
    <s v=""/>
    <s v=""/>
    <s v="0012355787"/>
    <s v="1"/>
    <n v="166.87"/>
    <s v="418000+EA"/>
    <x v="3"/>
    <x v="3"/>
  </r>
  <r>
    <s v="4500189650"/>
    <s v="2"/>
    <s v="X"/>
    <s v="4600001715"/>
    <s v="GPO-N"/>
    <d v="2017-02-21T00:00:00"/>
    <s v="5109642302"/>
    <s v="1822929413"/>
    <d v="2017-02-20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355927"/>
    <s v="2"/>
    <n v="166.87"/>
    <s v="418000+EA"/>
    <x v="3"/>
    <x v="3"/>
  </r>
  <r>
    <s v="4500189672"/>
    <s v="3"/>
    <s v="X"/>
    <s v="4600001715"/>
    <s v="GPO-N"/>
    <d v="2017-02-21T00:00:00"/>
    <s v="5109642232"/>
    <s v="1822929441"/>
    <d v="2017-02-20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4"/>
    <s v="NRS Med Specialties"/>
    <s v="ICE0001F"/>
    <s v="INT CLIN ENTERPRISE"/>
    <s v="ICS0001F"/>
    <s v="CLIN SUPPORT SVC LIN"/>
    <s v="ICS0004F"/>
    <s v="CHIEF NURS OFFICER"/>
    <s v="0001010694"/>
    <s v="F6037MAIN"/>
    <s v="B075"/>
    <s v=""/>
    <x v="0"/>
    <x v="0"/>
    <x v="4"/>
    <x v="1"/>
    <s v="0000038054"/>
    <x v="0"/>
    <s v="42143902"/>
    <s v="FECAL MANAGEMENT SYSTEM OR KIT"/>
    <s v="LB"/>
    <s v="LUM Buyer"/>
    <s v=""/>
    <s v=""/>
    <s v="0012355949"/>
    <s v="3"/>
    <n v="166.87"/>
    <s v="418000+EA"/>
    <x v="3"/>
    <x v="3"/>
  </r>
  <r>
    <s v="4500189710"/>
    <s v="12"/>
    <s v="X"/>
    <s v="4600001715"/>
    <s v="GPO-N"/>
    <d v="2017-02-21T00:00:00"/>
    <s v="5109642240"/>
    <s v="1822929823"/>
    <d v="2017-02-20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356341"/>
    <s v="12"/>
    <n v="166.87"/>
    <s v="418000+EA"/>
    <x v="3"/>
    <x v="3"/>
  </r>
  <r>
    <s v="4500189743"/>
    <s v="2"/>
    <s v="X"/>
    <s v="4600001715"/>
    <s v="GPO-N"/>
    <d v="2017-02-21T00:00:00"/>
    <s v="5109642171"/>
    <s v="1822929474"/>
    <d v="2017-02-20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4"/>
    <x v="1"/>
    <s v="0000038054"/>
    <x v="0"/>
    <s v="42143902"/>
    <s v="FECAL MANAGEMENT SYSTEM OR KIT"/>
    <s v="LB"/>
    <s v="LUM Buyer"/>
    <s v=""/>
    <s v=""/>
    <s v="0012356377"/>
    <s v="2"/>
    <n v="166.87"/>
    <s v="418000+EA"/>
    <x v="3"/>
    <x v="3"/>
  </r>
  <r>
    <s v="4500189775"/>
    <s v="1"/>
    <s v="X"/>
    <s v="4600001715"/>
    <s v="GPO-N"/>
    <d v="2017-02-22T00:00:00"/>
    <s v="5109643604"/>
    <s v="1823003569"/>
    <d v="2017-02-21T00:00:00"/>
    <n v="333.74"/>
    <n v="0"/>
    <n v="166.87"/>
    <n v="164"/>
    <n v="1.7500000000000002E-2"/>
    <n v="2.87"/>
    <x v="5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41MAIN"/>
    <s v="B075 4E41 PYXIS"/>
    <s v=""/>
    <x v="0"/>
    <x v="0"/>
    <x v="4"/>
    <x v="1"/>
    <s v="0000038054"/>
    <x v="0"/>
    <s v="42143902"/>
    <s v="FECAL MANAGEMENT SYSTEM OR KIT"/>
    <s v="LB"/>
    <s v="LUM Buyer"/>
    <s v=""/>
    <s v=""/>
    <s v="0012356632"/>
    <s v="1"/>
    <n v="166.87"/>
    <s v="418000+EA"/>
    <x v="3"/>
    <x v="3"/>
  </r>
  <r>
    <s v="4500189890"/>
    <s v="4"/>
    <s v="X"/>
    <s v="4600001715"/>
    <s v="GPO-N"/>
    <d v="2017-02-22T00:00:00"/>
    <s v="5109643630"/>
    <s v="1823003784"/>
    <d v="2017-02-21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356915"/>
    <s v="4"/>
    <n v="166.87"/>
    <s v="418000+EA"/>
    <x v="3"/>
    <x v="3"/>
  </r>
  <r>
    <s v="4500189979"/>
    <s v="7"/>
    <s v="X"/>
    <s v="4600001715"/>
    <s v="GPO-N"/>
    <d v="2017-02-23T00:00:00"/>
    <s v="5109644584"/>
    <s v="1823087735"/>
    <d v="2017-02-22T00:00:00"/>
    <n v="59.83"/>
    <n v="0"/>
    <n v="59.83"/>
    <n v="58.8"/>
    <n v="1.7500000000000002E-2"/>
    <n v="1.03"/>
    <x v="7"/>
    <s v="H28"/>
    <x v="2"/>
    <s v="Med Sup Pat Chrg&gt;25"/>
    <s v="42170"/>
    <s v="X"/>
    <x v="2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2"/>
    <x v="2"/>
    <s v="0000038054"/>
    <x v="0"/>
    <s v="42143901"/>
    <s v="FECAL INCONTINENCE COLLECTION BAG OR ACCESSORY"/>
    <s v="LB"/>
    <s v="LUM Buyer"/>
    <s v=""/>
    <s v=""/>
    <s v="0012357124"/>
    <s v="7"/>
    <n v="59.83"/>
    <s v="411108+BX"/>
    <x v="2"/>
    <x v="2"/>
  </r>
  <r>
    <s v="4500189979"/>
    <s v="8"/>
    <s v="X"/>
    <s v="4600001715"/>
    <s v="GPO-N"/>
    <d v="2017-02-23T00:00:00"/>
    <s v="5109644584"/>
    <s v="1823087735"/>
    <d v="2017-02-22T00:00:00"/>
    <n v="333.74"/>
    <n v="0"/>
    <n v="166.87"/>
    <n v="164"/>
    <n v="1.7500000000000002E-2"/>
    <n v="2.87"/>
    <x v="5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357124"/>
    <s v="8"/>
    <n v="166.87"/>
    <s v="418000+EA"/>
    <x v="3"/>
    <x v="3"/>
  </r>
  <r>
    <s v="4500190132"/>
    <s v="1"/>
    <s v="X"/>
    <s v="4600001715"/>
    <s v="GPO-N"/>
    <d v="2017-02-23T00:00:00"/>
    <s v="5109644713"/>
    <s v="1823088316"/>
    <d v="2017-02-22T00:00:00"/>
    <n v="333.74"/>
    <n v="0"/>
    <n v="166.87"/>
    <n v="164"/>
    <n v="1.7500000000000002E-2"/>
    <n v="2.87"/>
    <x v="5"/>
    <s v="H28"/>
    <x v="0"/>
    <s v="Med Sup Pat Chrg&gt;25"/>
    <s v="41494"/>
    <s v="X"/>
    <x v="3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4"/>
    <x v="1"/>
    <s v="0000038054"/>
    <x v="0"/>
    <s v="42143902"/>
    <s v="FECAL MANAGEMENT SYSTEM OR KIT"/>
    <s v="LB"/>
    <s v="LUM Buyer"/>
    <s v=""/>
    <s v=""/>
    <s v="0012358039"/>
    <s v="1"/>
    <n v="166.87"/>
    <s v="418000+EA"/>
    <x v="3"/>
    <x v="3"/>
  </r>
  <r>
    <s v="4500190196"/>
    <s v="5"/>
    <s v="X"/>
    <s v="4600001715"/>
    <s v="GPO-N"/>
    <d v="2017-02-24T00:00:00"/>
    <s v="5109645750"/>
    <s v="1823162422"/>
    <d v="2017-02-23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41MAIN"/>
    <s v="B075 4E41 PYXIS"/>
    <s v=""/>
    <x v="0"/>
    <x v="0"/>
    <x v="4"/>
    <x v="1"/>
    <s v="0000038054"/>
    <x v="0"/>
    <s v="42143902"/>
    <s v="FECAL MANAGEMENT SYSTEM OR KIT"/>
    <s v="LB"/>
    <s v="LUM Buyer"/>
    <s v=""/>
    <s v=""/>
    <s v="0012358560"/>
    <s v="5"/>
    <n v="166.87"/>
    <s v="418000+EA"/>
    <x v="3"/>
    <x v="3"/>
  </r>
  <r>
    <s v="4500190220"/>
    <s v="1"/>
    <s v="X"/>
    <s v="4600001715"/>
    <s v="GPO-N"/>
    <d v="2017-02-24T00:00:00"/>
    <s v="5109645754"/>
    <s v="1823162406"/>
    <d v="2017-02-23T00:00:00"/>
    <n v="59.83"/>
    <n v="0"/>
    <n v="59.83"/>
    <n v="58.8"/>
    <n v="1.7500000000000002E-2"/>
    <n v="1.03"/>
    <x v="7"/>
    <s v="H28"/>
    <x v="2"/>
    <s v="Med Sup Pat Chrg&gt;25"/>
    <s v="42170"/>
    <s v="X"/>
    <x v="2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2"/>
    <x v="2"/>
    <s v="0000038054"/>
    <x v="0"/>
    <s v="42143901"/>
    <s v="FECAL INCONTINENCE COLLECTION BAG OR ACCESSORY"/>
    <s v="LB"/>
    <s v="LUM Buyer"/>
    <s v=""/>
    <s v=""/>
    <s v="0012358584"/>
    <s v="1"/>
    <n v="59.83"/>
    <s v="411108+BX"/>
    <x v="2"/>
    <x v="2"/>
  </r>
  <r>
    <s v="4500190356"/>
    <s v="2"/>
    <s v="X"/>
    <s v="4600001715"/>
    <s v="GPO-N"/>
    <d v="2017-02-24T00:00:00"/>
    <s v="5109645871"/>
    <s v="1823162783"/>
    <d v="2017-02-23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30MAIN"/>
    <s v="B075 4E30 PYXIS"/>
    <s v=""/>
    <x v="0"/>
    <x v="0"/>
    <x v="4"/>
    <x v="1"/>
    <s v="0000038054"/>
    <x v="0"/>
    <s v="42143902"/>
    <s v="FECAL MANAGEMENT SYSTEM OR KIT"/>
    <s v="LB"/>
    <s v="LUM Buyer"/>
    <s v=""/>
    <s v=""/>
    <s v="0012358835"/>
    <s v="2"/>
    <n v="166.87"/>
    <s v="418000+EA"/>
    <x v="3"/>
    <x v="3"/>
  </r>
  <r>
    <s v="4500190721"/>
    <s v="28"/>
    <s v="X"/>
    <s v="4600001715"/>
    <s v="GPO-N"/>
    <d v="2017-02-27T00:00:00"/>
    <s v="5109647717"/>
    <s v="1823251917"/>
    <d v="2017-02-25T00:00:00"/>
    <n v="119.66"/>
    <n v="0"/>
    <n v="59.83"/>
    <n v="58.8"/>
    <n v="1.7500000000000002E-2"/>
    <n v="1.03"/>
    <x v="5"/>
    <s v="H28"/>
    <x v="2"/>
    <s v="Med Sup Pat Chrg&gt;25"/>
    <s v="42170"/>
    <s v="X"/>
    <x v="2"/>
    <s v="0000532200"/>
    <s v="MEDICAL SUPPLIES"/>
    <s v="111"/>
    <s v="3000197"/>
    <s v="UNB SS SAP Warehouse"/>
    <s v="UNB0001F"/>
    <s v="UNBUDGETED"/>
    <s v="UNB0002F"/>
    <s v="UNBUDGETED CTR"/>
    <s v="3000197"/>
    <s v="UNB SS SAP Warehouse"/>
    <s v=""/>
    <s v=""/>
    <s v=""/>
    <s v=""/>
    <x v="0"/>
    <x v="0"/>
    <x v="2"/>
    <x v="2"/>
    <s v="0000038054"/>
    <x v="0"/>
    <s v="42143901"/>
    <s v="FECAL INCONTINENCE COLLECTION BAG OR ACCESSORY"/>
    <s v="HB"/>
    <s v="Hospital Buyer"/>
    <s v=""/>
    <s v=""/>
    <s v="0012361337"/>
    <s v="10"/>
    <n v="59.83"/>
    <s v="411108+BX"/>
    <x v="2"/>
    <x v="2"/>
  </r>
  <r>
    <s v="4500190727"/>
    <s v="5"/>
    <s v="X"/>
    <s v="4600001715"/>
    <s v="GPO-N"/>
    <d v="2017-02-27T00:00:00"/>
    <s v="5109647376"/>
    <s v="1823267203"/>
    <d v="2017-02-26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41MAIN"/>
    <s v="B075 4E41 PYXIS"/>
    <s v=""/>
    <x v="0"/>
    <x v="0"/>
    <x v="4"/>
    <x v="1"/>
    <s v="0000038054"/>
    <x v="0"/>
    <s v="42143902"/>
    <s v="FECAL MANAGEMENT SYSTEM OR KIT"/>
    <s v="LB"/>
    <s v="LUM Buyer"/>
    <s v=""/>
    <s v=""/>
    <s v="0012361168"/>
    <s v="8"/>
    <n v="166.87"/>
    <s v="418000+EA"/>
    <x v="3"/>
    <x v="3"/>
  </r>
  <r>
    <s v="4500190742"/>
    <s v="1"/>
    <s v="X"/>
    <s v="4600001715"/>
    <s v="GPO-N"/>
    <d v="2017-02-27T00:00:00"/>
    <s v="5109647459"/>
    <s v="1823267205"/>
    <d v="2017-02-26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031MAIN"/>
    <s v="B075 H4031 PYXIS"/>
    <s v=""/>
    <x v="0"/>
    <x v="0"/>
    <x v="4"/>
    <x v="1"/>
    <s v="0000038054"/>
    <x v="0"/>
    <s v="42143902"/>
    <s v="FECAL MANAGEMENT SYSTEM OR KIT"/>
    <s v="LB"/>
    <s v="LUM Buyer"/>
    <s v=""/>
    <s v=""/>
    <s v="0012361512"/>
    <s v="3"/>
    <n v="166.87"/>
    <s v="418000+EA"/>
    <x v="3"/>
    <x v="3"/>
  </r>
  <r>
    <s v="4500190769"/>
    <s v="1"/>
    <s v=""/>
    <s v=""/>
    <s v=""/>
    <d v="2017-02-27T00:00:00"/>
    <s v="5109647697"/>
    <s v="1823251928"/>
    <d v="2017-02-26T00:00:00"/>
    <n v="1334.96"/>
    <n v="0"/>
    <n v="166.87"/>
    <n v="164"/>
    <n v="1.7500000000000002E-2"/>
    <n v="2.87"/>
    <x v="14"/>
    <s v="H28"/>
    <x v="0"/>
    <s v="Med Sup Pat Chrg&gt;25"/>
    <s v="41494"/>
    <s v="X"/>
    <x v="3"/>
    <s v="0000532200"/>
    <s v="MEDICAL SUPPLIES"/>
    <s v="111"/>
    <s v="3000197"/>
    <s v="UNB SS SAP Warehouse"/>
    <s v="UNB0001F"/>
    <s v="UNBUDGETED"/>
    <s v="UNB0002F"/>
    <s v="UNBUDGETED CTR"/>
    <s v="3000197"/>
    <s v="UNB SS SAP Warehouse"/>
    <s v=""/>
    <s v=""/>
    <s v=""/>
    <s v=""/>
    <x v="0"/>
    <x v="0"/>
    <x v="4"/>
    <x v="1"/>
    <s v="0000038054"/>
    <x v="0"/>
    <s v="42143902"/>
    <s v="FECAL MANAGEMENT SYSTEM OR KIT"/>
    <s v="HB"/>
    <s v="Hospital Buyer"/>
    <s v=""/>
    <s v=""/>
    <s v="0012361548"/>
    <s v="10"/>
    <n v="166.87"/>
    <s v="418000+EA"/>
    <x v="3"/>
    <x v="3"/>
  </r>
  <r>
    <s v="4500190813"/>
    <s v="6"/>
    <s v="X"/>
    <s v="4600001715"/>
    <s v="GPO-N"/>
    <d v="2017-02-27T00:00:00"/>
    <s v="5109647416"/>
    <s v="1823267425"/>
    <d v="2017-02-26T00:00:00"/>
    <n v="166.87"/>
    <n v="0"/>
    <n v="166.87"/>
    <n v="164"/>
    <n v="1.7500000000000002E-2"/>
    <n v="2.87"/>
    <x v="7"/>
    <s v="H28"/>
    <x v="0"/>
    <s v="Med Sup Pat Chrg&gt;25"/>
    <s v="41494"/>
    <s v="X"/>
    <x v="3"/>
    <s v="0000532200"/>
    <s v="MEDICAL SUPPLIES"/>
    <s v="113"/>
    <s v="3010697"/>
    <s v="NRS Med/Neuro ICU"/>
    <s v="ICE0001F"/>
    <s v="INT CLIN ENTERPRISE"/>
    <s v="ICS0001F"/>
    <s v="CLIN SUPPORT SVC LIN"/>
    <s v="ICS0004F"/>
    <s v="CHIEF NURS OFFICER"/>
    <s v="0001010697"/>
    <s v="4E41MAIN"/>
    <s v="B075 4E41 PYXIS"/>
    <s v=""/>
    <x v="0"/>
    <x v="0"/>
    <x v="4"/>
    <x v="1"/>
    <s v="0000038054"/>
    <x v="0"/>
    <s v="42143902"/>
    <s v="FECAL MANAGEMENT SYSTEM OR KIT"/>
    <s v="LB"/>
    <s v="LUM Buyer"/>
    <s v=""/>
    <s v=""/>
    <s v="0012361622"/>
    <s v="12"/>
    <n v="166.87"/>
    <s v="418000+EA"/>
    <x v="3"/>
    <x v="3"/>
  </r>
  <r>
    <s v="4500191218"/>
    <s v="19"/>
    <s v="X"/>
    <s v="4600001715"/>
    <s v="GPO-N"/>
    <m/>
    <s v=""/>
    <s v=""/>
    <d v="2017-02-28T00:00:00"/>
    <n v="59.85"/>
    <n v="0"/>
    <n v="3.99"/>
    <n v="3.92"/>
    <n v="1.7500000000000002E-2"/>
    <n v="7.0000000000000007E-2"/>
    <x v="13"/>
    <s v="H09"/>
    <x v="0"/>
    <s v="Wound Cr/Osto/Colost"/>
    <s v="92099"/>
    <s v="X"/>
    <x v="4"/>
    <s v="0000532200"/>
    <s v="MEDICAL SUPPLIES"/>
    <s v="113"/>
    <s v="3010698"/>
    <s v="NRS TSICU/CVICU"/>
    <s v="ICE0001F"/>
    <s v="INT CLIN ENTERPRISE"/>
    <s v="ICS0001F"/>
    <s v="CLIN SUPPORT SVC LIN"/>
    <s v="ICS0004F"/>
    <s v="CHIEF NURS OFFICER"/>
    <s v="0001010698"/>
    <s v="H4ICUBULK"/>
    <s v="B075 H4 ICU"/>
    <s v=""/>
    <x v="0"/>
    <x v="0"/>
    <x v="0"/>
    <x v="0"/>
    <s v="0000038054"/>
    <x v="0"/>
    <s v="42143901"/>
    <s v="FECAL INCONTINENCE COLLECTION BAG OR ACCESSORY"/>
    <s v="LB"/>
    <s v="LUM Buyer"/>
    <s v=""/>
    <s v=""/>
    <s v="0012362691"/>
    <s v="14"/>
    <n v="3.99"/>
    <s v="650078+EA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9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1"/>
    <x v="1"/>
    <x v="1"/>
    <x v="1"/>
    <x v="1"/>
    <x v="1"/>
    <x v="1"/>
    <x v="0"/>
    <x v="1"/>
    <x v="1"/>
    <x v="0"/>
    <x v="1"/>
    <x v="1"/>
    <x v="1"/>
    <x v="1"/>
    <x v="1"/>
    <x v="1"/>
    <x v="0"/>
    <x v="1"/>
    <x v="0"/>
    <x v="0"/>
    <x v="1"/>
    <x v="1"/>
    <x v="1"/>
    <x v="1"/>
    <x v="1"/>
    <x v="1"/>
    <x v="1"/>
    <x v="1"/>
    <x v="1"/>
    <x v="1"/>
    <x v="1"/>
    <x v="1"/>
    <x v="0"/>
    <x v="0"/>
    <x v="0"/>
    <x v="1"/>
    <x v="1"/>
    <x v="0"/>
    <x v="0"/>
    <x v="1"/>
    <x v="1"/>
    <x v="1"/>
    <x v="1"/>
    <x v="0"/>
    <x v="0"/>
    <x v="1"/>
    <x v="1"/>
    <x v="1"/>
    <x v="1"/>
    <x v="1"/>
    <x v="1"/>
    <x v="1"/>
    <x v="0"/>
  </r>
  <r>
    <x v="1"/>
    <x v="2"/>
    <x v="0"/>
    <x v="1"/>
    <x v="1"/>
    <x v="1"/>
    <x v="1"/>
    <x v="1"/>
    <x v="1"/>
    <x v="2"/>
    <x v="0"/>
    <x v="2"/>
    <x v="2"/>
    <x v="0"/>
    <x v="2"/>
    <x v="2"/>
    <x v="1"/>
    <x v="2"/>
    <x v="1"/>
    <x v="2"/>
    <x v="0"/>
    <x v="2"/>
    <x v="0"/>
    <x v="0"/>
    <x v="1"/>
    <x v="1"/>
    <x v="1"/>
    <x v="1"/>
    <x v="1"/>
    <x v="1"/>
    <x v="1"/>
    <x v="1"/>
    <x v="1"/>
    <x v="1"/>
    <x v="1"/>
    <x v="1"/>
    <x v="0"/>
    <x v="0"/>
    <x v="0"/>
    <x v="2"/>
    <x v="2"/>
    <x v="0"/>
    <x v="0"/>
    <x v="0"/>
    <x v="0"/>
    <x v="1"/>
    <x v="1"/>
    <x v="0"/>
    <x v="0"/>
    <x v="2"/>
    <x v="1"/>
    <x v="2"/>
    <x v="2"/>
    <x v="2"/>
    <x v="2"/>
    <x v="2"/>
    <x v="0"/>
  </r>
  <r>
    <x v="2"/>
    <x v="3"/>
    <x v="0"/>
    <x v="0"/>
    <x v="0"/>
    <x v="2"/>
    <x v="2"/>
    <x v="2"/>
    <x v="2"/>
    <x v="3"/>
    <x v="0"/>
    <x v="0"/>
    <x v="0"/>
    <x v="0"/>
    <x v="0"/>
    <x v="3"/>
    <x v="0"/>
    <x v="0"/>
    <x v="0"/>
    <x v="0"/>
    <x v="0"/>
    <x v="0"/>
    <x v="0"/>
    <x v="0"/>
    <x v="0"/>
    <x v="2"/>
    <x v="2"/>
    <x v="0"/>
    <x v="0"/>
    <x v="0"/>
    <x v="0"/>
    <x v="0"/>
    <x v="0"/>
    <x v="2"/>
    <x v="2"/>
    <x v="2"/>
    <x v="0"/>
    <x v="0"/>
    <x v="0"/>
    <x v="0"/>
    <x v="0"/>
    <x v="0"/>
    <x v="0"/>
    <x v="0"/>
    <x v="0"/>
    <x v="0"/>
    <x v="0"/>
    <x v="0"/>
    <x v="0"/>
    <x v="3"/>
    <x v="2"/>
    <x v="0"/>
    <x v="0"/>
    <x v="0"/>
    <x v="0"/>
    <x v="3"/>
    <x v="0"/>
  </r>
  <r>
    <x v="3"/>
    <x v="4"/>
    <x v="0"/>
    <x v="0"/>
    <x v="0"/>
    <x v="2"/>
    <x v="3"/>
    <x v="3"/>
    <x v="2"/>
    <x v="4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3"/>
    <x v="0"/>
    <x v="0"/>
    <x v="0"/>
    <x v="0"/>
    <x v="4"/>
    <x v="0"/>
  </r>
  <r>
    <x v="4"/>
    <x v="5"/>
    <x v="0"/>
    <x v="1"/>
    <x v="1"/>
    <x v="1"/>
    <x v="4"/>
    <x v="4"/>
    <x v="3"/>
    <x v="5"/>
    <x v="0"/>
    <x v="2"/>
    <x v="2"/>
    <x v="0"/>
    <x v="2"/>
    <x v="0"/>
    <x v="1"/>
    <x v="2"/>
    <x v="1"/>
    <x v="2"/>
    <x v="0"/>
    <x v="2"/>
    <x v="0"/>
    <x v="0"/>
    <x v="1"/>
    <x v="1"/>
    <x v="1"/>
    <x v="1"/>
    <x v="1"/>
    <x v="1"/>
    <x v="1"/>
    <x v="1"/>
    <x v="1"/>
    <x v="1"/>
    <x v="1"/>
    <x v="1"/>
    <x v="0"/>
    <x v="0"/>
    <x v="0"/>
    <x v="2"/>
    <x v="2"/>
    <x v="0"/>
    <x v="0"/>
    <x v="0"/>
    <x v="0"/>
    <x v="1"/>
    <x v="1"/>
    <x v="0"/>
    <x v="0"/>
    <x v="5"/>
    <x v="1"/>
    <x v="2"/>
    <x v="2"/>
    <x v="2"/>
    <x v="2"/>
    <x v="5"/>
    <x v="0"/>
  </r>
  <r>
    <x v="5"/>
    <x v="6"/>
    <x v="0"/>
    <x v="1"/>
    <x v="1"/>
    <x v="3"/>
    <x v="5"/>
    <x v="5"/>
    <x v="4"/>
    <x v="6"/>
    <x v="0"/>
    <x v="1"/>
    <x v="1"/>
    <x v="0"/>
    <x v="1"/>
    <x v="2"/>
    <x v="1"/>
    <x v="1"/>
    <x v="1"/>
    <x v="1"/>
    <x v="0"/>
    <x v="1"/>
    <x v="0"/>
    <x v="0"/>
    <x v="1"/>
    <x v="1"/>
    <x v="1"/>
    <x v="1"/>
    <x v="1"/>
    <x v="1"/>
    <x v="1"/>
    <x v="1"/>
    <x v="1"/>
    <x v="1"/>
    <x v="1"/>
    <x v="1"/>
    <x v="0"/>
    <x v="0"/>
    <x v="0"/>
    <x v="1"/>
    <x v="1"/>
    <x v="0"/>
    <x v="0"/>
    <x v="1"/>
    <x v="1"/>
    <x v="1"/>
    <x v="1"/>
    <x v="0"/>
    <x v="0"/>
    <x v="6"/>
    <x v="1"/>
    <x v="1"/>
    <x v="1"/>
    <x v="1"/>
    <x v="1"/>
    <x v="6"/>
    <x v="0"/>
  </r>
  <r>
    <x v="6"/>
    <x v="7"/>
    <x v="0"/>
    <x v="0"/>
    <x v="0"/>
    <x v="4"/>
    <x v="6"/>
    <x v="6"/>
    <x v="5"/>
    <x v="3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4"/>
    <x v="0"/>
    <x v="0"/>
    <x v="0"/>
    <x v="0"/>
    <x v="3"/>
    <x v="0"/>
  </r>
  <r>
    <x v="7"/>
    <x v="8"/>
    <x v="0"/>
    <x v="1"/>
    <x v="1"/>
    <x v="5"/>
    <x v="7"/>
    <x v="7"/>
    <x v="6"/>
    <x v="7"/>
    <x v="0"/>
    <x v="1"/>
    <x v="1"/>
    <x v="0"/>
    <x v="1"/>
    <x v="5"/>
    <x v="1"/>
    <x v="1"/>
    <x v="1"/>
    <x v="1"/>
    <x v="0"/>
    <x v="1"/>
    <x v="0"/>
    <x v="0"/>
    <x v="1"/>
    <x v="1"/>
    <x v="1"/>
    <x v="1"/>
    <x v="1"/>
    <x v="1"/>
    <x v="1"/>
    <x v="1"/>
    <x v="1"/>
    <x v="1"/>
    <x v="1"/>
    <x v="1"/>
    <x v="0"/>
    <x v="0"/>
    <x v="0"/>
    <x v="1"/>
    <x v="1"/>
    <x v="0"/>
    <x v="0"/>
    <x v="1"/>
    <x v="1"/>
    <x v="1"/>
    <x v="1"/>
    <x v="0"/>
    <x v="0"/>
    <x v="8"/>
    <x v="1"/>
    <x v="1"/>
    <x v="1"/>
    <x v="1"/>
    <x v="1"/>
    <x v="7"/>
    <x v="0"/>
  </r>
  <r>
    <x v="8"/>
    <x v="9"/>
    <x v="0"/>
    <x v="1"/>
    <x v="1"/>
    <x v="6"/>
    <x v="8"/>
    <x v="8"/>
    <x v="7"/>
    <x v="7"/>
    <x v="0"/>
    <x v="1"/>
    <x v="1"/>
    <x v="0"/>
    <x v="1"/>
    <x v="5"/>
    <x v="1"/>
    <x v="1"/>
    <x v="1"/>
    <x v="1"/>
    <x v="0"/>
    <x v="1"/>
    <x v="0"/>
    <x v="0"/>
    <x v="1"/>
    <x v="1"/>
    <x v="1"/>
    <x v="1"/>
    <x v="1"/>
    <x v="1"/>
    <x v="1"/>
    <x v="1"/>
    <x v="1"/>
    <x v="1"/>
    <x v="1"/>
    <x v="1"/>
    <x v="0"/>
    <x v="0"/>
    <x v="0"/>
    <x v="1"/>
    <x v="1"/>
    <x v="0"/>
    <x v="0"/>
    <x v="1"/>
    <x v="1"/>
    <x v="1"/>
    <x v="1"/>
    <x v="0"/>
    <x v="0"/>
    <x v="9"/>
    <x v="1"/>
    <x v="1"/>
    <x v="1"/>
    <x v="1"/>
    <x v="1"/>
    <x v="7"/>
    <x v="0"/>
  </r>
  <r>
    <x v="9"/>
    <x v="10"/>
    <x v="0"/>
    <x v="0"/>
    <x v="0"/>
    <x v="7"/>
    <x v="9"/>
    <x v="9"/>
    <x v="8"/>
    <x v="0"/>
    <x v="0"/>
    <x v="0"/>
    <x v="0"/>
    <x v="0"/>
    <x v="0"/>
    <x v="0"/>
    <x v="0"/>
    <x v="0"/>
    <x v="0"/>
    <x v="0"/>
    <x v="0"/>
    <x v="0"/>
    <x v="0"/>
    <x v="0"/>
    <x v="0"/>
    <x v="2"/>
    <x v="2"/>
    <x v="0"/>
    <x v="0"/>
    <x v="0"/>
    <x v="0"/>
    <x v="0"/>
    <x v="0"/>
    <x v="2"/>
    <x v="3"/>
    <x v="3"/>
    <x v="0"/>
    <x v="0"/>
    <x v="0"/>
    <x v="0"/>
    <x v="0"/>
    <x v="0"/>
    <x v="0"/>
    <x v="0"/>
    <x v="0"/>
    <x v="0"/>
    <x v="0"/>
    <x v="0"/>
    <x v="0"/>
    <x v="10"/>
    <x v="5"/>
    <x v="0"/>
    <x v="0"/>
    <x v="0"/>
    <x v="0"/>
    <x v="0"/>
    <x v="0"/>
  </r>
  <r>
    <x v="10"/>
    <x v="11"/>
    <x v="0"/>
    <x v="1"/>
    <x v="1"/>
    <x v="8"/>
    <x v="10"/>
    <x v="10"/>
    <x v="9"/>
    <x v="7"/>
    <x v="0"/>
    <x v="1"/>
    <x v="1"/>
    <x v="0"/>
    <x v="1"/>
    <x v="5"/>
    <x v="1"/>
    <x v="1"/>
    <x v="1"/>
    <x v="1"/>
    <x v="0"/>
    <x v="1"/>
    <x v="0"/>
    <x v="0"/>
    <x v="1"/>
    <x v="1"/>
    <x v="1"/>
    <x v="1"/>
    <x v="1"/>
    <x v="1"/>
    <x v="1"/>
    <x v="1"/>
    <x v="1"/>
    <x v="1"/>
    <x v="1"/>
    <x v="1"/>
    <x v="0"/>
    <x v="0"/>
    <x v="0"/>
    <x v="1"/>
    <x v="1"/>
    <x v="0"/>
    <x v="0"/>
    <x v="1"/>
    <x v="1"/>
    <x v="1"/>
    <x v="1"/>
    <x v="0"/>
    <x v="0"/>
    <x v="11"/>
    <x v="1"/>
    <x v="1"/>
    <x v="1"/>
    <x v="1"/>
    <x v="1"/>
    <x v="7"/>
    <x v="0"/>
  </r>
  <r>
    <x v="11"/>
    <x v="12"/>
    <x v="0"/>
    <x v="1"/>
    <x v="1"/>
    <x v="9"/>
    <x v="11"/>
    <x v="11"/>
    <x v="10"/>
    <x v="7"/>
    <x v="0"/>
    <x v="1"/>
    <x v="1"/>
    <x v="0"/>
    <x v="1"/>
    <x v="5"/>
    <x v="1"/>
    <x v="1"/>
    <x v="1"/>
    <x v="1"/>
    <x v="0"/>
    <x v="1"/>
    <x v="0"/>
    <x v="0"/>
    <x v="1"/>
    <x v="1"/>
    <x v="1"/>
    <x v="1"/>
    <x v="1"/>
    <x v="1"/>
    <x v="1"/>
    <x v="1"/>
    <x v="1"/>
    <x v="1"/>
    <x v="1"/>
    <x v="1"/>
    <x v="0"/>
    <x v="0"/>
    <x v="0"/>
    <x v="1"/>
    <x v="1"/>
    <x v="0"/>
    <x v="0"/>
    <x v="1"/>
    <x v="1"/>
    <x v="1"/>
    <x v="1"/>
    <x v="0"/>
    <x v="0"/>
    <x v="12"/>
    <x v="1"/>
    <x v="1"/>
    <x v="1"/>
    <x v="1"/>
    <x v="1"/>
    <x v="7"/>
    <x v="0"/>
  </r>
  <r>
    <x v="12"/>
    <x v="3"/>
    <x v="0"/>
    <x v="1"/>
    <x v="1"/>
    <x v="10"/>
    <x v="12"/>
    <x v="12"/>
    <x v="11"/>
    <x v="8"/>
    <x v="0"/>
    <x v="2"/>
    <x v="2"/>
    <x v="0"/>
    <x v="2"/>
    <x v="5"/>
    <x v="1"/>
    <x v="2"/>
    <x v="1"/>
    <x v="3"/>
    <x v="0"/>
    <x v="2"/>
    <x v="0"/>
    <x v="0"/>
    <x v="1"/>
    <x v="1"/>
    <x v="1"/>
    <x v="1"/>
    <x v="1"/>
    <x v="1"/>
    <x v="1"/>
    <x v="1"/>
    <x v="1"/>
    <x v="1"/>
    <x v="1"/>
    <x v="1"/>
    <x v="0"/>
    <x v="0"/>
    <x v="0"/>
    <x v="2"/>
    <x v="2"/>
    <x v="0"/>
    <x v="0"/>
    <x v="0"/>
    <x v="0"/>
    <x v="2"/>
    <x v="2"/>
    <x v="0"/>
    <x v="0"/>
    <x v="13"/>
    <x v="1"/>
    <x v="2"/>
    <x v="2"/>
    <x v="2"/>
    <x v="2"/>
    <x v="8"/>
    <x v="0"/>
  </r>
  <r>
    <x v="13"/>
    <x v="13"/>
    <x v="0"/>
    <x v="1"/>
    <x v="1"/>
    <x v="11"/>
    <x v="13"/>
    <x v="13"/>
    <x v="12"/>
    <x v="8"/>
    <x v="0"/>
    <x v="2"/>
    <x v="2"/>
    <x v="0"/>
    <x v="2"/>
    <x v="5"/>
    <x v="1"/>
    <x v="2"/>
    <x v="1"/>
    <x v="3"/>
    <x v="0"/>
    <x v="2"/>
    <x v="0"/>
    <x v="0"/>
    <x v="1"/>
    <x v="1"/>
    <x v="1"/>
    <x v="1"/>
    <x v="1"/>
    <x v="1"/>
    <x v="1"/>
    <x v="1"/>
    <x v="1"/>
    <x v="1"/>
    <x v="1"/>
    <x v="1"/>
    <x v="0"/>
    <x v="0"/>
    <x v="0"/>
    <x v="2"/>
    <x v="2"/>
    <x v="0"/>
    <x v="0"/>
    <x v="0"/>
    <x v="0"/>
    <x v="2"/>
    <x v="2"/>
    <x v="0"/>
    <x v="0"/>
    <x v="14"/>
    <x v="1"/>
    <x v="2"/>
    <x v="2"/>
    <x v="2"/>
    <x v="2"/>
    <x v="8"/>
    <x v="0"/>
  </r>
  <r>
    <x v="14"/>
    <x v="14"/>
    <x v="0"/>
    <x v="0"/>
    <x v="0"/>
    <x v="12"/>
    <x v="14"/>
    <x v="14"/>
    <x v="13"/>
    <x v="3"/>
    <x v="0"/>
    <x v="0"/>
    <x v="0"/>
    <x v="0"/>
    <x v="0"/>
    <x v="3"/>
    <x v="0"/>
    <x v="0"/>
    <x v="0"/>
    <x v="0"/>
    <x v="0"/>
    <x v="0"/>
    <x v="0"/>
    <x v="0"/>
    <x v="0"/>
    <x v="2"/>
    <x v="2"/>
    <x v="0"/>
    <x v="0"/>
    <x v="0"/>
    <x v="0"/>
    <x v="0"/>
    <x v="0"/>
    <x v="2"/>
    <x v="2"/>
    <x v="2"/>
    <x v="0"/>
    <x v="0"/>
    <x v="0"/>
    <x v="0"/>
    <x v="0"/>
    <x v="0"/>
    <x v="0"/>
    <x v="0"/>
    <x v="0"/>
    <x v="0"/>
    <x v="0"/>
    <x v="0"/>
    <x v="0"/>
    <x v="15"/>
    <x v="6"/>
    <x v="0"/>
    <x v="0"/>
    <x v="0"/>
    <x v="0"/>
    <x v="3"/>
    <x v="0"/>
  </r>
  <r>
    <x v="15"/>
    <x v="13"/>
    <x v="0"/>
    <x v="1"/>
    <x v="1"/>
    <x v="13"/>
    <x v="15"/>
    <x v="15"/>
    <x v="14"/>
    <x v="9"/>
    <x v="0"/>
    <x v="3"/>
    <x v="3"/>
    <x v="0"/>
    <x v="3"/>
    <x v="5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4"/>
    <x v="4"/>
    <x v="0"/>
    <x v="0"/>
    <x v="0"/>
    <x v="3"/>
    <x v="1"/>
    <x v="0"/>
    <x v="0"/>
    <x v="1"/>
    <x v="1"/>
    <x v="0"/>
    <x v="0"/>
    <x v="0"/>
    <x v="0"/>
    <x v="16"/>
    <x v="7"/>
    <x v="3"/>
    <x v="3"/>
    <x v="3"/>
    <x v="3"/>
    <x v="9"/>
    <x v="0"/>
  </r>
  <r>
    <x v="16"/>
    <x v="15"/>
    <x v="0"/>
    <x v="1"/>
    <x v="1"/>
    <x v="13"/>
    <x v="15"/>
    <x v="15"/>
    <x v="14"/>
    <x v="10"/>
    <x v="0"/>
    <x v="3"/>
    <x v="3"/>
    <x v="0"/>
    <x v="3"/>
    <x v="6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4"/>
    <x v="4"/>
    <x v="0"/>
    <x v="0"/>
    <x v="0"/>
    <x v="3"/>
    <x v="1"/>
    <x v="0"/>
    <x v="0"/>
    <x v="1"/>
    <x v="1"/>
    <x v="0"/>
    <x v="0"/>
    <x v="0"/>
    <x v="0"/>
    <x v="17"/>
    <x v="8"/>
    <x v="3"/>
    <x v="3"/>
    <x v="3"/>
    <x v="3"/>
    <x v="10"/>
    <x v="0"/>
  </r>
  <r>
    <x v="17"/>
    <x v="16"/>
    <x v="0"/>
    <x v="1"/>
    <x v="1"/>
    <x v="13"/>
    <x v="15"/>
    <x v="15"/>
    <x v="15"/>
    <x v="10"/>
    <x v="0"/>
    <x v="3"/>
    <x v="3"/>
    <x v="0"/>
    <x v="3"/>
    <x v="6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4"/>
    <x v="4"/>
    <x v="0"/>
    <x v="0"/>
    <x v="0"/>
    <x v="3"/>
    <x v="1"/>
    <x v="0"/>
    <x v="0"/>
    <x v="1"/>
    <x v="1"/>
    <x v="0"/>
    <x v="0"/>
    <x v="0"/>
    <x v="0"/>
    <x v="18"/>
    <x v="9"/>
    <x v="3"/>
    <x v="3"/>
    <x v="3"/>
    <x v="3"/>
    <x v="10"/>
    <x v="0"/>
  </r>
  <r>
    <x v="18"/>
    <x v="15"/>
    <x v="0"/>
    <x v="1"/>
    <x v="1"/>
    <x v="14"/>
    <x v="16"/>
    <x v="16"/>
    <x v="15"/>
    <x v="8"/>
    <x v="0"/>
    <x v="2"/>
    <x v="2"/>
    <x v="0"/>
    <x v="2"/>
    <x v="5"/>
    <x v="1"/>
    <x v="2"/>
    <x v="1"/>
    <x v="3"/>
    <x v="0"/>
    <x v="2"/>
    <x v="0"/>
    <x v="0"/>
    <x v="1"/>
    <x v="1"/>
    <x v="1"/>
    <x v="1"/>
    <x v="1"/>
    <x v="1"/>
    <x v="1"/>
    <x v="1"/>
    <x v="1"/>
    <x v="1"/>
    <x v="1"/>
    <x v="1"/>
    <x v="0"/>
    <x v="0"/>
    <x v="0"/>
    <x v="2"/>
    <x v="2"/>
    <x v="0"/>
    <x v="0"/>
    <x v="0"/>
    <x v="0"/>
    <x v="2"/>
    <x v="2"/>
    <x v="0"/>
    <x v="0"/>
    <x v="19"/>
    <x v="1"/>
    <x v="2"/>
    <x v="2"/>
    <x v="2"/>
    <x v="2"/>
    <x v="8"/>
    <x v="0"/>
  </r>
  <r>
    <x v="19"/>
    <x v="17"/>
    <x v="0"/>
    <x v="1"/>
    <x v="1"/>
    <x v="13"/>
    <x v="15"/>
    <x v="15"/>
    <x v="15"/>
    <x v="10"/>
    <x v="0"/>
    <x v="3"/>
    <x v="3"/>
    <x v="0"/>
    <x v="3"/>
    <x v="6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4"/>
    <x v="4"/>
    <x v="0"/>
    <x v="0"/>
    <x v="0"/>
    <x v="3"/>
    <x v="1"/>
    <x v="0"/>
    <x v="0"/>
    <x v="1"/>
    <x v="1"/>
    <x v="0"/>
    <x v="0"/>
    <x v="0"/>
    <x v="0"/>
    <x v="20"/>
    <x v="10"/>
    <x v="3"/>
    <x v="3"/>
    <x v="3"/>
    <x v="3"/>
    <x v="10"/>
    <x v="0"/>
  </r>
  <r>
    <x v="20"/>
    <x v="17"/>
    <x v="0"/>
    <x v="1"/>
    <x v="1"/>
    <x v="15"/>
    <x v="17"/>
    <x v="17"/>
    <x v="16"/>
    <x v="11"/>
    <x v="0"/>
    <x v="3"/>
    <x v="3"/>
    <x v="0"/>
    <x v="3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21"/>
    <x v="10"/>
    <x v="3"/>
    <x v="4"/>
    <x v="3"/>
    <x v="4"/>
    <x v="11"/>
    <x v="0"/>
  </r>
  <r>
    <x v="21"/>
    <x v="18"/>
    <x v="0"/>
    <x v="1"/>
    <x v="1"/>
    <x v="15"/>
    <x v="18"/>
    <x v="18"/>
    <x v="16"/>
    <x v="10"/>
    <x v="0"/>
    <x v="3"/>
    <x v="3"/>
    <x v="0"/>
    <x v="3"/>
    <x v="6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4"/>
    <x v="4"/>
    <x v="0"/>
    <x v="0"/>
    <x v="0"/>
    <x v="4"/>
    <x v="1"/>
    <x v="0"/>
    <x v="0"/>
    <x v="1"/>
    <x v="1"/>
    <x v="0"/>
    <x v="0"/>
    <x v="0"/>
    <x v="0"/>
    <x v="22"/>
    <x v="11"/>
    <x v="3"/>
    <x v="4"/>
    <x v="3"/>
    <x v="4"/>
    <x v="12"/>
    <x v="0"/>
  </r>
  <r>
    <x v="22"/>
    <x v="17"/>
    <x v="0"/>
    <x v="1"/>
    <x v="1"/>
    <x v="16"/>
    <x v="19"/>
    <x v="19"/>
    <x v="17"/>
    <x v="11"/>
    <x v="0"/>
    <x v="3"/>
    <x v="3"/>
    <x v="0"/>
    <x v="3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23"/>
    <x v="12"/>
    <x v="3"/>
    <x v="4"/>
    <x v="3"/>
    <x v="4"/>
    <x v="11"/>
    <x v="0"/>
  </r>
  <r>
    <x v="23"/>
    <x v="17"/>
    <x v="0"/>
    <x v="0"/>
    <x v="0"/>
    <x v="16"/>
    <x v="20"/>
    <x v="20"/>
    <x v="17"/>
    <x v="12"/>
    <x v="0"/>
    <x v="0"/>
    <x v="0"/>
    <x v="0"/>
    <x v="0"/>
    <x v="5"/>
    <x v="0"/>
    <x v="0"/>
    <x v="0"/>
    <x v="0"/>
    <x v="0"/>
    <x v="0"/>
    <x v="0"/>
    <x v="0"/>
    <x v="0"/>
    <x v="3"/>
    <x v="3"/>
    <x v="0"/>
    <x v="0"/>
    <x v="0"/>
    <x v="0"/>
    <x v="2"/>
    <x v="2"/>
    <x v="3"/>
    <x v="6"/>
    <x v="6"/>
    <x v="0"/>
    <x v="0"/>
    <x v="0"/>
    <x v="0"/>
    <x v="0"/>
    <x v="0"/>
    <x v="0"/>
    <x v="0"/>
    <x v="0"/>
    <x v="0"/>
    <x v="0"/>
    <x v="0"/>
    <x v="0"/>
    <x v="24"/>
    <x v="10"/>
    <x v="0"/>
    <x v="0"/>
    <x v="0"/>
    <x v="0"/>
    <x v="13"/>
    <x v="0"/>
  </r>
  <r>
    <x v="24"/>
    <x v="13"/>
    <x v="0"/>
    <x v="1"/>
    <x v="1"/>
    <x v="17"/>
    <x v="21"/>
    <x v="21"/>
    <x v="18"/>
    <x v="11"/>
    <x v="0"/>
    <x v="3"/>
    <x v="3"/>
    <x v="0"/>
    <x v="3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4"/>
    <x v="4"/>
    <x v="0"/>
    <x v="0"/>
    <x v="0"/>
    <x v="4"/>
    <x v="1"/>
    <x v="0"/>
    <x v="0"/>
    <x v="1"/>
    <x v="1"/>
    <x v="0"/>
    <x v="0"/>
    <x v="0"/>
    <x v="0"/>
    <x v="25"/>
    <x v="7"/>
    <x v="3"/>
    <x v="4"/>
    <x v="3"/>
    <x v="4"/>
    <x v="11"/>
    <x v="0"/>
  </r>
  <r>
    <x v="25"/>
    <x v="19"/>
    <x v="0"/>
    <x v="1"/>
    <x v="1"/>
    <x v="17"/>
    <x v="22"/>
    <x v="22"/>
    <x v="18"/>
    <x v="13"/>
    <x v="0"/>
    <x v="2"/>
    <x v="2"/>
    <x v="0"/>
    <x v="2"/>
    <x v="7"/>
    <x v="1"/>
    <x v="2"/>
    <x v="1"/>
    <x v="3"/>
    <x v="0"/>
    <x v="2"/>
    <x v="0"/>
    <x v="0"/>
    <x v="1"/>
    <x v="1"/>
    <x v="1"/>
    <x v="1"/>
    <x v="1"/>
    <x v="1"/>
    <x v="1"/>
    <x v="1"/>
    <x v="1"/>
    <x v="1"/>
    <x v="1"/>
    <x v="1"/>
    <x v="0"/>
    <x v="0"/>
    <x v="0"/>
    <x v="2"/>
    <x v="2"/>
    <x v="0"/>
    <x v="0"/>
    <x v="0"/>
    <x v="0"/>
    <x v="2"/>
    <x v="2"/>
    <x v="0"/>
    <x v="0"/>
    <x v="26"/>
    <x v="1"/>
    <x v="2"/>
    <x v="2"/>
    <x v="2"/>
    <x v="2"/>
    <x v="14"/>
    <x v="0"/>
  </r>
  <r>
    <x v="26"/>
    <x v="20"/>
    <x v="0"/>
    <x v="1"/>
    <x v="1"/>
    <x v="18"/>
    <x v="23"/>
    <x v="23"/>
    <x v="19"/>
    <x v="8"/>
    <x v="0"/>
    <x v="2"/>
    <x v="2"/>
    <x v="0"/>
    <x v="2"/>
    <x v="5"/>
    <x v="1"/>
    <x v="2"/>
    <x v="1"/>
    <x v="3"/>
    <x v="0"/>
    <x v="2"/>
    <x v="0"/>
    <x v="0"/>
    <x v="1"/>
    <x v="1"/>
    <x v="1"/>
    <x v="1"/>
    <x v="1"/>
    <x v="1"/>
    <x v="1"/>
    <x v="1"/>
    <x v="1"/>
    <x v="1"/>
    <x v="1"/>
    <x v="1"/>
    <x v="0"/>
    <x v="0"/>
    <x v="0"/>
    <x v="2"/>
    <x v="2"/>
    <x v="0"/>
    <x v="0"/>
    <x v="0"/>
    <x v="0"/>
    <x v="2"/>
    <x v="2"/>
    <x v="0"/>
    <x v="0"/>
    <x v="27"/>
    <x v="1"/>
    <x v="2"/>
    <x v="2"/>
    <x v="2"/>
    <x v="2"/>
    <x v="8"/>
    <x v="0"/>
  </r>
  <r>
    <x v="27"/>
    <x v="13"/>
    <x v="0"/>
    <x v="1"/>
    <x v="1"/>
    <x v="18"/>
    <x v="24"/>
    <x v="24"/>
    <x v="20"/>
    <x v="11"/>
    <x v="0"/>
    <x v="3"/>
    <x v="3"/>
    <x v="0"/>
    <x v="3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28"/>
    <x v="7"/>
    <x v="3"/>
    <x v="4"/>
    <x v="3"/>
    <x v="4"/>
    <x v="11"/>
    <x v="0"/>
  </r>
  <r>
    <x v="28"/>
    <x v="13"/>
    <x v="0"/>
    <x v="1"/>
    <x v="1"/>
    <x v="19"/>
    <x v="25"/>
    <x v="25"/>
    <x v="20"/>
    <x v="11"/>
    <x v="0"/>
    <x v="3"/>
    <x v="3"/>
    <x v="0"/>
    <x v="3"/>
    <x v="7"/>
    <x v="1"/>
    <x v="0"/>
    <x v="1"/>
    <x v="1"/>
    <x v="0"/>
    <x v="3"/>
    <x v="0"/>
    <x v="0"/>
    <x v="0"/>
    <x v="4"/>
    <x v="4"/>
    <x v="0"/>
    <x v="0"/>
    <x v="0"/>
    <x v="0"/>
    <x v="0"/>
    <x v="0"/>
    <x v="4"/>
    <x v="7"/>
    <x v="7"/>
    <x v="0"/>
    <x v="0"/>
    <x v="0"/>
    <x v="4"/>
    <x v="1"/>
    <x v="0"/>
    <x v="0"/>
    <x v="1"/>
    <x v="1"/>
    <x v="0"/>
    <x v="0"/>
    <x v="0"/>
    <x v="0"/>
    <x v="29"/>
    <x v="7"/>
    <x v="3"/>
    <x v="4"/>
    <x v="3"/>
    <x v="4"/>
    <x v="11"/>
    <x v="0"/>
  </r>
  <r>
    <x v="29"/>
    <x v="13"/>
    <x v="0"/>
    <x v="1"/>
    <x v="1"/>
    <x v="20"/>
    <x v="26"/>
    <x v="26"/>
    <x v="21"/>
    <x v="9"/>
    <x v="0"/>
    <x v="3"/>
    <x v="3"/>
    <x v="0"/>
    <x v="3"/>
    <x v="5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4"/>
    <x v="4"/>
    <x v="0"/>
    <x v="0"/>
    <x v="0"/>
    <x v="4"/>
    <x v="1"/>
    <x v="0"/>
    <x v="0"/>
    <x v="1"/>
    <x v="1"/>
    <x v="0"/>
    <x v="0"/>
    <x v="0"/>
    <x v="0"/>
    <x v="30"/>
    <x v="7"/>
    <x v="3"/>
    <x v="4"/>
    <x v="3"/>
    <x v="4"/>
    <x v="15"/>
    <x v="0"/>
  </r>
  <r>
    <x v="30"/>
    <x v="3"/>
    <x v="0"/>
    <x v="1"/>
    <x v="1"/>
    <x v="20"/>
    <x v="27"/>
    <x v="27"/>
    <x v="21"/>
    <x v="11"/>
    <x v="0"/>
    <x v="3"/>
    <x v="3"/>
    <x v="0"/>
    <x v="3"/>
    <x v="7"/>
    <x v="1"/>
    <x v="0"/>
    <x v="1"/>
    <x v="1"/>
    <x v="0"/>
    <x v="3"/>
    <x v="0"/>
    <x v="0"/>
    <x v="0"/>
    <x v="0"/>
    <x v="0"/>
    <x v="0"/>
    <x v="0"/>
    <x v="0"/>
    <x v="0"/>
    <x v="0"/>
    <x v="0"/>
    <x v="0"/>
    <x v="8"/>
    <x v="8"/>
    <x v="0"/>
    <x v="0"/>
    <x v="0"/>
    <x v="4"/>
    <x v="1"/>
    <x v="0"/>
    <x v="0"/>
    <x v="1"/>
    <x v="1"/>
    <x v="0"/>
    <x v="0"/>
    <x v="0"/>
    <x v="0"/>
    <x v="31"/>
    <x v="13"/>
    <x v="3"/>
    <x v="4"/>
    <x v="3"/>
    <x v="4"/>
    <x v="11"/>
    <x v="0"/>
  </r>
  <r>
    <x v="31"/>
    <x v="19"/>
    <x v="0"/>
    <x v="1"/>
    <x v="1"/>
    <x v="21"/>
    <x v="28"/>
    <x v="28"/>
    <x v="22"/>
    <x v="11"/>
    <x v="0"/>
    <x v="3"/>
    <x v="3"/>
    <x v="0"/>
    <x v="3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4"/>
    <x v="4"/>
    <x v="0"/>
    <x v="0"/>
    <x v="0"/>
    <x v="4"/>
    <x v="1"/>
    <x v="0"/>
    <x v="0"/>
    <x v="1"/>
    <x v="1"/>
    <x v="0"/>
    <x v="0"/>
    <x v="0"/>
    <x v="0"/>
    <x v="32"/>
    <x v="13"/>
    <x v="3"/>
    <x v="4"/>
    <x v="3"/>
    <x v="4"/>
    <x v="11"/>
    <x v="0"/>
  </r>
  <r>
    <x v="32"/>
    <x v="13"/>
    <x v="0"/>
    <x v="1"/>
    <x v="1"/>
    <x v="21"/>
    <x v="29"/>
    <x v="29"/>
    <x v="22"/>
    <x v="11"/>
    <x v="0"/>
    <x v="3"/>
    <x v="3"/>
    <x v="0"/>
    <x v="3"/>
    <x v="7"/>
    <x v="1"/>
    <x v="0"/>
    <x v="1"/>
    <x v="1"/>
    <x v="0"/>
    <x v="3"/>
    <x v="0"/>
    <x v="0"/>
    <x v="0"/>
    <x v="0"/>
    <x v="0"/>
    <x v="0"/>
    <x v="0"/>
    <x v="0"/>
    <x v="0"/>
    <x v="0"/>
    <x v="0"/>
    <x v="0"/>
    <x v="8"/>
    <x v="8"/>
    <x v="0"/>
    <x v="0"/>
    <x v="0"/>
    <x v="4"/>
    <x v="1"/>
    <x v="0"/>
    <x v="0"/>
    <x v="1"/>
    <x v="1"/>
    <x v="0"/>
    <x v="0"/>
    <x v="0"/>
    <x v="0"/>
    <x v="33"/>
    <x v="7"/>
    <x v="3"/>
    <x v="4"/>
    <x v="3"/>
    <x v="4"/>
    <x v="11"/>
    <x v="0"/>
  </r>
  <r>
    <x v="33"/>
    <x v="19"/>
    <x v="0"/>
    <x v="1"/>
    <x v="1"/>
    <x v="22"/>
    <x v="30"/>
    <x v="30"/>
    <x v="23"/>
    <x v="11"/>
    <x v="0"/>
    <x v="3"/>
    <x v="3"/>
    <x v="0"/>
    <x v="3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4"/>
    <x v="4"/>
    <x v="0"/>
    <x v="0"/>
    <x v="0"/>
    <x v="4"/>
    <x v="1"/>
    <x v="0"/>
    <x v="0"/>
    <x v="1"/>
    <x v="1"/>
    <x v="0"/>
    <x v="0"/>
    <x v="0"/>
    <x v="0"/>
    <x v="34"/>
    <x v="7"/>
    <x v="3"/>
    <x v="4"/>
    <x v="3"/>
    <x v="4"/>
    <x v="11"/>
    <x v="0"/>
  </r>
  <r>
    <x v="34"/>
    <x v="13"/>
    <x v="0"/>
    <x v="1"/>
    <x v="1"/>
    <x v="22"/>
    <x v="31"/>
    <x v="31"/>
    <x v="23"/>
    <x v="11"/>
    <x v="0"/>
    <x v="3"/>
    <x v="3"/>
    <x v="0"/>
    <x v="3"/>
    <x v="7"/>
    <x v="1"/>
    <x v="0"/>
    <x v="1"/>
    <x v="1"/>
    <x v="0"/>
    <x v="3"/>
    <x v="0"/>
    <x v="0"/>
    <x v="0"/>
    <x v="0"/>
    <x v="0"/>
    <x v="0"/>
    <x v="0"/>
    <x v="0"/>
    <x v="0"/>
    <x v="0"/>
    <x v="0"/>
    <x v="0"/>
    <x v="8"/>
    <x v="8"/>
    <x v="0"/>
    <x v="0"/>
    <x v="0"/>
    <x v="4"/>
    <x v="1"/>
    <x v="0"/>
    <x v="0"/>
    <x v="1"/>
    <x v="1"/>
    <x v="0"/>
    <x v="0"/>
    <x v="0"/>
    <x v="0"/>
    <x v="35"/>
    <x v="13"/>
    <x v="3"/>
    <x v="4"/>
    <x v="3"/>
    <x v="4"/>
    <x v="11"/>
    <x v="0"/>
  </r>
  <r>
    <x v="35"/>
    <x v="19"/>
    <x v="0"/>
    <x v="1"/>
    <x v="1"/>
    <x v="23"/>
    <x v="32"/>
    <x v="32"/>
    <x v="24"/>
    <x v="11"/>
    <x v="0"/>
    <x v="3"/>
    <x v="3"/>
    <x v="0"/>
    <x v="3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36"/>
    <x v="6"/>
    <x v="3"/>
    <x v="4"/>
    <x v="3"/>
    <x v="4"/>
    <x v="11"/>
    <x v="0"/>
  </r>
  <r>
    <x v="36"/>
    <x v="17"/>
    <x v="0"/>
    <x v="1"/>
    <x v="1"/>
    <x v="23"/>
    <x v="33"/>
    <x v="33"/>
    <x v="24"/>
    <x v="11"/>
    <x v="0"/>
    <x v="3"/>
    <x v="3"/>
    <x v="0"/>
    <x v="3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4"/>
    <x v="4"/>
    <x v="0"/>
    <x v="0"/>
    <x v="0"/>
    <x v="4"/>
    <x v="1"/>
    <x v="0"/>
    <x v="0"/>
    <x v="1"/>
    <x v="1"/>
    <x v="0"/>
    <x v="0"/>
    <x v="0"/>
    <x v="0"/>
    <x v="37"/>
    <x v="10"/>
    <x v="3"/>
    <x v="4"/>
    <x v="3"/>
    <x v="4"/>
    <x v="11"/>
    <x v="0"/>
  </r>
  <r>
    <x v="37"/>
    <x v="14"/>
    <x v="0"/>
    <x v="1"/>
    <x v="1"/>
    <x v="24"/>
    <x v="34"/>
    <x v="34"/>
    <x v="25"/>
    <x v="11"/>
    <x v="0"/>
    <x v="3"/>
    <x v="3"/>
    <x v="0"/>
    <x v="3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38"/>
    <x v="14"/>
    <x v="3"/>
    <x v="4"/>
    <x v="3"/>
    <x v="4"/>
    <x v="11"/>
    <x v="0"/>
  </r>
  <r>
    <x v="38"/>
    <x v="18"/>
    <x v="0"/>
    <x v="1"/>
    <x v="1"/>
    <x v="24"/>
    <x v="35"/>
    <x v="35"/>
    <x v="25"/>
    <x v="11"/>
    <x v="0"/>
    <x v="3"/>
    <x v="3"/>
    <x v="0"/>
    <x v="3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4"/>
    <x v="4"/>
    <x v="0"/>
    <x v="0"/>
    <x v="0"/>
    <x v="4"/>
    <x v="1"/>
    <x v="0"/>
    <x v="0"/>
    <x v="1"/>
    <x v="1"/>
    <x v="0"/>
    <x v="0"/>
    <x v="0"/>
    <x v="0"/>
    <x v="39"/>
    <x v="6"/>
    <x v="3"/>
    <x v="4"/>
    <x v="3"/>
    <x v="4"/>
    <x v="11"/>
    <x v="0"/>
  </r>
  <r>
    <x v="39"/>
    <x v="13"/>
    <x v="0"/>
    <x v="1"/>
    <x v="1"/>
    <x v="24"/>
    <x v="36"/>
    <x v="36"/>
    <x v="25"/>
    <x v="11"/>
    <x v="0"/>
    <x v="3"/>
    <x v="3"/>
    <x v="0"/>
    <x v="3"/>
    <x v="7"/>
    <x v="1"/>
    <x v="0"/>
    <x v="1"/>
    <x v="1"/>
    <x v="0"/>
    <x v="3"/>
    <x v="0"/>
    <x v="0"/>
    <x v="0"/>
    <x v="4"/>
    <x v="4"/>
    <x v="0"/>
    <x v="0"/>
    <x v="0"/>
    <x v="0"/>
    <x v="0"/>
    <x v="0"/>
    <x v="4"/>
    <x v="7"/>
    <x v="7"/>
    <x v="0"/>
    <x v="0"/>
    <x v="0"/>
    <x v="4"/>
    <x v="1"/>
    <x v="0"/>
    <x v="0"/>
    <x v="1"/>
    <x v="1"/>
    <x v="0"/>
    <x v="0"/>
    <x v="0"/>
    <x v="0"/>
    <x v="40"/>
    <x v="10"/>
    <x v="3"/>
    <x v="4"/>
    <x v="3"/>
    <x v="4"/>
    <x v="11"/>
    <x v="0"/>
  </r>
  <r>
    <x v="40"/>
    <x v="15"/>
    <x v="0"/>
    <x v="1"/>
    <x v="1"/>
    <x v="25"/>
    <x v="37"/>
    <x v="37"/>
    <x v="26"/>
    <x v="11"/>
    <x v="0"/>
    <x v="3"/>
    <x v="3"/>
    <x v="0"/>
    <x v="3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4"/>
    <x v="4"/>
    <x v="0"/>
    <x v="0"/>
    <x v="0"/>
    <x v="4"/>
    <x v="1"/>
    <x v="0"/>
    <x v="0"/>
    <x v="1"/>
    <x v="1"/>
    <x v="0"/>
    <x v="0"/>
    <x v="0"/>
    <x v="0"/>
    <x v="41"/>
    <x v="9"/>
    <x v="3"/>
    <x v="4"/>
    <x v="3"/>
    <x v="4"/>
    <x v="11"/>
    <x v="0"/>
  </r>
  <r>
    <x v="41"/>
    <x v="21"/>
    <x v="0"/>
    <x v="1"/>
    <x v="1"/>
    <x v="26"/>
    <x v="38"/>
    <x v="38"/>
    <x v="27"/>
    <x v="11"/>
    <x v="0"/>
    <x v="3"/>
    <x v="3"/>
    <x v="0"/>
    <x v="3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42"/>
    <x v="11"/>
    <x v="3"/>
    <x v="4"/>
    <x v="3"/>
    <x v="4"/>
    <x v="11"/>
    <x v="0"/>
  </r>
  <r>
    <x v="42"/>
    <x v="18"/>
    <x v="0"/>
    <x v="1"/>
    <x v="1"/>
    <x v="26"/>
    <x v="39"/>
    <x v="39"/>
    <x v="27"/>
    <x v="11"/>
    <x v="0"/>
    <x v="3"/>
    <x v="3"/>
    <x v="0"/>
    <x v="3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4"/>
    <x v="4"/>
    <x v="0"/>
    <x v="0"/>
    <x v="0"/>
    <x v="4"/>
    <x v="1"/>
    <x v="0"/>
    <x v="0"/>
    <x v="1"/>
    <x v="1"/>
    <x v="0"/>
    <x v="0"/>
    <x v="0"/>
    <x v="0"/>
    <x v="43"/>
    <x v="15"/>
    <x v="3"/>
    <x v="4"/>
    <x v="3"/>
    <x v="4"/>
    <x v="11"/>
    <x v="0"/>
  </r>
  <r>
    <x v="43"/>
    <x v="18"/>
    <x v="0"/>
    <x v="1"/>
    <x v="1"/>
    <x v="26"/>
    <x v="40"/>
    <x v="40"/>
    <x v="27"/>
    <x v="9"/>
    <x v="0"/>
    <x v="3"/>
    <x v="3"/>
    <x v="0"/>
    <x v="3"/>
    <x v="5"/>
    <x v="1"/>
    <x v="0"/>
    <x v="1"/>
    <x v="1"/>
    <x v="0"/>
    <x v="3"/>
    <x v="0"/>
    <x v="0"/>
    <x v="0"/>
    <x v="0"/>
    <x v="0"/>
    <x v="0"/>
    <x v="0"/>
    <x v="0"/>
    <x v="0"/>
    <x v="0"/>
    <x v="0"/>
    <x v="0"/>
    <x v="8"/>
    <x v="8"/>
    <x v="0"/>
    <x v="0"/>
    <x v="0"/>
    <x v="4"/>
    <x v="1"/>
    <x v="0"/>
    <x v="0"/>
    <x v="1"/>
    <x v="1"/>
    <x v="0"/>
    <x v="0"/>
    <x v="0"/>
    <x v="0"/>
    <x v="44"/>
    <x v="12"/>
    <x v="3"/>
    <x v="4"/>
    <x v="3"/>
    <x v="4"/>
    <x v="15"/>
    <x v="0"/>
  </r>
  <r>
    <x v="44"/>
    <x v="17"/>
    <x v="0"/>
    <x v="1"/>
    <x v="1"/>
    <x v="27"/>
    <x v="41"/>
    <x v="41"/>
    <x v="28"/>
    <x v="11"/>
    <x v="0"/>
    <x v="3"/>
    <x v="3"/>
    <x v="0"/>
    <x v="3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4"/>
    <x v="4"/>
    <x v="0"/>
    <x v="0"/>
    <x v="0"/>
    <x v="4"/>
    <x v="1"/>
    <x v="0"/>
    <x v="0"/>
    <x v="1"/>
    <x v="1"/>
    <x v="0"/>
    <x v="0"/>
    <x v="0"/>
    <x v="0"/>
    <x v="45"/>
    <x v="10"/>
    <x v="3"/>
    <x v="4"/>
    <x v="3"/>
    <x v="4"/>
    <x v="11"/>
    <x v="0"/>
  </r>
  <r>
    <x v="45"/>
    <x v="17"/>
    <x v="0"/>
    <x v="1"/>
    <x v="1"/>
    <x v="28"/>
    <x v="42"/>
    <x v="42"/>
    <x v="29"/>
    <x v="11"/>
    <x v="0"/>
    <x v="3"/>
    <x v="3"/>
    <x v="0"/>
    <x v="3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4"/>
    <x v="4"/>
    <x v="0"/>
    <x v="0"/>
    <x v="0"/>
    <x v="4"/>
    <x v="1"/>
    <x v="0"/>
    <x v="0"/>
    <x v="1"/>
    <x v="1"/>
    <x v="0"/>
    <x v="0"/>
    <x v="0"/>
    <x v="0"/>
    <x v="46"/>
    <x v="10"/>
    <x v="3"/>
    <x v="4"/>
    <x v="3"/>
    <x v="4"/>
    <x v="11"/>
    <x v="0"/>
  </r>
  <r>
    <x v="46"/>
    <x v="15"/>
    <x v="0"/>
    <x v="1"/>
    <x v="1"/>
    <x v="29"/>
    <x v="43"/>
    <x v="43"/>
    <x v="30"/>
    <x v="11"/>
    <x v="0"/>
    <x v="3"/>
    <x v="3"/>
    <x v="0"/>
    <x v="3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47"/>
    <x v="8"/>
    <x v="3"/>
    <x v="4"/>
    <x v="3"/>
    <x v="4"/>
    <x v="11"/>
    <x v="0"/>
  </r>
  <r>
    <x v="47"/>
    <x v="10"/>
    <x v="0"/>
    <x v="1"/>
    <x v="1"/>
    <x v="29"/>
    <x v="44"/>
    <x v="44"/>
    <x v="31"/>
    <x v="8"/>
    <x v="0"/>
    <x v="2"/>
    <x v="2"/>
    <x v="0"/>
    <x v="2"/>
    <x v="5"/>
    <x v="1"/>
    <x v="2"/>
    <x v="1"/>
    <x v="3"/>
    <x v="0"/>
    <x v="2"/>
    <x v="0"/>
    <x v="0"/>
    <x v="1"/>
    <x v="1"/>
    <x v="1"/>
    <x v="1"/>
    <x v="1"/>
    <x v="1"/>
    <x v="1"/>
    <x v="1"/>
    <x v="1"/>
    <x v="1"/>
    <x v="1"/>
    <x v="1"/>
    <x v="0"/>
    <x v="0"/>
    <x v="0"/>
    <x v="2"/>
    <x v="2"/>
    <x v="0"/>
    <x v="0"/>
    <x v="0"/>
    <x v="0"/>
    <x v="2"/>
    <x v="2"/>
    <x v="0"/>
    <x v="0"/>
    <x v="48"/>
    <x v="1"/>
    <x v="2"/>
    <x v="2"/>
    <x v="2"/>
    <x v="2"/>
    <x v="8"/>
    <x v="0"/>
  </r>
  <r>
    <x v="48"/>
    <x v="17"/>
    <x v="0"/>
    <x v="1"/>
    <x v="1"/>
    <x v="29"/>
    <x v="45"/>
    <x v="45"/>
    <x v="32"/>
    <x v="11"/>
    <x v="0"/>
    <x v="3"/>
    <x v="3"/>
    <x v="0"/>
    <x v="3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49"/>
    <x v="10"/>
    <x v="3"/>
    <x v="4"/>
    <x v="3"/>
    <x v="4"/>
    <x v="11"/>
    <x v="0"/>
  </r>
  <r>
    <x v="49"/>
    <x v="15"/>
    <x v="0"/>
    <x v="1"/>
    <x v="1"/>
    <x v="29"/>
    <x v="46"/>
    <x v="46"/>
    <x v="32"/>
    <x v="9"/>
    <x v="0"/>
    <x v="3"/>
    <x v="3"/>
    <x v="0"/>
    <x v="3"/>
    <x v="5"/>
    <x v="1"/>
    <x v="0"/>
    <x v="1"/>
    <x v="1"/>
    <x v="0"/>
    <x v="3"/>
    <x v="0"/>
    <x v="0"/>
    <x v="0"/>
    <x v="0"/>
    <x v="0"/>
    <x v="0"/>
    <x v="0"/>
    <x v="0"/>
    <x v="0"/>
    <x v="0"/>
    <x v="0"/>
    <x v="0"/>
    <x v="8"/>
    <x v="8"/>
    <x v="0"/>
    <x v="0"/>
    <x v="0"/>
    <x v="4"/>
    <x v="1"/>
    <x v="0"/>
    <x v="0"/>
    <x v="1"/>
    <x v="1"/>
    <x v="0"/>
    <x v="0"/>
    <x v="0"/>
    <x v="0"/>
    <x v="50"/>
    <x v="8"/>
    <x v="3"/>
    <x v="4"/>
    <x v="3"/>
    <x v="4"/>
    <x v="15"/>
    <x v="0"/>
  </r>
  <r>
    <x v="50"/>
    <x v="17"/>
    <x v="0"/>
    <x v="1"/>
    <x v="1"/>
    <x v="29"/>
    <x v="47"/>
    <x v="47"/>
    <x v="32"/>
    <x v="9"/>
    <x v="0"/>
    <x v="3"/>
    <x v="3"/>
    <x v="0"/>
    <x v="3"/>
    <x v="5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51"/>
    <x v="10"/>
    <x v="3"/>
    <x v="4"/>
    <x v="3"/>
    <x v="4"/>
    <x v="15"/>
    <x v="0"/>
  </r>
  <r>
    <x v="51"/>
    <x v="14"/>
    <x v="0"/>
    <x v="1"/>
    <x v="1"/>
    <x v="30"/>
    <x v="48"/>
    <x v="48"/>
    <x v="33"/>
    <x v="11"/>
    <x v="0"/>
    <x v="3"/>
    <x v="3"/>
    <x v="0"/>
    <x v="3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52"/>
    <x v="1"/>
    <x v="3"/>
    <x v="4"/>
    <x v="3"/>
    <x v="4"/>
    <x v="11"/>
    <x v="0"/>
  </r>
  <r>
    <x v="52"/>
    <x v="15"/>
    <x v="0"/>
    <x v="2"/>
    <x v="0"/>
    <x v="30"/>
    <x v="49"/>
    <x v="49"/>
    <x v="33"/>
    <x v="14"/>
    <x v="0"/>
    <x v="4"/>
    <x v="4"/>
    <x v="0"/>
    <x v="4"/>
    <x v="8"/>
    <x v="0"/>
    <x v="0"/>
    <x v="0"/>
    <x v="0"/>
    <x v="0"/>
    <x v="0"/>
    <x v="0"/>
    <x v="0"/>
    <x v="0"/>
    <x v="2"/>
    <x v="2"/>
    <x v="0"/>
    <x v="0"/>
    <x v="0"/>
    <x v="0"/>
    <x v="0"/>
    <x v="0"/>
    <x v="2"/>
    <x v="2"/>
    <x v="2"/>
    <x v="0"/>
    <x v="0"/>
    <x v="0"/>
    <x v="0"/>
    <x v="0"/>
    <x v="0"/>
    <x v="0"/>
    <x v="0"/>
    <x v="0"/>
    <x v="0"/>
    <x v="0"/>
    <x v="0"/>
    <x v="0"/>
    <x v="53"/>
    <x v="8"/>
    <x v="4"/>
    <x v="0"/>
    <x v="0"/>
    <x v="0"/>
    <x v="16"/>
    <x v="0"/>
  </r>
  <r>
    <x v="53"/>
    <x v="3"/>
    <x v="0"/>
    <x v="1"/>
    <x v="1"/>
    <x v="30"/>
    <x v="50"/>
    <x v="50"/>
    <x v="33"/>
    <x v="13"/>
    <x v="0"/>
    <x v="2"/>
    <x v="2"/>
    <x v="0"/>
    <x v="2"/>
    <x v="7"/>
    <x v="1"/>
    <x v="2"/>
    <x v="1"/>
    <x v="3"/>
    <x v="0"/>
    <x v="2"/>
    <x v="0"/>
    <x v="0"/>
    <x v="1"/>
    <x v="1"/>
    <x v="1"/>
    <x v="1"/>
    <x v="1"/>
    <x v="1"/>
    <x v="1"/>
    <x v="1"/>
    <x v="1"/>
    <x v="1"/>
    <x v="1"/>
    <x v="1"/>
    <x v="0"/>
    <x v="0"/>
    <x v="0"/>
    <x v="2"/>
    <x v="2"/>
    <x v="0"/>
    <x v="0"/>
    <x v="0"/>
    <x v="0"/>
    <x v="2"/>
    <x v="2"/>
    <x v="0"/>
    <x v="0"/>
    <x v="54"/>
    <x v="1"/>
    <x v="2"/>
    <x v="2"/>
    <x v="2"/>
    <x v="2"/>
    <x v="14"/>
    <x v="0"/>
  </r>
  <r>
    <x v="54"/>
    <x v="17"/>
    <x v="0"/>
    <x v="1"/>
    <x v="1"/>
    <x v="30"/>
    <x v="51"/>
    <x v="51"/>
    <x v="33"/>
    <x v="11"/>
    <x v="0"/>
    <x v="3"/>
    <x v="3"/>
    <x v="0"/>
    <x v="3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4"/>
    <x v="4"/>
    <x v="0"/>
    <x v="0"/>
    <x v="0"/>
    <x v="4"/>
    <x v="1"/>
    <x v="0"/>
    <x v="0"/>
    <x v="1"/>
    <x v="1"/>
    <x v="0"/>
    <x v="0"/>
    <x v="0"/>
    <x v="0"/>
    <x v="55"/>
    <x v="10"/>
    <x v="3"/>
    <x v="4"/>
    <x v="3"/>
    <x v="4"/>
    <x v="11"/>
    <x v="0"/>
  </r>
  <r>
    <x v="55"/>
    <x v="3"/>
    <x v="0"/>
    <x v="1"/>
    <x v="1"/>
    <x v="31"/>
    <x v="52"/>
    <x v="52"/>
    <x v="33"/>
    <x v="15"/>
    <x v="0"/>
    <x v="3"/>
    <x v="3"/>
    <x v="0"/>
    <x v="3"/>
    <x v="9"/>
    <x v="1"/>
    <x v="0"/>
    <x v="1"/>
    <x v="1"/>
    <x v="0"/>
    <x v="3"/>
    <x v="0"/>
    <x v="0"/>
    <x v="1"/>
    <x v="1"/>
    <x v="1"/>
    <x v="1"/>
    <x v="1"/>
    <x v="1"/>
    <x v="1"/>
    <x v="1"/>
    <x v="1"/>
    <x v="1"/>
    <x v="1"/>
    <x v="1"/>
    <x v="0"/>
    <x v="0"/>
    <x v="0"/>
    <x v="4"/>
    <x v="1"/>
    <x v="0"/>
    <x v="0"/>
    <x v="1"/>
    <x v="1"/>
    <x v="2"/>
    <x v="2"/>
    <x v="0"/>
    <x v="0"/>
    <x v="56"/>
    <x v="1"/>
    <x v="3"/>
    <x v="4"/>
    <x v="3"/>
    <x v="4"/>
    <x v="17"/>
    <x v="0"/>
  </r>
  <r>
    <x v="56"/>
    <x v="18"/>
    <x v="0"/>
    <x v="1"/>
    <x v="1"/>
    <x v="31"/>
    <x v="53"/>
    <x v="53"/>
    <x v="34"/>
    <x v="9"/>
    <x v="0"/>
    <x v="3"/>
    <x v="3"/>
    <x v="0"/>
    <x v="3"/>
    <x v="5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57"/>
    <x v="11"/>
    <x v="3"/>
    <x v="4"/>
    <x v="3"/>
    <x v="4"/>
    <x v="15"/>
    <x v="0"/>
  </r>
  <r>
    <x v="57"/>
    <x v="15"/>
    <x v="0"/>
    <x v="1"/>
    <x v="1"/>
    <x v="32"/>
    <x v="54"/>
    <x v="54"/>
    <x v="35"/>
    <x v="11"/>
    <x v="0"/>
    <x v="3"/>
    <x v="3"/>
    <x v="0"/>
    <x v="3"/>
    <x v="7"/>
    <x v="1"/>
    <x v="0"/>
    <x v="1"/>
    <x v="1"/>
    <x v="0"/>
    <x v="3"/>
    <x v="0"/>
    <x v="0"/>
    <x v="0"/>
    <x v="0"/>
    <x v="0"/>
    <x v="0"/>
    <x v="0"/>
    <x v="0"/>
    <x v="0"/>
    <x v="0"/>
    <x v="0"/>
    <x v="0"/>
    <x v="8"/>
    <x v="8"/>
    <x v="0"/>
    <x v="0"/>
    <x v="0"/>
    <x v="4"/>
    <x v="1"/>
    <x v="0"/>
    <x v="0"/>
    <x v="1"/>
    <x v="1"/>
    <x v="0"/>
    <x v="0"/>
    <x v="0"/>
    <x v="0"/>
    <x v="58"/>
    <x v="8"/>
    <x v="3"/>
    <x v="4"/>
    <x v="3"/>
    <x v="4"/>
    <x v="11"/>
    <x v="0"/>
  </r>
  <r>
    <x v="58"/>
    <x v="3"/>
    <x v="0"/>
    <x v="1"/>
    <x v="1"/>
    <x v="32"/>
    <x v="55"/>
    <x v="55"/>
    <x v="35"/>
    <x v="11"/>
    <x v="0"/>
    <x v="3"/>
    <x v="3"/>
    <x v="0"/>
    <x v="3"/>
    <x v="7"/>
    <x v="1"/>
    <x v="0"/>
    <x v="1"/>
    <x v="1"/>
    <x v="0"/>
    <x v="3"/>
    <x v="0"/>
    <x v="0"/>
    <x v="0"/>
    <x v="0"/>
    <x v="0"/>
    <x v="0"/>
    <x v="0"/>
    <x v="0"/>
    <x v="0"/>
    <x v="0"/>
    <x v="0"/>
    <x v="0"/>
    <x v="8"/>
    <x v="8"/>
    <x v="0"/>
    <x v="0"/>
    <x v="0"/>
    <x v="4"/>
    <x v="1"/>
    <x v="0"/>
    <x v="0"/>
    <x v="1"/>
    <x v="1"/>
    <x v="0"/>
    <x v="0"/>
    <x v="0"/>
    <x v="0"/>
    <x v="59"/>
    <x v="13"/>
    <x v="3"/>
    <x v="4"/>
    <x v="3"/>
    <x v="4"/>
    <x v="11"/>
    <x v="0"/>
  </r>
  <r>
    <x v="59"/>
    <x v="17"/>
    <x v="0"/>
    <x v="1"/>
    <x v="1"/>
    <x v="32"/>
    <x v="56"/>
    <x v="56"/>
    <x v="36"/>
    <x v="11"/>
    <x v="0"/>
    <x v="3"/>
    <x v="3"/>
    <x v="0"/>
    <x v="3"/>
    <x v="7"/>
    <x v="1"/>
    <x v="0"/>
    <x v="1"/>
    <x v="1"/>
    <x v="0"/>
    <x v="3"/>
    <x v="0"/>
    <x v="0"/>
    <x v="0"/>
    <x v="0"/>
    <x v="0"/>
    <x v="0"/>
    <x v="0"/>
    <x v="0"/>
    <x v="0"/>
    <x v="0"/>
    <x v="0"/>
    <x v="0"/>
    <x v="8"/>
    <x v="8"/>
    <x v="0"/>
    <x v="0"/>
    <x v="0"/>
    <x v="4"/>
    <x v="1"/>
    <x v="0"/>
    <x v="0"/>
    <x v="1"/>
    <x v="1"/>
    <x v="0"/>
    <x v="0"/>
    <x v="0"/>
    <x v="0"/>
    <x v="60"/>
    <x v="10"/>
    <x v="3"/>
    <x v="4"/>
    <x v="3"/>
    <x v="4"/>
    <x v="11"/>
    <x v="0"/>
  </r>
  <r>
    <x v="60"/>
    <x v="22"/>
    <x v="0"/>
    <x v="1"/>
    <x v="1"/>
    <x v="32"/>
    <x v="57"/>
    <x v="57"/>
    <x v="37"/>
    <x v="13"/>
    <x v="0"/>
    <x v="2"/>
    <x v="2"/>
    <x v="0"/>
    <x v="2"/>
    <x v="7"/>
    <x v="1"/>
    <x v="2"/>
    <x v="1"/>
    <x v="3"/>
    <x v="0"/>
    <x v="2"/>
    <x v="0"/>
    <x v="0"/>
    <x v="0"/>
    <x v="2"/>
    <x v="2"/>
    <x v="0"/>
    <x v="0"/>
    <x v="0"/>
    <x v="0"/>
    <x v="0"/>
    <x v="0"/>
    <x v="2"/>
    <x v="5"/>
    <x v="5"/>
    <x v="0"/>
    <x v="0"/>
    <x v="0"/>
    <x v="2"/>
    <x v="2"/>
    <x v="0"/>
    <x v="0"/>
    <x v="0"/>
    <x v="0"/>
    <x v="0"/>
    <x v="0"/>
    <x v="0"/>
    <x v="0"/>
    <x v="61"/>
    <x v="16"/>
    <x v="2"/>
    <x v="2"/>
    <x v="2"/>
    <x v="2"/>
    <x v="14"/>
    <x v="0"/>
  </r>
  <r>
    <x v="61"/>
    <x v="15"/>
    <x v="0"/>
    <x v="1"/>
    <x v="1"/>
    <x v="32"/>
    <x v="58"/>
    <x v="58"/>
    <x v="37"/>
    <x v="9"/>
    <x v="0"/>
    <x v="3"/>
    <x v="3"/>
    <x v="0"/>
    <x v="3"/>
    <x v="5"/>
    <x v="1"/>
    <x v="0"/>
    <x v="1"/>
    <x v="1"/>
    <x v="0"/>
    <x v="3"/>
    <x v="0"/>
    <x v="0"/>
    <x v="0"/>
    <x v="0"/>
    <x v="0"/>
    <x v="0"/>
    <x v="0"/>
    <x v="0"/>
    <x v="0"/>
    <x v="0"/>
    <x v="0"/>
    <x v="0"/>
    <x v="8"/>
    <x v="8"/>
    <x v="0"/>
    <x v="0"/>
    <x v="0"/>
    <x v="4"/>
    <x v="1"/>
    <x v="0"/>
    <x v="0"/>
    <x v="1"/>
    <x v="1"/>
    <x v="0"/>
    <x v="0"/>
    <x v="0"/>
    <x v="0"/>
    <x v="62"/>
    <x v="8"/>
    <x v="3"/>
    <x v="4"/>
    <x v="3"/>
    <x v="4"/>
    <x v="15"/>
    <x v="0"/>
  </r>
  <r>
    <x v="62"/>
    <x v="16"/>
    <x v="0"/>
    <x v="1"/>
    <x v="1"/>
    <x v="32"/>
    <x v="59"/>
    <x v="59"/>
    <x v="37"/>
    <x v="13"/>
    <x v="0"/>
    <x v="2"/>
    <x v="2"/>
    <x v="0"/>
    <x v="2"/>
    <x v="7"/>
    <x v="1"/>
    <x v="2"/>
    <x v="1"/>
    <x v="3"/>
    <x v="0"/>
    <x v="2"/>
    <x v="0"/>
    <x v="0"/>
    <x v="1"/>
    <x v="1"/>
    <x v="1"/>
    <x v="1"/>
    <x v="1"/>
    <x v="1"/>
    <x v="1"/>
    <x v="1"/>
    <x v="1"/>
    <x v="1"/>
    <x v="1"/>
    <x v="1"/>
    <x v="0"/>
    <x v="0"/>
    <x v="0"/>
    <x v="2"/>
    <x v="2"/>
    <x v="0"/>
    <x v="0"/>
    <x v="0"/>
    <x v="0"/>
    <x v="2"/>
    <x v="2"/>
    <x v="0"/>
    <x v="0"/>
    <x v="63"/>
    <x v="1"/>
    <x v="2"/>
    <x v="2"/>
    <x v="2"/>
    <x v="2"/>
    <x v="14"/>
    <x v="0"/>
  </r>
  <r>
    <x v="63"/>
    <x v="18"/>
    <x v="0"/>
    <x v="1"/>
    <x v="1"/>
    <x v="33"/>
    <x v="60"/>
    <x v="60"/>
    <x v="38"/>
    <x v="13"/>
    <x v="0"/>
    <x v="2"/>
    <x v="2"/>
    <x v="0"/>
    <x v="2"/>
    <x v="7"/>
    <x v="1"/>
    <x v="2"/>
    <x v="1"/>
    <x v="3"/>
    <x v="0"/>
    <x v="2"/>
    <x v="0"/>
    <x v="0"/>
    <x v="0"/>
    <x v="2"/>
    <x v="2"/>
    <x v="0"/>
    <x v="0"/>
    <x v="0"/>
    <x v="0"/>
    <x v="0"/>
    <x v="0"/>
    <x v="2"/>
    <x v="5"/>
    <x v="5"/>
    <x v="0"/>
    <x v="0"/>
    <x v="0"/>
    <x v="2"/>
    <x v="2"/>
    <x v="0"/>
    <x v="0"/>
    <x v="0"/>
    <x v="0"/>
    <x v="0"/>
    <x v="0"/>
    <x v="0"/>
    <x v="0"/>
    <x v="64"/>
    <x v="11"/>
    <x v="2"/>
    <x v="2"/>
    <x v="2"/>
    <x v="2"/>
    <x v="14"/>
    <x v="0"/>
  </r>
  <r>
    <x v="64"/>
    <x v="17"/>
    <x v="0"/>
    <x v="1"/>
    <x v="1"/>
    <x v="33"/>
    <x v="61"/>
    <x v="61"/>
    <x v="38"/>
    <x v="8"/>
    <x v="0"/>
    <x v="2"/>
    <x v="2"/>
    <x v="0"/>
    <x v="2"/>
    <x v="5"/>
    <x v="1"/>
    <x v="2"/>
    <x v="1"/>
    <x v="3"/>
    <x v="0"/>
    <x v="2"/>
    <x v="0"/>
    <x v="0"/>
    <x v="1"/>
    <x v="1"/>
    <x v="1"/>
    <x v="1"/>
    <x v="1"/>
    <x v="1"/>
    <x v="1"/>
    <x v="1"/>
    <x v="1"/>
    <x v="1"/>
    <x v="1"/>
    <x v="1"/>
    <x v="0"/>
    <x v="0"/>
    <x v="0"/>
    <x v="2"/>
    <x v="2"/>
    <x v="0"/>
    <x v="0"/>
    <x v="0"/>
    <x v="0"/>
    <x v="2"/>
    <x v="2"/>
    <x v="0"/>
    <x v="0"/>
    <x v="65"/>
    <x v="1"/>
    <x v="2"/>
    <x v="2"/>
    <x v="2"/>
    <x v="2"/>
    <x v="8"/>
    <x v="0"/>
  </r>
  <r>
    <x v="65"/>
    <x v="3"/>
    <x v="0"/>
    <x v="1"/>
    <x v="1"/>
    <x v="34"/>
    <x v="62"/>
    <x v="62"/>
    <x v="39"/>
    <x v="11"/>
    <x v="0"/>
    <x v="3"/>
    <x v="3"/>
    <x v="0"/>
    <x v="3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66"/>
    <x v="13"/>
    <x v="3"/>
    <x v="4"/>
    <x v="3"/>
    <x v="4"/>
    <x v="11"/>
    <x v="0"/>
  </r>
  <r>
    <x v="66"/>
    <x v="3"/>
    <x v="0"/>
    <x v="1"/>
    <x v="1"/>
    <x v="34"/>
    <x v="63"/>
    <x v="63"/>
    <x v="39"/>
    <x v="11"/>
    <x v="0"/>
    <x v="3"/>
    <x v="3"/>
    <x v="0"/>
    <x v="3"/>
    <x v="7"/>
    <x v="1"/>
    <x v="0"/>
    <x v="1"/>
    <x v="1"/>
    <x v="0"/>
    <x v="3"/>
    <x v="0"/>
    <x v="0"/>
    <x v="0"/>
    <x v="0"/>
    <x v="0"/>
    <x v="0"/>
    <x v="0"/>
    <x v="0"/>
    <x v="0"/>
    <x v="0"/>
    <x v="0"/>
    <x v="0"/>
    <x v="8"/>
    <x v="8"/>
    <x v="0"/>
    <x v="0"/>
    <x v="0"/>
    <x v="4"/>
    <x v="1"/>
    <x v="0"/>
    <x v="0"/>
    <x v="1"/>
    <x v="1"/>
    <x v="0"/>
    <x v="0"/>
    <x v="0"/>
    <x v="0"/>
    <x v="67"/>
    <x v="13"/>
    <x v="3"/>
    <x v="4"/>
    <x v="3"/>
    <x v="4"/>
    <x v="11"/>
    <x v="0"/>
  </r>
  <r>
    <x v="67"/>
    <x v="3"/>
    <x v="0"/>
    <x v="2"/>
    <x v="0"/>
    <x v="35"/>
    <x v="64"/>
    <x v="64"/>
    <x v="40"/>
    <x v="14"/>
    <x v="0"/>
    <x v="4"/>
    <x v="4"/>
    <x v="0"/>
    <x v="4"/>
    <x v="8"/>
    <x v="0"/>
    <x v="0"/>
    <x v="0"/>
    <x v="0"/>
    <x v="0"/>
    <x v="0"/>
    <x v="0"/>
    <x v="0"/>
    <x v="0"/>
    <x v="2"/>
    <x v="2"/>
    <x v="0"/>
    <x v="0"/>
    <x v="0"/>
    <x v="0"/>
    <x v="0"/>
    <x v="0"/>
    <x v="2"/>
    <x v="3"/>
    <x v="3"/>
    <x v="0"/>
    <x v="0"/>
    <x v="0"/>
    <x v="0"/>
    <x v="0"/>
    <x v="0"/>
    <x v="0"/>
    <x v="0"/>
    <x v="0"/>
    <x v="0"/>
    <x v="0"/>
    <x v="0"/>
    <x v="0"/>
    <x v="68"/>
    <x v="13"/>
    <x v="4"/>
    <x v="0"/>
    <x v="0"/>
    <x v="0"/>
    <x v="16"/>
    <x v="0"/>
  </r>
  <r>
    <x v="68"/>
    <x v="13"/>
    <x v="0"/>
    <x v="1"/>
    <x v="1"/>
    <x v="36"/>
    <x v="65"/>
    <x v="65"/>
    <x v="41"/>
    <x v="11"/>
    <x v="0"/>
    <x v="3"/>
    <x v="3"/>
    <x v="0"/>
    <x v="3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69"/>
    <x v="7"/>
    <x v="3"/>
    <x v="4"/>
    <x v="3"/>
    <x v="4"/>
    <x v="11"/>
    <x v="0"/>
  </r>
  <r>
    <x v="69"/>
    <x v="14"/>
    <x v="0"/>
    <x v="2"/>
    <x v="0"/>
    <x v="37"/>
    <x v="66"/>
    <x v="66"/>
    <x v="42"/>
    <x v="14"/>
    <x v="0"/>
    <x v="4"/>
    <x v="4"/>
    <x v="0"/>
    <x v="4"/>
    <x v="8"/>
    <x v="0"/>
    <x v="0"/>
    <x v="0"/>
    <x v="0"/>
    <x v="0"/>
    <x v="0"/>
    <x v="0"/>
    <x v="0"/>
    <x v="0"/>
    <x v="2"/>
    <x v="2"/>
    <x v="0"/>
    <x v="0"/>
    <x v="0"/>
    <x v="0"/>
    <x v="0"/>
    <x v="0"/>
    <x v="2"/>
    <x v="2"/>
    <x v="2"/>
    <x v="0"/>
    <x v="0"/>
    <x v="0"/>
    <x v="0"/>
    <x v="0"/>
    <x v="0"/>
    <x v="0"/>
    <x v="0"/>
    <x v="0"/>
    <x v="0"/>
    <x v="0"/>
    <x v="0"/>
    <x v="0"/>
    <x v="70"/>
    <x v="17"/>
    <x v="4"/>
    <x v="0"/>
    <x v="0"/>
    <x v="0"/>
    <x v="16"/>
    <x v="0"/>
  </r>
  <r>
    <x v="70"/>
    <x v="17"/>
    <x v="0"/>
    <x v="1"/>
    <x v="1"/>
    <x v="38"/>
    <x v="67"/>
    <x v="67"/>
    <x v="43"/>
    <x v="11"/>
    <x v="0"/>
    <x v="3"/>
    <x v="3"/>
    <x v="0"/>
    <x v="3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71"/>
    <x v="10"/>
    <x v="3"/>
    <x v="4"/>
    <x v="3"/>
    <x v="4"/>
    <x v="11"/>
    <x v="0"/>
  </r>
  <r>
    <x v="71"/>
    <x v="17"/>
    <x v="0"/>
    <x v="1"/>
    <x v="1"/>
    <x v="39"/>
    <x v="68"/>
    <x v="68"/>
    <x v="44"/>
    <x v="11"/>
    <x v="0"/>
    <x v="3"/>
    <x v="3"/>
    <x v="0"/>
    <x v="3"/>
    <x v="7"/>
    <x v="1"/>
    <x v="0"/>
    <x v="1"/>
    <x v="1"/>
    <x v="0"/>
    <x v="3"/>
    <x v="0"/>
    <x v="0"/>
    <x v="0"/>
    <x v="0"/>
    <x v="0"/>
    <x v="0"/>
    <x v="0"/>
    <x v="0"/>
    <x v="0"/>
    <x v="0"/>
    <x v="0"/>
    <x v="0"/>
    <x v="8"/>
    <x v="8"/>
    <x v="0"/>
    <x v="0"/>
    <x v="0"/>
    <x v="4"/>
    <x v="1"/>
    <x v="0"/>
    <x v="0"/>
    <x v="1"/>
    <x v="1"/>
    <x v="0"/>
    <x v="0"/>
    <x v="0"/>
    <x v="0"/>
    <x v="72"/>
    <x v="10"/>
    <x v="3"/>
    <x v="4"/>
    <x v="3"/>
    <x v="4"/>
    <x v="11"/>
    <x v="0"/>
  </r>
  <r>
    <x v="72"/>
    <x v="19"/>
    <x v="0"/>
    <x v="1"/>
    <x v="1"/>
    <x v="40"/>
    <x v="69"/>
    <x v="69"/>
    <x v="45"/>
    <x v="11"/>
    <x v="0"/>
    <x v="3"/>
    <x v="3"/>
    <x v="0"/>
    <x v="3"/>
    <x v="7"/>
    <x v="1"/>
    <x v="0"/>
    <x v="1"/>
    <x v="1"/>
    <x v="0"/>
    <x v="3"/>
    <x v="0"/>
    <x v="0"/>
    <x v="0"/>
    <x v="0"/>
    <x v="0"/>
    <x v="0"/>
    <x v="0"/>
    <x v="0"/>
    <x v="0"/>
    <x v="0"/>
    <x v="0"/>
    <x v="0"/>
    <x v="8"/>
    <x v="8"/>
    <x v="0"/>
    <x v="0"/>
    <x v="0"/>
    <x v="4"/>
    <x v="1"/>
    <x v="0"/>
    <x v="0"/>
    <x v="1"/>
    <x v="1"/>
    <x v="0"/>
    <x v="0"/>
    <x v="0"/>
    <x v="0"/>
    <x v="73"/>
    <x v="12"/>
    <x v="3"/>
    <x v="4"/>
    <x v="3"/>
    <x v="4"/>
    <x v="11"/>
    <x v="0"/>
  </r>
  <r>
    <x v="73"/>
    <x v="23"/>
    <x v="0"/>
    <x v="1"/>
    <x v="1"/>
    <x v="41"/>
    <x v="70"/>
    <x v="70"/>
    <x v="46"/>
    <x v="8"/>
    <x v="0"/>
    <x v="2"/>
    <x v="2"/>
    <x v="0"/>
    <x v="2"/>
    <x v="5"/>
    <x v="1"/>
    <x v="2"/>
    <x v="1"/>
    <x v="3"/>
    <x v="0"/>
    <x v="2"/>
    <x v="0"/>
    <x v="0"/>
    <x v="1"/>
    <x v="1"/>
    <x v="1"/>
    <x v="1"/>
    <x v="1"/>
    <x v="1"/>
    <x v="1"/>
    <x v="1"/>
    <x v="1"/>
    <x v="1"/>
    <x v="1"/>
    <x v="1"/>
    <x v="0"/>
    <x v="0"/>
    <x v="0"/>
    <x v="2"/>
    <x v="2"/>
    <x v="0"/>
    <x v="0"/>
    <x v="0"/>
    <x v="0"/>
    <x v="2"/>
    <x v="2"/>
    <x v="0"/>
    <x v="0"/>
    <x v="74"/>
    <x v="1"/>
    <x v="2"/>
    <x v="2"/>
    <x v="2"/>
    <x v="2"/>
    <x v="8"/>
    <x v="0"/>
  </r>
  <r>
    <x v="74"/>
    <x v="18"/>
    <x v="0"/>
    <x v="1"/>
    <x v="1"/>
    <x v="40"/>
    <x v="71"/>
    <x v="71"/>
    <x v="46"/>
    <x v="11"/>
    <x v="0"/>
    <x v="3"/>
    <x v="3"/>
    <x v="0"/>
    <x v="3"/>
    <x v="7"/>
    <x v="1"/>
    <x v="0"/>
    <x v="1"/>
    <x v="1"/>
    <x v="0"/>
    <x v="3"/>
    <x v="0"/>
    <x v="0"/>
    <x v="0"/>
    <x v="0"/>
    <x v="0"/>
    <x v="0"/>
    <x v="0"/>
    <x v="0"/>
    <x v="0"/>
    <x v="0"/>
    <x v="0"/>
    <x v="0"/>
    <x v="8"/>
    <x v="8"/>
    <x v="0"/>
    <x v="0"/>
    <x v="0"/>
    <x v="4"/>
    <x v="1"/>
    <x v="0"/>
    <x v="0"/>
    <x v="1"/>
    <x v="1"/>
    <x v="0"/>
    <x v="0"/>
    <x v="0"/>
    <x v="0"/>
    <x v="75"/>
    <x v="11"/>
    <x v="3"/>
    <x v="4"/>
    <x v="3"/>
    <x v="4"/>
    <x v="11"/>
    <x v="0"/>
  </r>
  <r>
    <x v="75"/>
    <x v="3"/>
    <x v="0"/>
    <x v="1"/>
    <x v="1"/>
    <x v="40"/>
    <x v="72"/>
    <x v="72"/>
    <x v="46"/>
    <x v="11"/>
    <x v="0"/>
    <x v="3"/>
    <x v="3"/>
    <x v="0"/>
    <x v="3"/>
    <x v="7"/>
    <x v="1"/>
    <x v="0"/>
    <x v="1"/>
    <x v="1"/>
    <x v="0"/>
    <x v="3"/>
    <x v="0"/>
    <x v="0"/>
    <x v="0"/>
    <x v="0"/>
    <x v="0"/>
    <x v="0"/>
    <x v="0"/>
    <x v="0"/>
    <x v="0"/>
    <x v="0"/>
    <x v="0"/>
    <x v="0"/>
    <x v="8"/>
    <x v="8"/>
    <x v="0"/>
    <x v="0"/>
    <x v="0"/>
    <x v="4"/>
    <x v="1"/>
    <x v="0"/>
    <x v="0"/>
    <x v="1"/>
    <x v="1"/>
    <x v="0"/>
    <x v="0"/>
    <x v="0"/>
    <x v="0"/>
    <x v="76"/>
    <x v="13"/>
    <x v="3"/>
    <x v="4"/>
    <x v="3"/>
    <x v="4"/>
    <x v="11"/>
    <x v="0"/>
  </r>
  <r>
    <x v="76"/>
    <x v="4"/>
    <x v="0"/>
    <x v="1"/>
    <x v="1"/>
    <x v="42"/>
    <x v="73"/>
    <x v="73"/>
    <x v="46"/>
    <x v="11"/>
    <x v="0"/>
    <x v="3"/>
    <x v="3"/>
    <x v="0"/>
    <x v="3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77"/>
    <x v="1"/>
    <x v="3"/>
    <x v="4"/>
    <x v="3"/>
    <x v="4"/>
    <x v="11"/>
    <x v="0"/>
  </r>
  <r>
    <x v="77"/>
    <x v="24"/>
    <x v="0"/>
    <x v="1"/>
    <x v="1"/>
    <x v="41"/>
    <x v="74"/>
    <x v="74"/>
    <x v="47"/>
    <x v="11"/>
    <x v="0"/>
    <x v="3"/>
    <x v="3"/>
    <x v="0"/>
    <x v="3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78"/>
    <x v="18"/>
    <x v="3"/>
    <x v="4"/>
    <x v="3"/>
    <x v="4"/>
    <x v="11"/>
    <x v="0"/>
  </r>
  <r>
    <x v="78"/>
    <x v="10"/>
    <x v="0"/>
    <x v="1"/>
    <x v="1"/>
    <x v="41"/>
    <x v="75"/>
    <x v="75"/>
    <x v="47"/>
    <x v="11"/>
    <x v="0"/>
    <x v="3"/>
    <x v="3"/>
    <x v="0"/>
    <x v="3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4"/>
    <x v="4"/>
    <x v="0"/>
    <x v="0"/>
    <x v="0"/>
    <x v="4"/>
    <x v="1"/>
    <x v="0"/>
    <x v="0"/>
    <x v="1"/>
    <x v="1"/>
    <x v="0"/>
    <x v="0"/>
    <x v="0"/>
    <x v="0"/>
    <x v="79"/>
    <x v="6"/>
    <x v="3"/>
    <x v="4"/>
    <x v="3"/>
    <x v="4"/>
    <x v="11"/>
    <x v="0"/>
  </r>
  <r>
    <x v="79"/>
    <x v="17"/>
    <x v="0"/>
    <x v="1"/>
    <x v="1"/>
    <x v="41"/>
    <x v="76"/>
    <x v="76"/>
    <x v="47"/>
    <x v="9"/>
    <x v="0"/>
    <x v="3"/>
    <x v="3"/>
    <x v="0"/>
    <x v="3"/>
    <x v="5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4"/>
    <x v="4"/>
    <x v="0"/>
    <x v="0"/>
    <x v="0"/>
    <x v="4"/>
    <x v="1"/>
    <x v="0"/>
    <x v="0"/>
    <x v="1"/>
    <x v="1"/>
    <x v="0"/>
    <x v="0"/>
    <x v="0"/>
    <x v="0"/>
    <x v="80"/>
    <x v="10"/>
    <x v="3"/>
    <x v="4"/>
    <x v="3"/>
    <x v="4"/>
    <x v="15"/>
    <x v="0"/>
  </r>
  <r>
    <x v="80"/>
    <x v="17"/>
    <x v="0"/>
    <x v="1"/>
    <x v="1"/>
    <x v="43"/>
    <x v="77"/>
    <x v="77"/>
    <x v="48"/>
    <x v="13"/>
    <x v="0"/>
    <x v="2"/>
    <x v="2"/>
    <x v="0"/>
    <x v="2"/>
    <x v="7"/>
    <x v="1"/>
    <x v="2"/>
    <x v="1"/>
    <x v="3"/>
    <x v="0"/>
    <x v="2"/>
    <x v="0"/>
    <x v="0"/>
    <x v="1"/>
    <x v="1"/>
    <x v="1"/>
    <x v="1"/>
    <x v="1"/>
    <x v="1"/>
    <x v="1"/>
    <x v="1"/>
    <x v="1"/>
    <x v="1"/>
    <x v="1"/>
    <x v="1"/>
    <x v="0"/>
    <x v="0"/>
    <x v="0"/>
    <x v="2"/>
    <x v="2"/>
    <x v="0"/>
    <x v="0"/>
    <x v="0"/>
    <x v="0"/>
    <x v="2"/>
    <x v="2"/>
    <x v="0"/>
    <x v="0"/>
    <x v="81"/>
    <x v="1"/>
    <x v="2"/>
    <x v="2"/>
    <x v="2"/>
    <x v="2"/>
    <x v="14"/>
    <x v="0"/>
  </r>
  <r>
    <x v="81"/>
    <x v="14"/>
    <x v="0"/>
    <x v="2"/>
    <x v="0"/>
    <x v="43"/>
    <x v="78"/>
    <x v="78"/>
    <x v="48"/>
    <x v="16"/>
    <x v="0"/>
    <x v="4"/>
    <x v="4"/>
    <x v="0"/>
    <x v="4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2"/>
    <x v="18"/>
    <x v="4"/>
    <x v="0"/>
    <x v="0"/>
    <x v="0"/>
    <x v="3"/>
    <x v="0"/>
  </r>
  <r>
    <x v="82"/>
    <x v="17"/>
    <x v="0"/>
    <x v="1"/>
    <x v="1"/>
    <x v="44"/>
    <x v="79"/>
    <x v="79"/>
    <x v="48"/>
    <x v="17"/>
    <x v="0"/>
    <x v="3"/>
    <x v="3"/>
    <x v="0"/>
    <x v="3"/>
    <x v="10"/>
    <x v="1"/>
    <x v="0"/>
    <x v="1"/>
    <x v="1"/>
    <x v="0"/>
    <x v="3"/>
    <x v="0"/>
    <x v="0"/>
    <x v="1"/>
    <x v="1"/>
    <x v="1"/>
    <x v="1"/>
    <x v="1"/>
    <x v="1"/>
    <x v="1"/>
    <x v="1"/>
    <x v="1"/>
    <x v="1"/>
    <x v="1"/>
    <x v="1"/>
    <x v="0"/>
    <x v="0"/>
    <x v="0"/>
    <x v="4"/>
    <x v="1"/>
    <x v="0"/>
    <x v="0"/>
    <x v="1"/>
    <x v="1"/>
    <x v="2"/>
    <x v="2"/>
    <x v="0"/>
    <x v="0"/>
    <x v="83"/>
    <x v="1"/>
    <x v="3"/>
    <x v="4"/>
    <x v="3"/>
    <x v="4"/>
    <x v="18"/>
    <x v="0"/>
  </r>
  <r>
    <x v="83"/>
    <x v="3"/>
    <x v="0"/>
    <x v="1"/>
    <x v="1"/>
    <x v="44"/>
    <x v="80"/>
    <x v="80"/>
    <x v="49"/>
    <x v="11"/>
    <x v="0"/>
    <x v="3"/>
    <x v="3"/>
    <x v="0"/>
    <x v="3"/>
    <x v="7"/>
    <x v="1"/>
    <x v="0"/>
    <x v="1"/>
    <x v="1"/>
    <x v="0"/>
    <x v="3"/>
    <x v="0"/>
    <x v="0"/>
    <x v="0"/>
    <x v="0"/>
    <x v="0"/>
    <x v="0"/>
    <x v="0"/>
    <x v="0"/>
    <x v="0"/>
    <x v="0"/>
    <x v="0"/>
    <x v="0"/>
    <x v="8"/>
    <x v="8"/>
    <x v="0"/>
    <x v="0"/>
    <x v="0"/>
    <x v="4"/>
    <x v="1"/>
    <x v="0"/>
    <x v="0"/>
    <x v="1"/>
    <x v="1"/>
    <x v="0"/>
    <x v="0"/>
    <x v="0"/>
    <x v="0"/>
    <x v="84"/>
    <x v="13"/>
    <x v="3"/>
    <x v="4"/>
    <x v="3"/>
    <x v="4"/>
    <x v="11"/>
    <x v="0"/>
  </r>
  <r>
    <x v="84"/>
    <x v="16"/>
    <x v="0"/>
    <x v="1"/>
    <x v="1"/>
    <x v="44"/>
    <x v="81"/>
    <x v="81"/>
    <x v="49"/>
    <x v="11"/>
    <x v="0"/>
    <x v="3"/>
    <x v="3"/>
    <x v="0"/>
    <x v="3"/>
    <x v="7"/>
    <x v="1"/>
    <x v="0"/>
    <x v="1"/>
    <x v="1"/>
    <x v="0"/>
    <x v="3"/>
    <x v="0"/>
    <x v="0"/>
    <x v="0"/>
    <x v="0"/>
    <x v="0"/>
    <x v="0"/>
    <x v="0"/>
    <x v="0"/>
    <x v="0"/>
    <x v="0"/>
    <x v="0"/>
    <x v="0"/>
    <x v="8"/>
    <x v="8"/>
    <x v="0"/>
    <x v="0"/>
    <x v="0"/>
    <x v="4"/>
    <x v="1"/>
    <x v="0"/>
    <x v="0"/>
    <x v="1"/>
    <x v="1"/>
    <x v="0"/>
    <x v="0"/>
    <x v="0"/>
    <x v="0"/>
    <x v="85"/>
    <x v="9"/>
    <x v="3"/>
    <x v="4"/>
    <x v="3"/>
    <x v="4"/>
    <x v="11"/>
    <x v="0"/>
  </r>
  <r>
    <x v="85"/>
    <x v="18"/>
    <x v="0"/>
    <x v="1"/>
    <x v="1"/>
    <x v="44"/>
    <x v="82"/>
    <x v="82"/>
    <x v="50"/>
    <x v="11"/>
    <x v="0"/>
    <x v="3"/>
    <x v="3"/>
    <x v="0"/>
    <x v="3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4"/>
    <x v="4"/>
    <x v="0"/>
    <x v="0"/>
    <x v="0"/>
    <x v="4"/>
    <x v="1"/>
    <x v="0"/>
    <x v="0"/>
    <x v="1"/>
    <x v="1"/>
    <x v="0"/>
    <x v="0"/>
    <x v="0"/>
    <x v="0"/>
    <x v="86"/>
    <x v="11"/>
    <x v="3"/>
    <x v="4"/>
    <x v="3"/>
    <x v="4"/>
    <x v="11"/>
    <x v="0"/>
  </r>
  <r>
    <x v="86"/>
    <x v="21"/>
    <x v="0"/>
    <x v="1"/>
    <x v="1"/>
    <x v="45"/>
    <x v="83"/>
    <x v="83"/>
    <x v="51"/>
    <x v="11"/>
    <x v="0"/>
    <x v="3"/>
    <x v="3"/>
    <x v="0"/>
    <x v="3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87"/>
    <x v="14"/>
    <x v="3"/>
    <x v="4"/>
    <x v="3"/>
    <x v="4"/>
    <x v="11"/>
    <x v="0"/>
  </r>
  <r>
    <x v="87"/>
    <x v="15"/>
    <x v="0"/>
    <x v="1"/>
    <x v="1"/>
    <x v="46"/>
    <x v="84"/>
    <x v="84"/>
    <x v="52"/>
    <x v="11"/>
    <x v="0"/>
    <x v="3"/>
    <x v="3"/>
    <x v="0"/>
    <x v="3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4"/>
    <x v="4"/>
    <x v="0"/>
    <x v="0"/>
    <x v="0"/>
    <x v="4"/>
    <x v="1"/>
    <x v="0"/>
    <x v="0"/>
    <x v="1"/>
    <x v="1"/>
    <x v="0"/>
    <x v="0"/>
    <x v="0"/>
    <x v="0"/>
    <x v="88"/>
    <x v="8"/>
    <x v="3"/>
    <x v="4"/>
    <x v="3"/>
    <x v="4"/>
    <x v="11"/>
    <x v="0"/>
  </r>
  <r>
    <x v="88"/>
    <x v="10"/>
    <x v="0"/>
    <x v="1"/>
    <x v="1"/>
    <x v="47"/>
    <x v="85"/>
    <x v="85"/>
    <x v="53"/>
    <x v="11"/>
    <x v="0"/>
    <x v="3"/>
    <x v="3"/>
    <x v="0"/>
    <x v="3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89"/>
    <x v="6"/>
    <x v="3"/>
    <x v="4"/>
    <x v="3"/>
    <x v="4"/>
    <x v="11"/>
    <x v="0"/>
  </r>
  <r>
    <x v="89"/>
    <x v="22"/>
    <x v="0"/>
    <x v="1"/>
    <x v="1"/>
    <x v="47"/>
    <x v="86"/>
    <x v="86"/>
    <x v="54"/>
    <x v="13"/>
    <x v="0"/>
    <x v="2"/>
    <x v="2"/>
    <x v="0"/>
    <x v="2"/>
    <x v="7"/>
    <x v="1"/>
    <x v="2"/>
    <x v="1"/>
    <x v="3"/>
    <x v="0"/>
    <x v="2"/>
    <x v="0"/>
    <x v="0"/>
    <x v="1"/>
    <x v="1"/>
    <x v="1"/>
    <x v="1"/>
    <x v="1"/>
    <x v="1"/>
    <x v="1"/>
    <x v="1"/>
    <x v="1"/>
    <x v="1"/>
    <x v="1"/>
    <x v="1"/>
    <x v="0"/>
    <x v="0"/>
    <x v="0"/>
    <x v="2"/>
    <x v="2"/>
    <x v="0"/>
    <x v="0"/>
    <x v="0"/>
    <x v="0"/>
    <x v="2"/>
    <x v="2"/>
    <x v="0"/>
    <x v="0"/>
    <x v="90"/>
    <x v="1"/>
    <x v="2"/>
    <x v="2"/>
    <x v="2"/>
    <x v="2"/>
    <x v="14"/>
    <x v="0"/>
  </r>
  <r>
    <x v="90"/>
    <x v="21"/>
    <x v="0"/>
    <x v="1"/>
    <x v="1"/>
    <x v="47"/>
    <x v="87"/>
    <x v="87"/>
    <x v="55"/>
    <x v="2"/>
    <x v="0"/>
    <x v="2"/>
    <x v="2"/>
    <x v="0"/>
    <x v="2"/>
    <x v="2"/>
    <x v="1"/>
    <x v="2"/>
    <x v="1"/>
    <x v="3"/>
    <x v="0"/>
    <x v="2"/>
    <x v="0"/>
    <x v="0"/>
    <x v="1"/>
    <x v="1"/>
    <x v="1"/>
    <x v="1"/>
    <x v="1"/>
    <x v="1"/>
    <x v="1"/>
    <x v="1"/>
    <x v="1"/>
    <x v="1"/>
    <x v="1"/>
    <x v="1"/>
    <x v="0"/>
    <x v="0"/>
    <x v="0"/>
    <x v="2"/>
    <x v="2"/>
    <x v="0"/>
    <x v="0"/>
    <x v="0"/>
    <x v="0"/>
    <x v="2"/>
    <x v="2"/>
    <x v="0"/>
    <x v="0"/>
    <x v="91"/>
    <x v="1"/>
    <x v="2"/>
    <x v="2"/>
    <x v="2"/>
    <x v="2"/>
    <x v="2"/>
    <x v="0"/>
  </r>
  <r>
    <x v="91"/>
    <x v="18"/>
    <x v="0"/>
    <x v="1"/>
    <x v="1"/>
    <x v="48"/>
    <x v="88"/>
    <x v="88"/>
    <x v="56"/>
    <x v="13"/>
    <x v="0"/>
    <x v="2"/>
    <x v="2"/>
    <x v="0"/>
    <x v="2"/>
    <x v="7"/>
    <x v="1"/>
    <x v="2"/>
    <x v="1"/>
    <x v="3"/>
    <x v="0"/>
    <x v="2"/>
    <x v="0"/>
    <x v="0"/>
    <x v="0"/>
    <x v="2"/>
    <x v="2"/>
    <x v="0"/>
    <x v="0"/>
    <x v="0"/>
    <x v="0"/>
    <x v="0"/>
    <x v="0"/>
    <x v="2"/>
    <x v="5"/>
    <x v="5"/>
    <x v="0"/>
    <x v="0"/>
    <x v="0"/>
    <x v="2"/>
    <x v="2"/>
    <x v="0"/>
    <x v="0"/>
    <x v="0"/>
    <x v="0"/>
    <x v="0"/>
    <x v="0"/>
    <x v="0"/>
    <x v="0"/>
    <x v="92"/>
    <x v="11"/>
    <x v="2"/>
    <x v="2"/>
    <x v="2"/>
    <x v="2"/>
    <x v="14"/>
    <x v="0"/>
  </r>
  <r>
    <x v="92"/>
    <x v="17"/>
    <x v="0"/>
    <x v="1"/>
    <x v="1"/>
    <x v="49"/>
    <x v="89"/>
    <x v="89"/>
    <x v="57"/>
    <x v="13"/>
    <x v="0"/>
    <x v="2"/>
    <x v="2"/>
    <x v="0"/>
    <x v="2"/>
    <x v="7"/>
    <x v="1"/>
    <x v="2"/>
    <x v="1"/>
    <x v="3"/>
    <x v="0"/>
    <x v="2"/>
    <x v="0"/>
    <x v="0"/>
    <x v="0"/>
    <x v="2"/>
    <x v="2"/>
    <x v="0"/>
    <x v="0"/>
    <x v="0"/>
    <x v="0"/>
    <x v="0"/>
    <x v="0"/>
    <x v="2"/>
    <x v="4"/>
    <x v="4"/>
    <x v="0"/>
    <x v="0"/>
    <x v="0"/>
    <x v="2"/>
    <x v="2"/>
    <x v="0"/>
    <x v="0"/>
    <x v="0"/>
    <x v="0"/>
    <x v="0"/>
    <x v="0"/>
    <x v="0"/>
    <x v="0"/>
    <x v="93"/>
    <x v="10"/>
    <x v="2"/>
    <x v="2"/>
    <x v="2"/>
    <x v="2"/>
    <x v="14"/>
    <x v="0"/>
  </r>
  <r>
    <x v="93"/>
    <x v="18"/>
    <x v="0"/>
    <x v="1"/>
    <x v="1"/>
    <x v="50"/>
    <x v="90"/>
    <x v="90"/>
    <x v="58"/>
    <x v="9"/>
    <x v="0"/>
    <x v="3"/>
    <x v="3"/>
    <x v="0"/>
    <x v="3"/>
    <x v="5"/>
    <x v="1"/>
    <x v="0"/>
    <x v="1"/>
    <x v="1"/>
    <x v="0"/>
    <x v="3"/>
    <x v="0"/>
    <x v="0"/>
    <x v="0"/>
    <x v="0"/>
    <x v="0"/>
    <x v="0"/>
    <x v="0"/>
    <x v="0"/>
    <x v="0"/>
    <x v="0"/>
    <x v="0"/>
    <x v="0"/>
    <x v="8"/>
    <x v="8"/>
    <x v="0"/>
    <x v="0"/>
    <x v="0"/>
    <x v="4"/>
    <x v="1"/>
    <x v="0"/>
    <x v="0"/>
    <x v="1"/>
    <x v="1"/>
    <x v="0"/>
    <x v="0"/>
    <x v="0"/>
    <x v="0"/>
    <x v="94"/>
    <x v="11"/>
    <x v="3"/>
    <x v="4"/>
    <x v="3"/>
    <x v="4"/>
    <x v="15"/>
    <x v="0"/>
  </r>
  <r>
    <x v="94"/>
    <x v="3"/>
    <x v="0"/>
    <x v="1"/>
    <x v="1"/>
    <x v="50"/>
    <x v="91"/>
    <x v="91"/>
    <x v="58"/>
    <x v="11"/>
    <x v="0"/>
    <x v="3"/>
    <x v="3"/>
    <x v="0"/>
    <x v="3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95"/>
    <x v="13"/>
    <x v="3"/>
    <x v="4"/>
    <x v="3"/>
    <x v="4"/>
    <x v="11"/>
    <x v="0"/>
  </r>
  <r>
    <x v="95"/>
    <x v="17"/>
    <x v="0"/>
    <x v="1"/>
    <x v="1"/>
    <x v="51"/>
    <x v="92"/>
    <x v="92"/>
    <x v="59"/>
    <x v="11"/>
    <x v="0"/>
    <x v="3"/>
    <x v="3"/>
    <x v="0"/>
    <x v="3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96"/>
    <x v="10"/>
    <x v="3"/>
    <x v="4"/>
    <x v="3"/>
    <x v="4"/>
    <x v="11"/>
    <x v="0"/>
  </r>
  <r>
    <x v="96"/>
    <x v="18"/>
    <x v="0"/>
    <x v="1"/>
    <x v="1"/>
    <x v="51"/>
    <x v="93"/>
    <x v="93"/>
    <x v="59"/>
    <x v="11"/>
    <x v="0"/>
    <x v="3"/>
    <x v="3"/>
    <x v="0"/>
    <x v="3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4"/>
    <x v="4"/>
    <x v="0"/>
    <x v="0"/>
    <x v="0"/>
    <x v="4"/>
    <x v="1"/>
    <x v="0"/>
    <x v="0"/>
    <x v="1"/>
    <x v="1"/>
    <x v="0"/>
    <x v="0"/>
    <x v="0"/>
    <x v="0"/>
    <x v="97"/>
    <x v="11"/>
    <x v="3"/>
    <x v="4"/>
    <x v="3"/>
    <x v="4"/>
    <x v="11"/>
    <x v="0"/>
  </r>
  <r>
    <x v="97"/>
    <x v="15"/>
    <x v="0"/>
    <x v="1"/>
    <x v="1"/>
    <x v="52"/>
    <x v="94"/>
    <x v="94"/>
    <x v="60"/>
    <x v="13"/>
    <x v="0"/>
    <x v="2"/>
    <x v="2"/>
    <x v="0"/>
    <x v="2"/>
    <x v="7"/>
    <x v="1"/>
    <x v="2"/>
    <x v="1"/>
    <x v="3"/>
    <x v="0"/>
    <x v="2"/>
    <x v="0"/>
    <x v="0"/>
    <x v="0"/>
    <x v="2"/>
    <x v="2"/>
    <x v="0"/>
    <x v="0"/>
    <x v="0"/>
    <x v="0"/>
    <x v="0"/>
    <x v="0"/>
    <x v="2"/>
    <x v="5"/>
    <x v="5"/>
    <x v="0"/>
    <x v="0"/>
    <x v="0"/>
    <x v="2"/>
    <x v="2"/>
    <x v="0"/>
    <x v="0"/>
    <x v="0"/>
    <x v="0"/>
    <x v="0"/>
    <x v="0"/>
    <x v="0"/>
    <x v="0"/>
    <x v="98"/>
    <x v="8"/>
    <x v="2"/>
    <x v="2"/>
    <x v="2"/>
    <x v="2"/>
    <x v="14"/>
    <x v="0"/>
  </r>
  <r>
    <x v="97"/>
    <x v="18"/>
    <x v="0"/>
    <x v="1"/>
    <x v="1"/>
    <x v="52"/>
    <x v="94"/>
    <x v="94"/>
    <x v="60"/>
    <x v="11"/>
    <x v="0"/>
    <x v="3"/>
    <x v="3"/>
    <x v="0"/>
    <x v="3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98"/>
    <x v="11"/>
    <x v="3"/>
    <x v="4"/>
    <x v="3"/>
    <x v="4"/>
    <x v="11"/>
    <x v="0"/>
  </r>
  <r>
    <x v="98"/>
    <x v="15"/>
    <x v="0"/>
    <x v="1"/>
    <x v="1"/>
    <x v="52"/>
    <x v="95"/>
    <x v="95"/>
    <x v="60"/>
    <x v="9"/>
    <x v="0"/>
    <x v="3"/>
    <x v="3"/>
    <x v="0"/>
    <x v="3"/>
    <x v="5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99"/>
    <x v="8"/>
    <x v="3"/>
    <x v="4"/>
    <x v="3"/>
    <x v="4"/>
    <x v="15"/>
    <x v="0"/>
  </r>
  <r>
    <x v="98"/>
    <x v="18"/>
    <x v="0"/>
    <x v="1"/>
    <x v="1"/>
    <x v="52"/>
    <x v="95"/>
    <x v="95"/>
    <x v="60"/>
    <x v="13"/>
    <x v="0"/>
    <x v="2"/>
    <x v="2"/>
    <x v="0"/>
    <x v="2"/>
    <x v="7"/>
    <x v="1"/>
    <x v="2"/>
    <x v="1"/>
    <x v="3"/>
    <x v="0"/>
    <x v="2"/>
    <x v="0"/>
    <x v="0"/>
    <x v="0"/>
    <x v="2"/>
    <x v="2"/>
    <x v="0"/>
    <x v="0"/>
    <x v="0"/>
    <x v="0"/>
    <x v="0"/>
    <x v="0"/>
    <x v="2"/>
    <x v="5"/>
    <x v="5"/>
    <x v="0"/>
    <x v="0"/>
    <x v="0"/>
    <x v="2"/>
    <x v="2"/>
    <x v="0"/>
    <x v="0"/>
    <x v="0"/>
    <x v="0"/>
    <x v="0"/>
    <x v="0"/>
    <x v="0"/>
    <x v="0"/>
    <x v="99"/>
    <x v="11"/>
    <x v="2"/>
    <x v="2"/>
    <x v="2"/>
    <x v="2"/>
    <x v="14"/>
    <x v="0"/>
  </r>
  <r>
    <x v="99"/>
    <x v="16"/>
    <x v="0"/>
    <x v="1"/>
    <x v="1"/>
    <x v="53"/>
    <x v="96"/>
    <x v="96"/>
    <x v="61"/>
    <x v="11"/>
    <x v="0"/>
    <x v="3"/>
    <x v="3"/>
    <x v="0"/>
    <x v="3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4"/>
    <x v="4"/>
    <x v="0"/>
    <x v="0"/>
    <x v="0"/>
    <x v="4"/>
    <x v="1"/>
    <x v="0"/>
    <x v="0"/>
    <x v="1"/>
    <x v="1"/>
    <x v="0"/>
    <x v="0"/>
    <x v="0"/>
    <x v="0"/>
    <x v="100"/>
    <x v="9"/>
    <x v="3"/>
    <x v="4"/>
    <x v="3"/>
    <x v="4"/>
    <x v="11"/>
    <x v="0"/>
  </r>
  <r>
    <x v="100"/>
    <x v="19"/>
    <x v="0"/>
    <x v="1"/>
    <x v="1"/>
    <x v="53"/>
    <x v="97"/>
    <x v="97"/>
    <x v="61"/>
    <x v="11"/>
    <x v="0"/>
    <x v="3"/>
    <x v="3"/>
    <x v="0"/>
    <x v="3"/>
    <x v="7"/>
    <x v="1"/>
    <x v="0"/>
    <x v="1"/>
    <x v="1"/>
    <x v="0"/>
    <x v="3"/>
    <x v="0"/>
    <x v="0"/>
    <x v="0"/>
    <x v="0"/>
    <x v="0"/>
    <x v="0"/>
    <x v="0"/>
    <x v="0"/>
    <x v="0"/>
    <x v="0"/>
    <x v="0"/>
    <x v="0"/>
    <x v="8"/>
    <x v="8"/>
    <x v="0"/>
    <x v="0"/>
    <x v="0"/>
    <x v="4"/>
    <x v="1"/>
    <x v="0"/>
    <x v="0"/>
    <x v="1"/>
    <x v="1"/>
    <x v="0"/>
    <x v="0"/>
    <x v="0"/>
    <x v="0"/>
    <x v="101"/>
    <x v="12"/>
    <x v="3"/>
    <x v="4"/>
    <x v="3"/>
    <x v="4"/>
    <x v="11"/>
    <x v="0"/>
  </r>
  <r>
    <x v="101"/>
    <x v="13"/>
    <x v="0"/>
    <x v="1"/>
    <x v="1"/>
    <x v="54"/>
    <x v="98"/>
    <x v="98"/>
    <x v="62"/>
    <x v="11"/>
    <x v="0"/>
    <x v="3"/>
    <x v="3"/>
    <x v="0"/>
    <x v="3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4"/>
    <x v="4"/>
    <x v="0"/>
    <x v="0"/>
    <x v="0"/>
    <x v="4"/>
    <x v="1"/>
    <x v="0"/>
    <x v="0"/>
    <x v="1"/>
    <x v="1"/>
    <x v="0"/>
    <x v="0"/>
    <x v="0"/>
    <x v="0"/>
    <x v="102"/>
    <x v="7"/>
    <x v="3"/>
    <x v="4"/>
    <x v="3"/>
    <x v="4"/>
    <x v="11"/>
    <x v="0"/>
  </r>
  <r>
    <x v="102"/>
    <x v="3"/>
    <x v="0"/>
    <x v="1"/>
    <x v="1"/>
    <x v="54"/>
    <x v="99"/>
    <x v="99"/>
    <x v="62"/>
    <x v="11"/>
    <x v="0"/>
    <x v="3"/>
    <x v="3"/>
    <x v="0"/>
    <x v="3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4"/>
    <x v="4"/>
    <x v="0"/>
    <x v="0"/>
    <x v="0"/>
    <x v="4"/>
    <x v="1"/>
    <x v="0"/>
    <x v="0"/>
    <x v="1"/>
    <x v="1"/>
    <x v="0"/>
    <x v="0"/>
    <x v="0"/>
    <x v="0"/>
    <x v="103"/>
    <x v="13"/>
    <x v="3"/>
    <x v="4"/>
    <x v="3"/>
    <x v="4"/>
    <x v="11"/>
    <x v="0"/>
  </r>
  <r>
    <x v="103"/>
    <x v="13"/>
    <x v="0"/>
    <x v="1"/>
    <x v="1"/>
    <x v="55"/>
    <x v="100"/>
    <x v="100"/>
    <x v="63"/>
    <x v="11"/>
    <x v="0"/>
    <x v="3"/>
    <x v="3"/>
    <x v="0"/>
    <x v="3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4"/>
    <x v="4"/>
    <x v="0"/>
    <x v="0"/>
    <x v="0"/>
    <x v="4"/>
    <x v="1"/>
    <x v="0"/>
    <x v="0"/>
    <x v="1"/>
    <x v="1"/>
    <x v="0"/>
    <x v="0"/>
    <x v="0"/>
    <x v="0"/>
    <x v="104"/>
    <x v="7"/>
    <x v="3"/>
    <x v="4"/>
    <x v="3"/>
    <x v="4"/>
    <x v="11"/>
    <x v="0"/>
  </r>
  <r>
    <x v="104"/>
    <x v="15"/>
    <x v="0"/>
    <x v="1"/>
    <x v="1"/>
    <x v="55"/>
    <x v="101"/>
    <x v="101"/>
    <x v="63"/>
    <x v="9"/>
    <x v="0"/>
    <x v="3"/>
    <x v="3"/>
    <x v="0"/>
    <x v="3"/>
    <x v="5"/>
    <x v="1"/>
    <x v="0"/>
    <x v="1"/>
    <x v="1"/>
    <x v="0"/>
    <x v="3"/>
    <x v="0"/>
    <x v="0"/>
    <x v="0"/>
    <x v="0"/>
    <x v="0"/>
    <x v="0"/>
    <x v="0"/>
    <x v="0"/>
    <x v="0"/>
    <x v="0"/>
    <x v="0"/>
    <x v="0"/>
    <x v="8"/>
    <x v="8"/>
    <x v="0"/>
    <x v="0"/>
    <x v="0"/>
    <x v="4"/>
    <x v="1"/>
    <x v="0"/>
    <x v="0"/>
    <x v="1"/>
    <x v="1"/>
    <x v="0"/>
    <x v="0"/>
    <x v="0"/>
    <x v="0"/>
    <x v="105"/>
    <x v="8"/>
    <x v="3"/>
    <x v="4"/>
    <x v="3"/>
    <x v="4"/>
    <x v="15"/>
    <x v="0"/>
  </r>
  <r>
    <x v="105"/>
    <x v="13"/>
    <x v="0"/>
    <x v="1"/>
    <x v="1"/>
    <x v="55"/>
    <x v="102"/>
    <x v="102"/>
    <x v="63"/>
    <x v="11"/>
    <x v="0"/>
    <x v="3"/>
    <x v="3"/>
    <x v="0"/>
    <x v="3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4"/>
    <x v="4"/>
    <x v="0"/>
    <x v="0"/>
    <x v="0"/>
    <x v="4"/>
    <x v="1"/>
    <x v="0"/>
    <x v="0"/>
    <x v="1"/>
    <x v="1"/>
    <x v="0"/>
    <x v="0"/>
    <x v="0"/>
    <x v="0"/>
    <x v="106"/>
    <x v="9"/>
    <x v="3"/>
    <x v="4"/>
    <x v="3"/>
    <x v="4"/>
    <x v="11"/>
    <x v="0"/>
  </r>
  <r>
    <x v="106"/>
    <x v="18"/>
    <x v="0"/>
    <x v="2"/>
    <x v="0"/>
    <x v="55"/>
    <x v="103"/>
    <x v="103"/>
    <x v="64"/>
    <x v="18"/>
    <x v="0"/>
    <x v="4"/>
    <x v="4"/>
    <x v="0"/>
    <x v="4"/>
    <x v="0"/>
    <x v="0"/>
    <x v="0"/>
    <x v="0"/>
    <x v="0"/>
    <x v="0"/>
    <x v="0"/>
    <x v="0"/>
    <x v="0"/>
    <x v="0"/>
    <x v="2"/>
    <x v="2"/>
    <x v="0"/>
    <x v="0"/>
    <x v="0"/>
    <x v="0"/>
    <x v="0"/>
    <x v="0"/>
    <x v="2"/>
    <x v="2"/>
    <x v="2"/>
    <x v="0"/>
    <x v="0"/>
    <x v="0"/>
    <x v="0"/>
    <x v="0"/>
    <x v="0"/>
    <x v="0"/>
    <x v="0"/>
    <x v="0"/>
    <x v="0"/>
    <x v="0"/>
    <x v="0"/>
    <x v="0"/>
    <x v="107"/>
    <x v="9"/>
    <x v="4"/>
    <x v="0"/>
    <x v="0"/>
    <x v="0"/>
    <x v="0"/>
    <x v="0"/>
  </r>
  <r>
    <x v="107"/>
    <x v="17"/>
    <x v="0"/>
    <x v="2"/>
    <x v="0"/>
    <x v="56"/>
    <x v="104"/>
    <x v="104"/>
    <x v="65"/>
    <x v="19"/>
    <x v="0"/>
    <x v="5"/>
    <x v="5"/>
    <x v="0"/>
    <x v="5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2"/>
    <x v="2"/>
    <x v="0"/>
    <x v="0"/>
    <x v="108"/>
    <x v="1"/>
    <x v="5"/>
    <x v="0"/>
    <x v="0"/>
    <x v="0"/>
    <x v="0"/>
    <x v="0"/>
  </r>
  <r>
    <x v="108"/>
    <x v="17"/>
    <x v="0"/>
    <x v="2"/>
    <x v="0"/>
    <x v="56"/>
    <x v="105"/>
    <x v="105"/>
    <x v="65"/>
    <x v="20"/>
    <x v="0"/>
    <x v="5"/>
    <x v="5"/>
    <x v="0"/>
    <x v="5"/>
    <x v="11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2"/>
    <x v="2"/>
    <x v="0"/>
    <x v="0"/>
    <x v="109"/>
    <x v="1"/>
    <x v="5"/>
    <x v="0"/>
    <x v="0"/>
    <x v="0"/>
    <x v="19"/>
    <x v="0"/>
  </r>
  <r>
    <x v="109"/>
    <x v="4"/>
    <x v="0"/>
    <x v="1"/>
    <x v="1"/>
    <x v="57"/>
    <x v="106"/>
    <x v="106"/>
    <x v="66"/>
    <x v="13"/>
    <x v="0"/>
    <x v="2"/>
    <x v="2"/>
    <x v="0"/>
    <x v="2"/>
    <x v="7"/>
    <x v="1"/>
    <x v="2"/>
    <x v="1"/>
    <x v="3"/>
    <x v="0"/>
    <x v="2"/>
    <x v="0"/>
    <x v="0"/>
    <x v="0"/>
    <x v="2"/>
    <x v="2"/>
    <x v="0"/>
    <x v="0"/>
    <x v="0"/>
    <x v="0"/>
    <x v="0"/>
    <x v="0"/>
    <x v="2"/>
    <x v="4"/>
    <x v="4"/>
    <x v="0"/>
    <x v="0"/>
    <x v="0"/>
    <x v="2"/>
    <x v="2"/>
    <x v="0"/>
    <x v="0"/>
    <x v="0"/>
    <x v="0"/>
    <x v="0"/>
    <x v="0"/>
    <x v="0"/>
    <x v="0"/>
    <x v="110"/>
    <x v="15"/>
    <x v="2"/>
    <x v="2"/>
    <x v="2"/>
    <x v="2"/>
    <x v="14"/>
    <x v="0"/>
  </r>
  <r>
    <x v="110"/>
    <x v="18"/>
    <x v="0"/>
    <x v="1"/>
    <x v="1"/>
    <x v="57"/>
    <x v="107"/>
    <x v="107"/>
    <x v="66"/>
    <x v="13"/>
    <x v="0"/>
    <x v="2"/>
    <x v="2"/>
    <x v="0"/>
    <x v="2"/>
    <x v="7"/>
    <x v="1"/>
    <x v="2"/>
    <x v="1"/>
    <x v="3"/>
    <x v="0"/>
    <x v="2"/>
    <x v="0"/>
    <x v="0"/>
    <x v="0"/>
    <x v="0"/>
    <x v="0"/>
    <x v="0"/>
    <x v="0"/>
    <x v="0"/>
    <x v="0"/>
    <x v="0"/>
    <x v="0"/>
    <x v="0"/>
    <x v="8"/>
    <x v="8"/>
    <x v="0"/>
    <x v="0"/>
    <x v="0"/>
    <x v="2"/>
    <x v="2"/>
    <x v="0"/>
    <x v="0"/>
    <x v="0"/>
    <x v="0"/>
    <x v="0"/>
    <x v="0"/>
    <x v="0"/>
    <x v="0"/>
    <x v="111"/>
    <x v="11"/>
    <x v="2"/>
    <x v="2"/>
    <x v="2"/>
    <x v="2"/>
    <x v="14"/>
    <x v="0"/>
  </r>
  <r>
    <x v="110"/>
    <x v="19"/>
    <x v="0"/>
    <x v="1"/>
    <x v="1"/>
    <x v="57"/>
    <x v="107"/>
    <x v="107"/>
    <x v="66"/>
    <x v="11"/>
    <x v="0"/>
    <x v="3"/>
    <x v="3"/>
    <x v="0"/>
    <x v="3"/>
    <x v="7"/>
    <x v="1"/>
    <x v="0"/>
    <x v="1"/>
    <x v="1"/>
    <x v="0"/>
    <x v="3"/>
    <x v="0"/>
    <x v="0"/>
    <x v="0"/>
    <x v="0"/>
    <x v="0"/>
    <x v="0"/>
    <x v="0"/>
    <x v="0"/>
    <x v="0"/>
    <x v="0"/>
    <x v="0"/>
    <x v="0"/>
    <x v="8"/>
    <x v="8"/>
    <x v="0"/>
    <x v="0"/>
    <x v="0"/>
    <x v="4"/>
    <x v="1"/>
    <x v="0"/>
    <x v="0"/>
    <x v="1"/>
    <x v="1"/>
    <x v="0"/>
    <x v="0"/>
    <x v="0"/>
    <x v="0"/>
    <x v="111"/>
    <x v="12"/>
    <x v="3"/>
    <x v="4"/>
    <x v="3"/>
    <x v="4"/>
    <x v="11"/>
    <x v="0"/>
  </r>
  <r>
    <x v="111"/>
    <x v="4"/>
    <x v="0"/>
    <x v="1"/>
    <x v="1"/>
    <x v="57"/>
    <x v="108"/>
    <x v="108"/>
    <x v="66"/>
    <x v="13"/>
    <x v="0"/>
    <x v="2"/>
    <x v="2"/>
    <x v="0"/>
    <x v="2"/>
    <x v="7"/>
    <x v="1"/>
    <x v="2"/>
    <x v="1"/>
    <x v="3"/>
    <x v="0"/>
    <x v="2"/>
    <x v="0"/>
    <x v="0"/>
    <x v="0"/>
    <x v="2"/>
    <x v="2"/>
    <x v="0"/>
    <x v="0"/>
    <x v="0"/>
    <x v="0"/>
    <x v="0"/>
    <x v="0"/>
    <x v="2"/>
    <x v="4"/>
    <x v="4"/>
    <x v="0"/>
    <x v="0"/>
    <x v="0"/>
    <x v="2"/>
    <x v="2"/>
    <x v="0"/>
    <x v="0"/>
    <x v="0"/>
    <x v="0"/>
    <x v="0"/>
    <x v="0"/>
    <x v="0"/>
    <x v="0"/>
    <x v="112"/>
    <x v="15"/>
    <x v="2"/>
    <x v="2"/>
    <x v="2"/>
    <x v="2"/>
    <x v="14"/>
    <x v="0"/>
  </r>
  <r>
    <x v="112"/>
    <x v="3"/>
    <x v="0"/>
    <x v="1"/>
    <x v="1"/>
    <x v="58"/>
    <x v="109"/>
    <x v="109"/>
    <x v="67"/>
    <x v="11"/>
    <x v="0"/>
    <x v="3"/>
    <x v="3"/>
    <x v="0"/>
    <x v="3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113"/>
    <x v="13"/>
    <x v="3"/>
    <x v="4"/>
    <x v="3"/>
    <x v="4"/>
    <x v="11"/>
    <x v="0"/>
  </r>
  <r>
    <x v="113"/>
    <x v="15"/>
    <x v="0"/>
    <x v="1"/>
    <x v="1"/>
    <x v="58"/>
    <x v="110"/>
    <x v="110"/>
    <x v="67"/>
    <x v="11"/>
    <x v="0"/>
    <x v="3"/>
    <x v="3"/>
    <x v="0"/>
    <x v="3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4"/>
    <x v="4"/>
    <x v="0"/>
    <x v="0"/>
    <x v="0"/>
    <x v="4"/>
    <x v="1"/>
    <x v="0"/>
    <x v="0"/>
    <x v="1"/>
    <x v="1"/>
    <x v="0"/>
    <x v="0"/>
    <x v="0"/>
    <x v="0"/>
    <x v="114"/>
    <x v="8"/>
    <x v="3"/>
    <x v="4"/>
    <x v="3"/>
    <x v="4"/>
    <x v="11"/>
    <x v="0"/>
  </r>
  <r>
    <x v="114"/>
    <x v="22"/>
    <x v="0"/>
    <x v="2"/>
    <x v="0"/>
    <x v="59"/>
    <x v="111"/>
    <x v="111"/>
    <x v="67"/>
    <x v="16"/>
    <x v="0"/>
    <x v="4"/>
    <x v="4"/>
    <x v="0"/>
    <x v="4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15"/>
    <x v="19"/>
    <x v="4"/>
    <x v="0"/>
    <x v="0"/>
    <x v="0"/>
    <x v="3"/>
    <x v="0"/>
  </r>
  <r>
    <x v="115"/>
    <x v="13"/>
    <x v="0"/>
    <x v="1"/>
    <x v="1"/>
    <x v="59"/>
    <x v="112"/>
    <x v="112"/>
    <x v="67"/>
    <x v="21"/>
    <x v="0"/>
    <x v="3"/>
    <x v="3"/>
    <x v="0"/>
    <x v="3"/>
    <x v="12"/>
    <x v="1"/>
    <x v="0"/>
    <x v="1"/>
    <x v="1"/>
    <x v="0"/>
    <x v="3"/>
    <x v="0"/>
    <x v="0"/>
    <x v="1"/>
    <x v="1"/>
    <x v="1"/>
    <x v="1"/>
    <x v="1"/>
    <x v="1"/>
    <x v="1"/>
    <x v="1"/>
    <x v="1"/>
    <x v="1"/>
    <x v="1"/>
    <x v="1"/>
    <x v="0"/>
    <x v="0"/>
    <x v="0"/>
    <x v="4"/>
    <x v="1"/>
    <x v="0"/>
    <x v="0"/>
    <x v="1"/>
    <x v="1"/>
    <x v="2"/>
    <x v="2"/>
    <x v="0"/>
    <x v="0"/>
    <x v="116"/>
    <x v="1"/>
    <x v="3"/>
    <x v="4"/>
    <x v="3"/>
    <x v="4"/>
    <x v="20"/>
    <x v="0"/>
  </r>
  <r>
    <x v="116"/>
    <x v="21"/>
    <x v="0"/>
    <x v="1"/>
    <x v="1"/>
    <x v="59"/>
    <x v="113"/>
    <x v="113"/>
    <x v="67"/>
    <x v="11"/>
    <x v="0"/>
    <x v="3"/>
    <x v="3"/>
    <x v="0"/>
    <x v="3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117"/>
    <x v="13"/>
    <x v="3"/>
    <x v="4"/>
    <x v="3"/>
    <x v="4"/>
    <x v="11"/>
    <x v="0"/>
  </r>
  <r>
    <x v="117"/>
    <x v="15"/>
    <x v="0"/>
    <x v="1"/>
    <x v="1"/>
    <x v="56"/>
    <x v="114"/>
    <x v="114"/>
    <x v="68"/>
    <x v="11"/>
    <x v="0"/>
    <x v="3"/>
    <x v="3"/>
    <x v="0"/>
    <x v="3"/>
    <x v="7"/>
    <x v="1"/>
    <x v="0"/>
    <x v="1"/>
    <x v="1"/>
    <x v="0"/>
    <x v="3"/>
    <x v="0"/>
    <x v="0"/>
    <x v="0"/>
    <x v="0"/>
    <x v="0"/>
    <x v="0"/>
    <x v="0"/>
    <x v="0"/>
    <x v="0"/>
    <x v="0"/>
    <x v="0"/>
    <x v="0"/>
    <x v="8"/>
    <x v="8"/>
    <x v="0"/>
    <x v="0"/>
    <x v="0"/>
    <x v="4"/>
    <x v="1"/>
    <x v="0"/>
    <x v="0"/>
    <x v="1"/>
    <x v="1"/>
    <x v="0"/>
    <x v="0"/>
    <x v="0"/>
    <x v="0"/>
    <x v="118"/>
    <x v="8"/>
    <x v="3"/>
    <x v="4"/>
    <x v="3"/>
    <x v="4"/>
    <x v="11"/>
    <x v="0"/>
  </r>
  <r>
    <x v="118"/>
    <x v="3"/>
    <x v="0"/>
    <x v="1"/>
    <x v="1"/>
    <x v="59"/>
    <x v="115"/>
    <x v="115"/>
    <x v="69"/>
    <x v="13"/>
    <x v="0"/>
    <x v="2"/>
    <x v="2"/>
    <x v="0"/>
    <x v="2"/>
    <x v="7"/>
    <x v="1"/>
    <x v="2"/>
    <x v="1"/>
    <x v="3"/>
    <x v="0"/>
    <x v="2"/>
    <x v="0"/>
    <x v="0"/>
    <x v="0"/>
    <x v="2"/>
    <x v="2"/>
    <x v="0"/>
    <x v="0"/>
    <x v="0"/>
    <x v="0"/>
    <x v="0"/>
    <x v="0"/>
    <x v="2"/>
    <x v="5"/>
    <x v="5"/>
    <x v="0"/>
    <x v="0"/>
    <x v="0"/>
    <x v="2"/>
    <x v="2"/>
    <x v="0"/>
    <x v="0"/>
    <x v="0"/>
    <x v="0"/>
    <x v="0"/>
    <x v="0"/>
    <x v="0"/>
    <x v="0"/>
    <x v="119"/>
    <x v="13"/>
    <x v="2"/>
    <x v="2"/>
    <x v="2"/>
    <x v="2"/>
    <x v="14"/>
    <x v="0"/>
  </r>
  <r>
    <x v="119"/>
    <x v="13"/>
    <x v="0"/>
    <x v="1"/>
    <x v="1"/>
    <x v="59"/>
    <x v="116"/>
    <x v="116"/>
    <x v="69"/>
    <x v="11"/>
    <x v="0"/>
    <x v="3"/>
    <x v="3"/>
    <x v="0"/>
    <x v="3"/>
    <x v="7"/>
    <x v="1"/>
    <x v="0"/>
    <x v="1"/>
    <x v="1"/>
    <x v="0"/>
    <x v="3"/>
    <x v="0"/>
    <x v="0"/>
    <x v="0"/>
    <x v="0"/>
    <x v="0"/>
    <x v="0"/>
    <x v="0"/>
    <x v="0"/>
    <x v="0"/>
    <x v="0"/>
    <x v="0"/>
    <x v="0"/>
    <x v="8"/>
    <x v="8"/>
    <x v="0"/>
    <x v="0"/>
    <x v="0"/>
    <x v="4"/>
    <x v="1"/>
    <x v="0"/>
    <x v="0"/>
    <x v="1"/>
    <x v="1"/>
    <x v="0"/>
    <x v="0"/>
    <x v="0"/>
    <x v="0"/>
    <x v="120"/>
    <x v="7"/>
    <x v="3"/>
    <x v="4"/>
    <x v="3"/>
    <x v="4"/>
    <x v="11"/>
    <x v="0"/>
  </r>
  <r>
    <x v="120"/>
    <x v="20"/>
    <x v="0"/>
    <x v="2"/>
    <x v="0"/>
    <x v="60"/>
    <x v="117"/>
    <x v="117"/>
    <x v="70"/>
    <x v="22"/>
    <x v="0"/>
    <x v="5"/>
    <x v="5"/>
    <x v="0"/>
    <x v="5"/>
    <x v="8"/>
    <x v="0"/>
    <x v="0"/>
    <x v="0"/>
    <x v="0"/>
    <x v="0"/>
    <x v="0"/>
    <x v="0"/>
    <x v="0"/>
    <x v="0"/>
    <x v="2"/>
    <x v="2"/>
    <x v="0"/>
    <x v="0"/>
    <x v="0"/>
    <x v="0"/>
    <x v="0"/>
    <x v="0"/>
    <x v="2"/>
    <x v="2"/>
    <x v="2"/>
    <x v="0"/>
    <x v="0"/>
    <x v="0"/>
    <x v="0"/>
    <x v="0"/>
    <x v="0"/>
    <x v="0"/>
    <x v="0"/>
    <x v="0"/>
    <x v="0"/>
    <x v="0"/>
    <x v="0"/>
    <x v="0"/>
    <x v="121"/>
    <x v="12"/>
    <x v="5"/>
    <x v="0"/>
    <x v="0"/>
    <x v="0"/>
    <x v="16"/>
    <x v="0"/>
  </r>
  <r>
    <x v="121"/>
    <x v="25"/>
    <x v="0"/>
    <x v="1"/>
    <x v="1"/>
    <x v="61"/>
    <x v="118"/>
    <x v="118"/>
    <x v="71"/>
    <x v="11"/>
    <x v="0"/>
    <x v="3"/>
    <x v="3"/>
    <x v="0"/>
    <x v="3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122"/>
    <x v="20"/>
    <x v="3"/>
    <x v="4"/>
    <x v="3"/>
    <x v="4"/>
    <x v="11"/>
    <x v="0"/>
  </r>
  <r>
    <x v="122"/>
    <x v="26"/>
    <x v="0"/>
    <x v="1"/>
    <x v="1"/>
    <x v="61"/>
    <x v="119"/>
    <x v="119"/>
    <x v="71"/>
    <x v="11"/>
    <x v="0"/>
    <x v="3"/>
    <x v="3"/>
    <x v="0"/>
    <x v="3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4"/>
    <x v="4"/>
    <x v="0"/>
    <x v="0"/>
    <x v="0"/>
    <x v="4"/>
    <x v="1"/>
    <x v="0"/>
    <x v="0"/>
    <x v="1"/>
    <x v="1"/>
    <x v="0"/>
    <x v="0"/>
    <x v="0"/>
    <x v="0"/>
    <x v="123"/>
    <x v="21"/>
    <x v="3"/>
    <x v="4"/>
    <x v="3"/>
    <x v="4"/>
    <x v="11"/>
    <x v="0"/>
  </r>
  <r>
    <x v="123"/>
    <x v="17"/>
    <x v="0"/>
    <x v="1"/>
    <x v="1"/>
    <x v="61"/>
    <x v="120"/>
    <x v="120"/>
    <x v="71"/>
    <x v="11"/>
    <x v="0"/>
    <x v="3"/>
    <x v="3"/>
    <x v="0"/>
    <x v="3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4"/>
    <x v="4"/>
    <x v="0"/>
    <x v="0"/>
    <x v="0"/>
    <x v="4"/>
    <x v="1"/>
    <x v="0"/>
    <x v="0"/>
    <x v="1"/>
    <x v="1"/>
    <x v="0"/>
    <x v="0"/>
    <x v="0"/>
    <x v="0"/>
    <x v="124"/>
    <x v="10"/>
    <x v="3"/>
    <x v="4"/>
    <x v="3"/>
    <x v="4"/>
    <x v="11"/>
    <x v="0"/>
  </r>
  <r>
    <x v="124"/>
    <x v="17"/>
    <x v="0"/>
    <x v="1"/>
    <x v="1"/>
    <x v="62"/>
    <x v="121"/>
    <x v="121"/>
    <x v="72"/>
    <x v="11"/>
    <x v="0"/>
    <x v="3"/>
    <x v="3"/>
    <x v="0"/>
    <x v="3"/>
    <x v="7"/>
    <x v="1"/>
    <x v="0"/>
    <x v="1"/>
    <x v="1"/>
    <x v="0"/>
    <x v="3"/>
    <x v="0"/>
    <x v="0"/>
    <x v="0"/>
    <x v="4"/>
    <x v="4"/>
    <x v="0"/>
    <x v="0"/>
    <x v="0"/>
    <x v="0"/>
    <x v="0"/>
    <x v="0"/>
    <x v="4"/>
    <x v="7"/>
    <x v="7"/>
    <x v="0"/>
    <x v="0"/>
    <x v="0"/>
    <x v="4"/>
    <x v="1"/>
    <x v="0"/>
    <x v="0"/>
    <x v="1"/>
    <x v="1"/>
    <x v="0"/>
    <x v="0"/>
    <x v="0"/>
    <x v="0"/>
    <x v="125"/>
    <x v="10"/>
    <x v="3"/>
    <x v="4"/>
    <x v="3"/>
    <x v="4"/>
    <x v="11"/>
    <x v="0"/>
  </r>
  <r>
    <x v="125"/>
    <x v="27"/>
    <x v="0"/>
    <x v="2"/>
    <x v="0"/>
    <x v="60"/>
    <x v="122"/>
    <x v="122"/>
    <x v="73"/>
    <x v="23"/>
    <x v="0"/>
    <x v="5"/>
    <x v="5"/>
    <x v="0"/>
    <x v="5"/>
    <x v="2"/>
    <x v="0"/>
    <x v="0"/>
    <x v="0"/>
    <x v="0"/>
    <x v="0"/>
    <x v="0"/>
    <x v="0"/>
    <x v="0"/>
    <x v="0"/>
    <x v="3"/>
    <x v="3"/>
    <x v="0"/>
    <x v="0"/>
    <x v="0"/>
    <x v="0"/>
    <x v="2"/>
    <x v="2"/>
    <x v="3"/>
    <x v="6"/>
    <x v="6"/>
    <x v="0"/>
    <x v="0"/>
    <x v="0"/>
    <x v="0"/>
    <x v="0"/>
    <x v="0"/>
    <x v="0"/>
    <x v="0"/>
    <x v="0"/>
    <x v="0"/>
    <x v="0"/>
    <x v="0"/>
    <x v="0"/>
    <x v="126"/>
    <x v="22"/>
    <x v="5"/>
    <x v="0"/>
    <x v="0"/>
    <x v="0"/>
    <x v="21"/>
    <x v="0"/>
  </r>
  <r>
    <x v="126"/>
    <x v="13"/>
    <x v="0"/>
    <x v="1"/>
    <x v="1"/>
    <x v="63"/>
    <x v="123"/>
    <x v="123"/>
    <x v="74"/>
    <x v="11"/>
    <x v="0"/>
    <x v="3"/>
    <x v="3"/>
    <x v="0"/>
    <x v="3"/>
    <x v="7"/>
    <x v="1"/>
    <x v="0"/>
    <x v="1"/>
    <x v="1"/>
    <x v="0"/>
    <x v="3"/>
    <x v="0"/>
    <x v="0"/>
    <x v="0"/>
    <x v="0"/>
    <x v="0"/>
    <x v="0"/>
    <x v="0"/>
    <x v="0"/>
    <x v="0"/>
    <x v="0"/>
    <x v="0"/>
    <x v="0"/>
    <x v="8"/>
    <x v="8"/>
    <x v="0"/>
    <x v="0"/>
    <x v="0"/>
    <x v="4"/>
    <x v="1"/>
    <x v="0"/>
    <x v="0"/>
    <x v="1"/>
    <x v="1"/>
    <x v="0"/>
    <x v="0"/>
    <x v="0"/>
    <x v="0"/>
    <x v="127"/>
    <x v="7"/>
    <x v="3"/>
    <x v="4"/>
    <x v="3"/>
    <x v="4"/>
    <x v="11"/>
    <x v="0"/>
  </r>
  <r>
    <x v="127"/>
    <x v="20"/>
    <x v="0"/>
    <x v="2"/>
    <x v="0"/>
    <x v="60"/>
    <x v="124"/>
    <x v="124"/>
    <x v="75"/>
    <x v="24"/>
    <x v="0"/>
    <x v="5"/>
    <x v="5"/>
    <x v="0"/>
    <x v="5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28"/>
    <x v="23"/>
    <x v="5"/>
    <x v="0"/>
    <x v="0"/>
    <x v="0"/>
    <x v="14"/>
    <x v="0"/>
  </r>
  <r>
    <x v="128"/>
    <x v="21"/>
    <x v="0"/>
    <x v="1"/>
    <x v="1"/>
    <x v="64"/>
    <x v="125"/>
    <x v="125"/>
    <x v="76"/>
    <x v="25"/>
    <x v="0"/>
    <x v="6"/>
    <x v="6"/>
    <x v="0"/>
    <x v="6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4"/>
    <x v="4"/>
    <x v="0"/>
    <x v="0"/>
    <x v="0"/>
    <x v="4"/>
    <x v="1"/>
    <x v="0"/>
    <x v="0"/>
    <x v="1"/>
    <x v="1"/>
    <x v="0"/>
    <x v="0"/>
    <x v="0"/>
    <x v="0"/>
    <x v="129"/>
    <x v="14"/>
    <x v="6"/>
    <x v="4"/>
    <x v="3"/>
    <x v="4"/>
    <x v="11"/>
    <x v="0"/>
  </r>
  <r>
    <x v="129"/>
    <x v="19"/>
    <x v="0"/>
    <x v="1"/>
    <x v="1"/>
    <x v="64"/>
    <x v="126"/>
    <x v="126"/>
    <x v="76"/>
    <x v="25"/>
    <x v="0"/>
    <x v="6"/>
    <x v="6"/>
    <x v="0"/>
    <x v="6"/>
    <x v="7"/>
    <x v="1"/>
    <x v="0"/>
    <x v="1"/>
    <x v="1"/>
    <x v="0"/>
    <x v="3"/>
    <x v="0"/>
    <x v="0"/>
    <x v="0"/>
    <x v="0"/>
    <x v="0"/>
    <x v="0"/>
    <x v="0"/>
    <x v="0"/>
    <x v="0"/>
    <x v="0"/>
    <x v="0"/>
    <x v="0"/>
    <x v="8"/>
    <x v="8"/>
    <x v="0"/>
    <x v="0"/>
    <x v="0"/>
    <x v="4"/>
    <x v="1"/>
    <x v="0"/>
    <x v="0"/>
    <x v="1"/>
    <x v="1"/>
    <x v="0"/>
    <x v="0"/>
    <x v="0"/>
    <x v="0"/>
    <x v="130"/>
    <x v="12"/>
    <x v="6"/>
    <x v="4"/>
    <x v="3"/>
    <x v="4"/>
    <x v="11"/>
    <x v="0"/>
  </r>
  <r>
    <x v="130"/>
    <x v="13"/>
    <x v="0"/>
    <x v="1"/>
    <x v="1"/>
    <x v="65"/>
    <x v="127"/>
    <x v="127"/>
    <x v="77"/>
    <x v="25"/>
    <x v="0"/>
    <x v="6"/>
    <x v="6"/>
    <x v="0"/>
    <x v="6"/>
    <x v="7"/>
    <x v="1"/>
    <x v="0"/>
    <x v="1"/>
    <x v="1"/>
    <x v="0"/>
    <x v="3"/>
    <x v="0"/>
    <x v="0"/>
    <x v="0"/>
    <x v="0"/>
    <x v="0"/>
    <x v="0"/>
    <x v="0"/>
    <x v="0"/>
    <x v="0"/>
    <x v="0"/>
    <x v="0"/>
    <x v="0"/>
    <x v="8"/>
    <x v="8"/>
    <x v="0"/>
    <x v="0"/>
    <x v="0"/>
    <x v="4"/>
    <x v="1"/>
    <x v="0"/>
    <x v="0"/>
    <x v="1"/>
    <x v="1"/>
    <x v="0"/>
    <x v="0"/>
    <x v="0"/>
    <x v="0"/>
    <x v="131"/>
    <x v="13"/>
    <x v="6"/>
    <x v="4"/>
    <x v="3"/>
    <x v="4"/>
    <x v="11"/>
    <x v="0"/>
  </r>
  <r>
    <x v="131"/>
    <x v="13"/>
    <x v="0"/>
    <x v="1"/>
    <x v="1"/>
    <x v="65"/>
    <x v="128"/>
    <x v="128"/>
    <x v="78"/>
    <x v="25"/>
    <x v="0"/>
    <x v="6"/>
    <x v="6"/>
    <x v="0"/>
    <x v="6"/>
    <x v="7"/>
    <x v="1"/>
    <x v="0"/>
    <x v="1"/>
    <x v="1"/>
    <x v="0"/>
    <x v="3"/>
    <x v="0"/>
    <x v="0"/>
    <x v="0"/>
    <x v="4"/>
    <x v="4"/>
    <x v="0"/>
    <x v="0"/>
    <x v="0"/>
    <x v="0"/>
    <x v="0"/>
    <x v="0"/>
    <x v="4"/>
    <x v="7"/>
    <x v="7"/>
    <x v="0"/>
    <x v="0"/>
    <x v="0"/>
    <x v="4"/>
    <x v="1"/>
    <x v="0"/>
    <x v="0"/>
    <x v="1"/>
    <x v="1"/>
    <x v="0"/>
    <x v="0"/>
    <x v="0"/>
    <x v="0"/>
    <x v="132"/>
    <x v="7"/>
    <x v="6"/>
    <x v="4"/>
    <x v="3"/>
    <x v="4"/>
    <x v="11"/>
    <x v="0"/>
  </r>
  <r>
    <x v="132"/>
    <x v="28"/>
    <x v="0"/>
    <x v="2"/>
    <x v="0"/>
    <x v="66"/>
    <x v="129"/>
    <x v="129"/>
    <x v="79"/>
    <x v="26"/>
    <x v="0"/>
    <x v="5"/>
    <x v="5"/>
    <x v="0"/>
    <x v="5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3"/>
    <x v="24"/>
    <x v="5"/>
    <x v="0"/>
    <x v="0"/>
    <x v="0"/>
    <x v="4"/>
    <x v="0"/>
  </r>
  <r>
    <x v="133"/>
    <x v="15"/>
    <x v="0"/>
    <x v="1"/>
    <x v="1"/>
    <x v="66"/>
    <x v="130"/>
    <x v="130"/>
    <x v="79"/>
    <x v="27"/>
    <x v="0"/>
    <x v="7"/>
    <x v="7"/>
    <x v="0"/>
    <x v="7"/>
    <x v="7"/>
    <x v="1"/>
    <x v="2"/>
    <x v="1"/>
    <x v="3"/>
    <x v="0"/>
    <x v="2"/>
    <x v="0"/>
    <x v="0"/>
    <x v="0"/>
    <x v="0"/>
    <x v="0"/>
    <x v="0"/>
    <x v="0"/>
    <x v="0"/>
    <x v="0"/>
    <x v="0"/>
    <x v="0"/>
    <x v="0"/>
    <x v="8"/>
    <x v="8"/>
    <x v="0"/>
    <x v="0"/>
    <x v="0"/>
    <x v="2"/>
    <x v="2"/>
    <x v="0"/>
    <x v="0"/>
    <x v="0"/>
    <x v="0"/>
    <x v="0"/>
    <x v="0"/>
    <x v="0"/>
    <x v="0"/>
    <x v="134"/>
    <x v="8"/>
    <x v="7"/>
    <x v="2"/>
    <x v="2"/>
    <x v="2"/>
    <x v="14"/>
    <x v="0"/>
  </r>
  <r>
    <x v="134"/>
    <x v="3"/>
    <x v="0"/>
    <x v="1"/>
    <x v="1"/>
    <x v="66"/>
    <x v="131"/>
    <x v="131"/>
    <x v="79"/>
    <x v="27"/>
    <x v="0"/>
    <x v="7"/>
    <x v="7"/>
    <x v="0"/>
    <x v="7"/>
    <x v="7"/>
    <x v="1"/>
    <x v="2"/>
    <x v="1"/>
    <x v="3"/>
    <x v="0"/>
    <x v="2"/>
    <x v="0"/>
    <x v="0"/>
    <x v="0"/>
    <x v="0"/>
    <x v="0"/>
    <x v="0"/>
    <x v="0"/>
    <x v="0"/>
    <x v="0"/>
    <x v="0"/>
    <x v="0"/>
    <x v="0"/>
    <x v="8"/>
    <x v="8"/>
    <x v="0"/>
    <x v="0"/>
    <x v="0"/>
    <x v="2"/>
    <x v="2"/>
    <x v="0"/>
    <x v="0"/>
    <x v="0"/>
    <x v="0"/>
    <x v="0"/>
    <x v="0"/>
    <x v="0"/>
    <x v="0"/>
    <x v="135"/>
    <x v="13"/>
    <x v="7"/>
    <x v="2"/>
    <x v="2"/>
    <x v="2"/>
    <x v="14"/>
    <x v="0"/>
  </r>
  <r>
    <x v="135"/>
    <x v="17"/>
    <x v="0"/>
    <x v="1"/>
    <x v="1"/>
    <x v="67"/>
    <x v="132"/>
    <x v="132"/>
    <x v="80"/>
    <x v="25"/>
    <x v="0"/>
    <x v="6"/>
    <x v="6"/>
    <x v="0"/>
    <x v="6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4"/>
    <x v="4"/>
    <x v="0"/>
    <x v="0"/>
    <x v="0"/>
    <x v="4"/>
    <x v="1"/>
    <x v="0"/>
    <x v="0"/>
    <x v="1"/>
    <x v="1"/>
    <x v="0"/>
    <x v="0"/>
    <x v="0"/>
    <x v="0"/>
    <x v="136"/>
    <x v="10"/>
    <x v="6"/>
    <x v="4"/>
    <x v="3"/>
    <x v="4"/>
    <x v="11"/>
    <x v="0"/>
  </r>
  <r>
    <x v="136"/>
    <x v="17"/>
    <x v="0"/>
    <x v="2"/>
    <x v="0"/>
    <x v="67"/>
    <x v="133"/>
    <x v="133"/>
    <x v="80"/>
    <x v="28"/>
    <x v="0"/>
    <x v="5"/>
    <x v="5"/>
    <x v="0"/>
    <x v="5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7"/>
    <x v="1"/>
    <x v="5"/>
    <x v="0"/>
    <x v="0"/>
    <x v="0"/>
    <x v="13"/>
    <x v="0"/>
  </r>
  <r>
    <x v="137"/>
    <x v="3"/>
    <x v="0"/>
    <x v="1"/>
    <x v="1"/>
    <x v="68"/>
    <x v="134"/>
    <x v="134"/>
    <x v="81"/>
    <x v="25"/>
    <x v="0"/>
    <x v="6"/>
    <x v="6"/>
    <x v="0"/>
    <x v="6"/>
    <x v="7"/>
    <x v="1"/>
    <x v="0"/>
    <x v="1"/>
    <x v="1"/>
    <x v="0"/>
    <x v="3"/>
    <x v="0"/>
    <x v="0"/>
    <x v="0"/>
    <x v="0"/>
    <x v="0"/>
    <x v="0"/>
    <x v="0"/>
    <x v="0"/>
    <x v="0"/>
    <x v="0"/>
    <x v="0"/>
    <x v="0"/>
    <x v="8"/>
    <x v="8"/>
    <x v="0"/>
    <x v="0"/>
    <x v="0"/>
    <x v="4"/>
    <x v="1"/>
    <x v="0"/>
    <x v="0"/>
    <x v="1"/>
    <x v="1"/>
    <x v="0"/>
    <x v="0"/>
    <x v="0"/>
    <x v="0"/>
    <x v="138"/>
    <x v="13"/>
    <x v="6"/>
    <x v="4"/>
    <x v="3"/>
    <x v="4"/>
    <x v="11"/>
    <x v="0"/>
  </r>
  <r>
    <x v="138"/>
    <x v="19"/>
    <x v="0"/>
    <x v="1"/>
    <x v="1"/>
    <x v="68"/>
    <x v="135"/>
    <x v="135"/>
    <x v="82"/>
    <x v="25"/>
    <x v="0"/>
    <x v="6"/>
    <x v="6"/>
    <x v="0"/>
    <x v="6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139"/>
    <x v="11"/>
    <x v="6"/>
    <x v="4"/>
    <x v="3"/>
    <x v="4"/>
    <x v="11"/>
    <x v="0"/>
  </r>
  <r>
    <x v="139"/>
    <x v="13"/>
    <x v="0"/>
    <x v="1"/>
    <x v="1"/>
    <x v="68"/>
    <x v="136"/>
    <x v="136"/>
    <x v="82"/>
    <x v="25"/>
    <x v="0"/>
    <x v="6"/>
    <x v="6"/>
    <x v="0"/>
    <x v="6"/>
    <x v="7"/>
    <x v="1"/>
    <x v="0"/>
    <x v="1"/>
    <x v="1"/>
    <x v="0"/>
    <x v="3"/>
    <x v="0"/>
    <x v="0"/>
    <x v="0"/>
    <x v="0"/>
    <x v="0"/>
    <x v="0"/>
    <x v="0"/>
    <x v="0"/>
    <x v="0"/>
    <x v="0"/>
    <x v="0"/>
    <x v="0"/>
    <x v="8"/>
    <x v="8"/>
    <x v="0"/>
    <x v="0"/>
    <x v="0"/>
    <x v="4"/>
    <x v="1"/>
    <x v="0"/>
    <x v="0"/>
    <x v="1"/>
    <x v="1"/>
    <x v="0"/>
    <x v="0"/>
    <x v="0"/>
    <x v="0"/>
    <x v="140"/>
    <x v="7"/>
    <x v="6"/>
    <x v="4"/>
    <x v="3"/>
    <x v="4"/>
    <x v="11"/>
    <x v="0"/>
  </r>
  <r>
    <x v="140"/>
    <x v="4"/>
    <x v="0"/>
    <x v="1"/>
    <x v="1"/>
    <x v="68"/>
    <x v="137"/>
    <x v="137"/>
    <x v="82"/>
    <x v="25"/>
    <x v="0"/>
    <x v="6"/>
    <x v="6"/>
    <x v="0"/>
    <x v="6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141"/>
    <x v="12"/>
    <x v="6"/>
    <x v="4"/>
    <x v="3"/>
    <x v="4"/>
    <x v="11"/>
    <x v="0"/>
  </r>
  <r>
    <x v="141"/>
    <x v="15"/>
    <x v="0"/>
    <x v="1"/>
    <x v="1"/>
    <x v="68"/>
    <x v="138"/>
    <x v="138"/>
    <x v="82"/>
    <x v="25"/>
    <x v="0"/>
    <x v="6"/>
    <x v="6"/>
    <x v="0"/>
    <x v="6"/>
    <x v="7"/>
    <x v="1"/>
    <x v="0"/>
    <x v="1"/>
    <x v="1"/>
    <x v="0"/>
    <x v="3"/>
    <x v="0"/>
    <x v="0"/>
    <x v="0"/>
    <x v="0"/>
    <x v="0"/>
    <x v="0"/>
    <x v="0"/>
    <x v="0"/>
    <x v="0"/>
    <x v="0"/>
    <x v="0"/>
    <x v="0"/>
    <x v="8"/>
    <x v="8"/>
    <x v="0"/>
    <x v="0"/>
    <x v="0"/>
    <x v="4"/>
    <x v="1"/>
    <x v="0"/>
    <x v="0"/>
    <x v="1"/>
    <x v="1"/>
    <x v="0"/>
    <x v="0"/>
    <x v="0"/>
    <x v="0"/>
    <x v="142"/>
    <x v="8"/>
    <x v="6"/>
    <x v="4"/>
    <x v="3"/>
    <x v="4"/>
    <x v="11"/>
    <x v="0"/>
  </r>
  <r>
    <x v="142"/>
    <x v="29"/>
    <x v="0"/>
    <x v="2"/>
    <x v="0"/>
    <x v="68"/>
    <x v="139"/>
    <x v="139"/>
    <x v="82"/>
    <x v="23"/>
    <x v="0"/>
    <x v="5"/>
    <x v="5"/>
    <x v="0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43"/>
    <x v="25"/>
    <x v="5"/>
    <x v="0"/>
    <x v="0"/>
    <x v="0"/>
    <x v="21"/>
    <x v="0"/>
  </r>
  <r>
    <x v="143"/>
    <x v="3"/>
    <x v="0"/>
    <x v="1"/>
    <x v="1"/>
    <x v="69"/>
    <x v="140"/>
    <x v="140"/>
    <x v="83"/>
    <x v="25"/>
    <x v="0"/>
    <x v="6"/>
    <x v="6"/>
    <x v="0"/>
    <x v="6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4"/>
    <x v="4"/>
    <x v="0"/>
    <x v="0"/>
    <x v="0"/>
    <x v="4"/>
    <x v="1"/>
    <x v="0"/>
    <x v="0"/>
    <x v="1"/>
    <x v="1"/>
    <x v="0"/>
    <x v="0"/>
    <x v="0"/>
    <x v="0"/>
    <x v="144"/>
    <x v="13"/>
    <x v="6"/>
    <x v="4"/>
    <x v="3"/>
    <x v="4"/>
    <x v="11"/>
    <x v="0"/>
  </r>
  <r>
    <x v="144"/>
    <x v="3"/>
    <x v="0"/>
    <x v="1"/>
    <x v="1"/>
    <x v="70"/>
    <x v="141"/>
    <x v="141"/>
    <x v="84"/>
    <x v="25"/>
    <x v="0"/>
    <x v="6"/>
    <x v="6"/>
    <x v="0"/>
    <x v="6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4"/>
    <x v="4"/>
    <x v="0"/>
    <x v="0"/>
    <x v="0"/>
    <x v="4"/>
    <x v="1"/>
    <x v="0"/>
    <x v="0"/>
    <x v="1"/>
    <x v="1"/>
    <x v="0"/>
    <x v="0"/>
    <x v="0"/>
    <x v="0"/>
    <x v="145"/>
    <x v="13"/>
    <x v="6"/>
    <x v="4"/>
    <x v="3"/>
    <x v="4"/>
    <x v="11"/>
    <x v="0"/>
  </r>
  <r>
    <x v="145"/>
    <x v="17"/>
    <x v="0"/>
    <x v="1"/>
    <x v="1"/>
    <x v="71"/>
    <x v="142"/>
    <x v="142"/>
    <x v="84"/>
    <x v="29"/>
    <x v="0"/>
    <x v="7"/>
    <x v="7"/>
    <x v="0"/>
    <x v="7"/>
    <x v="5"/>
    <x v="1"/>
    <x v="2"/>
    <x v="1"/>
    <x v="3"/>
    <x v="0"/>
    <x v="2"/>
    <x v="0"/>
    <x v="0"/>
    <x v="1"/>
    <x v="1"/>
    <x v="1"/>
    <x v="1"/>
    <x v="1"/>
    <x v="1"/>
    <x v="1"/>
    <x v="1"/>
    <x v="1"/>
    <x v="1"/>
    <x v="1"/>
    <x v="1"/>
    <x v="0"/>
    <x v="0"/>
    <x v="0"/>
    <x v="2"/>
    <x v="2"/>
    <x v="0"/>
    <x v="0"/>
    <x v="0"/>
    <x v="0"/>
    <x v="2"/>
    <x v="2"/>
    <x v="0"/>
    <x v="0"/>
    <x v="146"/>
    <x v="1"/>
    <x v="2"/>
    <x v="2"/>
    <x v="2"/>
    <x v="2"/>
    <x v="8"/>
    <x v="0"/>
  </r>
  <r>
    <x v="146"/>
    <x v="26"/>
    <x v="0"/>
    <x v="2"/>
    <x v="0"/>
    <x v="70"/>
    <x v="143"/>
    <x v="143"/>
    <x v="84"/>
    <x v="26"/>
    <x v="0"/>
    <x v="5"/>
    <x v="5"/>
    <x v="0"/>
    <x v="5"/>
    <x v="4"/>
    <x v="0"/>
    <x v="0"/>
    <x v="0"/>
    <x v="0"/>
    <x v="0"/>
    <x v="0"/>
    <x v="0"/>
    <x v="0"/>
    <x v="0"/>
    <x v="2"/>
    <x v="2"/>
    <x v="0"/>
    <x v="0"/>
    <x v="0"/>
    <x v="0"/>
    <x v="0"/>
    <x v="0"/>
    <x v="2"/>
    <x v="2"/>
    <x v="2"/>
    <x v="0"/>
    <x v="0"/>
    <x v="0"/>
    <x v="0"/>
    <x v="0"/>
    <x v="0"/>
    <x v="0"/>
    <x v="0"/>
    <x v="0"/>
    <x v="0"/>
    <x v="0"/>
    <x v="0"/>
    <x v="0"/>
    <x v="147"/>
    <x v="16"/>
    <x v="5"/>
    <x v="0"/>
    <x v="0"/>
    <x v="0"/>
    <x v="4"/>
    <x v="0"/>
  </r>
  <r>
    <x v="147"/>
    <x v="18"/>
    <x v="0"/>
    <x v="2"/>
    <x v="0"/>
    <x v="72"/>
    <x v="144"/>
    <x v="144"/>
    <x v="85"/>
    <x v="30"/>
    <x v="0"/>
    <x v="5"/>
    <x v="5"/>
    <x v="0"/>
    <x v="5"/>
    <x v="3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2"/>
    <x v="2"/>
    <x v="0"/>
    <x v="0"/>
    <x v="148"/>
    <x v="1"/>
    <x v="5"/>
    <x v="0"/>
    <x v="0"/>
    <x v="0"/>
    <x v="3"/>
    <x v="0"/>
  </r>
  <r>
    <x v="147"/>
    <x v="18"/>
    <x v="0"/>
    <x v="2"/>
    <x v="0"/>
    <x v="73"/>
    <x v="145"/>
    <x v="145"/>
    <x v="85"/>
    <x v="31"/>
    <x v="0"/>
    <x v="5"/>
    <x v="5"/>
    <x v="0"/>
    <x v="5"/>
    <x v="1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2"/>
    <x v="2"/>
    <x v="0"/>
    <x v="0"/>
    <x v="148"/>
    <x v="1"/>
    <x v="5"/>
    <x v="0"/>
    <x v="0"/>
    <x v="0"/>
    <x v="22"/>
    <x v="0"/>
  </r>
  <r>
    <x v="148"/>
    <x v="30"/>
    <x v="0"/>
    <x v="1"/>
    <x v="1"/>
    <x v="13"/>
    <x v="15"/>
    <x v="15"/>
    <x v="86"/>
    <x v="32"/>
    <x v="0"/>
    <x v="6"/>
    <x v="6"/>
    <x v="0"/>
    <x v="6"/>
    <x v="14"/>
    <x v="1"/>
    <x v="0"/>
    <x v="1"/>
    <x v="1"/>
    <x v="0"/>
    <x v="3"/>
    <x v="0"/>
    <x v="0"/>
    <x v="1"/>
    <x v="1"/>
    <x v="1"/>
    <x v="1"/>
    <x v="1"/>
    <x v="1"/>
    <x v="1"/>
    <x v="1"/>
    <x v="1"/>
    <x v="1"/>
    <x v="1"/>
    <x v="1"/>
    <x v="0"/>
    <x v="0"/>
    <x v="0"/>
    <x v="4"/>
    <x v="1"/>
    <x v="0"/>
    <x v="0"/>
    <x v="1"/>
    <x v="1"/>
    <x v="2"/>
    <x v="2"/>
    <x v="0"/>
    <x v="0"/>
    <x v="149"/>
    <x v="1"/>
    <x v="6"/>
    <x v="4"/>
    <x v="3"/>
    <x v="4"/>
    <x v="23"/>
    <x v="0"/>
  </r>
  <r>
    <x v="149"/>
    <x v="30"/>
    <x v="0"/>
    <x v="1"/>
    <x v="1"/>
    <x v="71"/>
    <x v="146"/>
    <x v="146"/>
    <x v="86"/>
    <x v="32"/>
    <x v="0"/>
    <x v="6"/>
    <x v="6"/>
    <x v="0"/>
    <x v="6"/>
    <x v="14"/>
    <x v="1"/>
    <x v="0"/>
    <x v="1"/>
    <x v="1"/>
    <x v="0"/>
    <x v="3"/>
    <x v="0"/>
    <x v="0"/>
    <x v="1"/>
    <x v="1"/>
    <x v="1"/>
    <x v="1"/>
    <x v="1"/>
    <x v="1"/>
    <x v="1"/>
    <x v="1"/>
    <x v="1"/>
    <x v="1"/>
    <x v="1"/>
    <x v="1"/>
    <x v="0"/>
    <x v="0"/>
    <x v="0"/>
    <x v="4"/>
    <x v="1"/>
    <x v="0"/>
    <x v="0"/>
    <x v="1"/>
    <x v="1"/>
    <x v="2"/>
    <x v="2"/>
    <x v="0"/>
    <x v="0"/>
    <x v="150"/>
    <x v="1"/>
    <x v="6"/>
    <x v="4"/>
    <x v="3"/>
    <x v="4"/>
    <x v="23"/>
    <x v="0"/>
  </r>
  <r>
    <x v="150"/>
    <x v="3"/>
    <x v="0"/>
    <x v="1"/>
    <x v="1"/>
    <x v="74"/>
    <x v="147"/>
    <x v="147"/>
    <x v="87"/>
    <x v="27"/>
    <x v="0"/>
    <x v="7"/>
    <x v="7"/>
    <x v="0"/>
    <x v="7"/>
    <x v="7"/>
    <x v="1"/>
    <x v="2"/>
    <x v="1"/>
    <x v="3"/>
    <x v="0"/>
    <x v="2"/>
    <x v="0"/>
    <x v="0"/>
    <x v="0"/>
    <x v="2"/>
    <x v="2"/>
    <x v="0"/>
    <x v="0"/>
    <x v="0"/>
    <x v="0"/>
    <x v="0"/>
    <x v="0"/>
    <x v="2"/>
    <x v="5"/>
    <x v="5"/>
    <x v="0"/>
    <x v="0"/>
    <x v="0"/>
    <x v="2"/>
    <x v="2"/>
    <x v="0"/>
    <x v="0"/>
    <x v="0"/>
    <x v="0"/>
    <x v="0"/>
    <x v="0"/>
    <x v="0"/>
    <x v="0"/>
    <x v="151"/>
    <x v="10"/>
    <x v="7"/>
    <x v="2"/>
    <x v="2"/>
    <x v="2"/>
    <x v="14"/>
    <x v="0"/>
  </r>
  <r>
    <x v="151"/>
    <x v="18"/>
    <x v="0"/>
    <x v="1"/>
    <x v="1"/>
    <x v="75"/>
    <x v="148"/>
    <x v="148"/>
    <x v="88"/>
    <x v="25"/>
    <x v="0"/>
    <x v="6"/>
    <x v="6"/>
    <x v="0"/>
    <x v="6"/>
    <x v="7"/>
    <x v="1"/>
    <x v="0"/>
    <x v="1"/>
    <x v="1"/>
    <x v="0"/>
    <x v="3"/>
    <x v="0"/>
    <x v="0"/>
    <x v="0"/>
    <x v="0"/>
    <x v="0"/>
    <x v="0"/>
    <x v="0"/>
    <x v="0"/>
    <x v="0"/>
    <x v="0"/>
    <x v="0"/>
    <x v="0"/>
    <x v="8"/>
    <x v="8"/>
    <x v="0"/>
    <x v="0"/>
    <x v="0"/>
    <x v="4"/>
    <x v="1"/>
    <x v="0"/>
    <x v="0"/>
    <x v="1"/>
    <x v="1"/>
    <x v="0"/>
    <x v="0"/>
    <x v="0"/>
    <x v="0"/>
    <x v="152"/>
    <x v="7"/>
    <x v="6"/>
    <x v="4"/>
    <x v="3"/>
    <x v="4"/>
    <x v="11"/>
    <x v="0"/>
  </r>
  <r>
    <x v="152"/>
    <x v="31"/>
    <x v="0"/>
    <x v="2"/>
    <x v="0"/>
    <x v="64"/>
    <x v="149"/>
    <x v="149"/>
    <x v="89"/>
    <x v="30"/>
    <x v="0"/>
    <x v="5"/>
    <x v="5"/>
    <x v="0"/>
    <x v="5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53"/>
    <x v="24"/>
    <x v="5"/>
    <x v="0"/>
    <x v="0"/>
    <x v="0"/>
    <x v="3"/>
    <x v="0"/>
  </r>
  <r>
    <x v="153"/>
    <x v="3"/>
    <x v="0"/>
    <x v="1"/>
    <x v="1"/>
    <x v="76"/>
    <x v="150"/>
    <x v="150"/>
    <x v="90"/>
    <x v="25"/>
    <x v="0"/>
    <x v="6"/>
    <x v="6"/>
    <x v="0"/>
    <x v="6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154"/>
    <x v="13"/>
    <x v="6"/>
    <x v="4"/>
    <x v="3"/>
    <x v="4"/>
    <x v="11"/>
    <x v="0"/>
  </r>
  <r>
    <x v="154"/>
    <x v="13"/>
    <x v="0"/>
    <x v="1"/>
    <x v="1"/>
    <x v="77"/>
    <x v="151"/>
    <x v="151"/>
    <x v="91"/>
    <x v="25"/>
    <x v="0"/>
    <x v="6"/>
    <x v="6"/>
    <x v="0"/>
    <x v="6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155"/>
    <x v="7"/>
    <x v="6"/>
    <x v="4"/>
    <x v="3"/>
    <x v="4"/>
    <x v="11"/>
    <x v="0"/>
  </r>
  <r>
    <x v="155"/>
    <x v="3"/>
    <x v="0"/>
    <x v="1"/>
    <x v="1"/>
    <x v="77"/>
    <x v="152"/>
    <x v="152"/>
    <x v="91"/>
    <x v="25"/>
    <x v="0"/>
    <x v="6"/>
    <x v="6"/>
    <x v="0"/>
    <x v="6"/>
    <x v="7"/>
    <x v="1"/>
    <x v="0"/>
    <x v="1"/>
    <x v="1"/>
    <x v="0"/>
    <x v="3"/>
    <x v="0"/>
    <x v="0"/>
    <x v="0"/>
    <x v="0"/>
    <x v="0"/>
    <x v="0"/>
    <x v="0"/>
    <x v="0"/>
    <x v="0"/>
    <x v="0"/>
    <x v="0"/>
    <x v="0"/>
    <x v="8"/>
    <x v="8"/>
    <x v="0"/>
    <x v="0"/>
    <x v="0"/>
    <x v="4"/>
    <x v="1"/>
    <x v="0"/>
    <x v="0"/>
    <x v="1"/>
    <x v="1"/>
    <x v="0"/>
    <x v="0"/>
    <x v="0"/>
    <x v="0"/>
    <x v="156"/>
    <x v="13"/>
    <x v="6"/>
    <x v="4"/>
    <x v="3"/>
    <x v="4"/>
    <x v="11"/>
    <x v="0"/>
  </r>
  <r>
    <x v="156"/>
    <x v="15"/>
    <x v="0"/>
    <x v="1"/>
    <x v="1"/>
    <x v="78"/>
    <x v="153"/>
    <x v="153"/>
    <x v="92"/>
    <x v="8"/>
    <x v="0"/>
    <x v="2"/>
    <x v="2"/>
    <x v="0"/>
    <x v="2"/>
    <x v="5"/>
    <x v="1"/>
    <x v="2"/>
    <x v="1"/>
    <x v="3"/>
    <x v="0"/>
    <x v="2"/>
    <x v="0"/>
    <x v="0"/>
    <x v="1"/>
    <x v="1"/>
    <x v="1"/>
    <x v="1"/>
    <x v="1"/>
    <x v="1"/>
    <x v="1"/>
    <x v="1"/>
    <x v="1"/>
    <x v="1"/>
    <x v="1"/>
    <x v="1"/>
    <x v="0"/>
    <x v="0"/>
    <x v="0"/>
    <x v="2"/>
    <x v="2"/>
    <x v="0"/>
    <x v="0"/>
    <x v="0"/>
    <x v="0"/>
    <x v="2"/>
    <x v="2"/>
    <x v="0"/>
    <x v="0"/>
    <x v="157"/>
    <x v="1"/>
    <x v="2"/>
    <x v="2"/>
    <x v="2"/>
    <x v="2"/>
    <x v="8"/>
    <x v="0"/>
  </r>
  <r>
    <x v="157"/>
    <x v="13"/>
    <x v="0"/>
    <x v="1"/>
    <x v="1"/>
    <x v="79"/>
    <x v="154"/>
    <x v="154"/>
    <x v="93"/>
    <x v="25"/>
    <x v="0"/>
    <x v="6"/>
    <x v="6"/>
    <x v="0"/>
    <x v="6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158"/>
    <x v="7"/>
    <x v="6"/>
    <x v="4"/>
    <x v="3"/>
    <x v="4"/>
    <x v="11"/>
    <x v="0"/>
  </r>
  <r>
    <x v="157"/>
    <x v="3"/>
    <x v="0"/>
    <x v="1"/>
    <x v="1"/>
    <x v="80"/>
    <x v="155"/>
    <x v="155"/>
    <x v="93"/>
    <x v="27"/>
    <x v="0"/>
    <x v="7"/>
    <x v="7"/>
    <x v="0"/>
    <x v="7"/>
    <x v="7"/>
    <x v="1"/>
    <x v="2"/>
    <x v="1"/>
    <x v="3"/>
    <x v="0"/>
    <x v="2"/>
    <x v="0"/>
    <x v="0"/>
    <x v="0"/>
    <x v="2"/>
    <x v="2"/>
    <x v="0"/>
    <x v="0"/>
    <x v="0"/>
    <x v="0"/>
    <x v="0"/>
    <x v="0"/>
    <x v="2"/>
    <x v="5"/>
    <x v="5"/>
    <x v="0"/>
    <x v="0"/>
    <x v="0"/>
    <x v="2"/>
    <x v="2"/>
    <x v="0"/>
    <x v="0"/>
    <x v="0"/>
    <x v="0"/>
    <x v="0"/>
    <x v="0"/>
    <x v="0"/>
    <x v="0"/>
    <x v="158"/>
    <x v="13"/>
    <x v="2"/>
    <x v="2"/>
    <x v="2"/>
    <x v="2"/>
    <x v="14"/>
    <x v="0"/>
  </r>
  <r>
    <x v="158"/>
    <x v="18"/>
    <x v="0"/>
    <x v="1"/>
    <x v="1"/>
    <x v="79"/>
    <x v="156"/>
    <x v="156"/>
    <x v="93"/>
    <x v="25"/>
    <x v="0"/>
    <x v="6"/>
    <x v="6"/>
    <x v="0"/>
    <x v="6"/>
    <x v="7"/>
    <x v="1"/>
    <x v="0"/>
    <x v="1"/>
    <x v="1"/>
    <x v="0"/>
    <x v="3"/>
    <x v="0"/>
    <x v="0"/>
    <x v="0"/>
    <x v="0"/>
    <x v="0"/>
    <x v="0"/>
    <x v="0"/>
    <x v="0"/>
    <x v="0"/>
    <x v="0"/>
    <x v="0"/>
    <x v="0"/>
    <x v="8"/>
    <x v="8"/>
    <x v="0"/>
    <x v="0"/>
    <x v="0"/>
    <x v="4"/>
    <x v="1"/>
    <x v="0"/>
    <x v="0"/>
    <x v="1"/>
    <x v="1"/>
    <x v="0"/>
    <x v="0"/>
    <x v="0"/>
    <x v="0"/>
    <x v="159"/>
    <x v="11"/>
    <x v="6"/>
    <x v="4"/>
    <x v="3"/>
    <x v="4"/>
    <x v="11"/>
    <x v="0"/>
  </r>
  <r>
    <x v="159"/>
    <x v="15"/>
    <x v="0"/>
    <x v="1"/>
    <x v="1"/>
    <x v="81"/>
    <x v="157"/>
    <x v="157"/>
    <x v="94"/>
    <x v="25"/>
    <x v="0"/>
    <x v="6"/>
    <x v="6"/>
    <x v="0"/>
    <x v="6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160"/>
    <x v="8"/>
    <x v="6"/>
    <x v="4"/>
    <x v="3"/>
    <x v="4"/>
    <x v="11"/>
    <x v="0"/>
  </r>
  <r>
    <x v="160"/>
    <x v="15"/>
    <x v="0"/>
    <x v="1"/>
    <x v="1"/>
    <x v="82"/>
    <x v="158"/>
    <x v="158"/>
    <x v="95"/>
    <x v="25"/>
    <x v="0"/>
    <x v="6"/>
    <x v="6"/>
    <x v="0"/>
    <x v="6"/>
    <x v="7"/>
    <x v="1"/>
    <x v="0"/>
    <x v="1"/>
    <x v="1"/>
    <x v="0"/>
    <x v="3"/>
    <x v="0"/>
    <x v="0"/>
    <x v="0"/>
    <x v="0"/>
    <x v="0"/>
    <x v="0"/>
    <x v="0"/>
    <x v="0"/>
    <x v="0"/>
    <x v="0"/>
    <x v="0"/>
    <x v="0"/>
    <x v="8"/>
    <x v="8"/>
    <x v="0"/>
    <x v="0"/>
    <x v="0"/>
    <x v="4"/>
    <x v="1"/>
    <x v="0"/>
    <x v="0"/>
    <x v="1"/>
    <x v="1"/>
    <x v="0"/>
    <x v="0"/>
    <x v="0"/>
    <x v="0"/>
    <x v="161"/>
    <x v="8"/>
    <x v="6"/>
    <x v="4"/>
    <x v="3"/>
    <x v="4"/>
    <x v="11"/>
    <x v="0"/>
  </r>
  <r>
    <x v="161"/>
    <x v="13"/>
    <x v="0"/>
    <x v="1"/>
    <x v="1"/>
    <x v="80"/>
    <x v="159"/>
    <x v="159"/>
    <x v="96"/>
    <x v="27"/>
    <x v="0"/>
    <x v="7"/>
    <x v="7"/>
    <x v="0"/>
    <x v="7"/>
    <x v="7"/>
    <x v="1"/>
    <x v="2"/>
    <x v="1"/>
    <x v="3"/>
    <x v="0"/>
    <x v="2"/>
    <x v="0"/>
    <x v="0"/>
    <x v="0"/>
    <x v="2"/>
    <x v="2"/>
    <x v="0"/>
    <x v="0"/>
    <x v="0"/>
    <x v="0"/>
    <x v="0"/>
    <x v="0"/>
    <x v="2"/>
    <x v="5"/>
    <x v="5"/>
    <x v="0"/>
    <x v="0"/>
    <x v="0"/>
    <x v="2"/>
    <x v="2"/>
    <x v="0"/>
    <x v="0"/>
    <x v="0"/>
    <x v="0"/>
    <x v="0"/>
    <x v="0"/>
    <x v="0"/>
    <x v="0"/>
    <x v="162"/>
    <x v="7"/>
    <x v="2"/>
    <x v="2"/>
    <x v="2"/>
    <x v="2"/>
    <x v="14"/>
    <x v="0"/>
  </r>
  <r>
    <x v="162"/>
    <x v="15"/>
    <x v="0"/>
    <x v="1"/>
    <x v="1"/>
    <x v="83"/>
    <x v="160"/>
    <x v="160"/>
    <x v="96"/>
    <x v="25"/>
    <x v="0"/>
    <x v="6"/>
    <x v="6"/>
    <x v="0"/>
    <x v="6"/>
    <x v="7"/>
    <x v="1"/>
    <x v="0"/>
    <x v="1"/>
    <x v="1"/>
    <x v="0"/>
    <x v="3"/>
    <x v="0"/>
    <x v="0"/>
    <x v="0"/>
    <x v="0"/>
    <x v="0"/>
    <x v="0"/>
    <x v="0"/>
    <x v="0"/>
    <x v="0"/>
    <x v="0"/>
    <x v="0"/>
    <x v="0"/>
    <x v="8"/>
    <x v="8"/>
    <x v="0"/>
    <x v="0"/>
    <x v="0"/>
    <x v="4"/>
    <x v="1"/>
    <x v="0"/>
    <x v="0"/>
    <x v="1"/>
    <x v="1"/>
    <x v="0"/>
    <x v="0"/>
    <x v="0"/>
    <x v="0"/>
    <x v="163"/>
    <x v="8"/>
    <x v="6"/>
    <x v="4"/>
    <x v="3"/>
    <x v="4"/>
    <x v="11"/>
    <x v="0"/>
  </r>
  <r>
    <x v="163"/>
    <x v="19"/>
    <x v="0"/>
    <x v="1"/>
    <x v="1"/>
    <x v="83"/>
    <x v="161"/>
    <x v="161"/>
    <x v="97"/>
    <x v="33"/>
    <x v="0"/>
    <x v="6"/>
    <x v="6"/>
    <x v="0"/>
    <x v="6"/>
    <x v="5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4"/>
    <x v="4"/>
    <x v="0"/>
    <x v="0"/>
    <x v="0"/>
    <x v="4"/>
    <x v="1"/>
    <x v="0"/>
    <x v="0"/>
    <x v="1"/>
    <x v="1"/>
    <x v="0"/>
    <x v="0"/>
    <x v="0"/>
    <x v="0"/>
    <x v="164"/>
    <x v="12"/>
    <x v="6"/>
    <x v="4"/>
    <x v="3"/>
    <x v="4"/>
    <x v="15"/>
    <x v="0"/>
  </r>
  <r>
    <x v="164"/>
    <x v="15"/>
    <x v="0"/>
    <x v="1"/>
    <x v="1"/>
    <x v="83"/>
    <x v="162"/>
    <x v="162"/>
    <x v="97"/>
    <x v="25"/>
    <x v="0"/>
    <x v="6"/>
    <x v="6"/>
    <x v="0"/>
    <x v="6"/>
    <x v="7"/>
    <x v="1"/>
    <x v="0"/>
    <x v="1"/>
    <x v="1"/>
    <x v="0"/>
    <x v="3"/>
    <x v="0"/>
    <x v="0"/>
    <x v="0"/>
    <x v="0"/>
    <x v="0"/>
    <x v="0"/>
    <x v="0"/>
    <x v="0"/>
    <x v="0"/>
    <x v="0"/>
    <x v="0"/>
    <x v="0"/>
    <x v="8"/>
    <x v="8"/>
    <x v="0"/>
    <x v="0"/>
    <x v="0"/>
    <x v="4"/>
    <x v="1"/>
    <x v="0"/>
    <x v="0"/>
    <x v="1"/>
    <x v="1"/>
    <x v="0"/>
    <x v="0"/>
    <x v="0"/>
    <x v="0"/>
    <x v="165"/>
    <x v="8"/>
    <x v="6"/>
    <x v="4"/>
    <x v="3"/>
    <x v="4"/>
    <x v="11"/>
    <x v="0"/>
  </r>
  <r>
    <x v="165"/>
    <x v="15"/>
    <x v="0"/>
    <x v="1"/>
    <x v="1"/>
    <x v="84"/>
    <x v="163"/>
    <x v="163"/>
    <x v="98"/>
    <x v="25"/>
    <x v="0"/>
    <x v="6"/>
    <x v="6"/>
    <x v="0"/>
    <x v="6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166"/>
    <x v="8"/>
    <x v="6"/>
    <x v="4"/>
    <x v="3"/>
    <x v="4"/>
    <x v="11"/>
    <x v="0"/>
  </r>
  <r>
    <x v="166"/>
    <x v="13"/>
    <x v="0"/>
    <x v="1"/>
    <x v="1"/>
    <x v="85"/>
    <x v="164"/>
    <x v="164"/>
    <x v="99"/>
    <x v="25"/>
    <x v="0"/>
    <x v="6"/>
    <x v="6"/>
    <x v="0"/>
    <x v="6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4"/>
    <x v="4"/>
    <x v="0"/>
    <x v="0"/>
    <x v="0"/>
    <x v="4"/>
    <x v="1"/>
    <x v="0"/>
    <x v="0"/>
    <x v="1"/>
    <x v="1"/>
    <x v="0"/>
    <x v="0"/>
    <x v="0"/>
    <x v="0"/>
    <x v="167"/>
    <x v="7"/>
    <x v="6"/>
    <x v="4"/>
    <x v="3"/>
    <x v="4"/>
    <x v="11"/>
    <x v="0"/>
  </r>
  <r>
    <x v="167"/>
    <x v="15"/>
    <x v="0"/>
    <x v="1"/>
    <x v="1"/>
    <x v="80"/>
    <x v="165"/>
    <x v="165"/>
    <x v="100"/>
    <x v="27"/>
    <x v="0"/>
    <x v="7"/>
    <x v="7"/>
    <x v="0"/>
    <x v="7"/>
    <x v="7"/>
    <x v="1"/>
    <x v="2"/>
    <x v="1"/>
    <x v="3"/>
    <x v="0"/>
    <x v="2"/>
    <x v="0"/>
    <x v="0"/>
    <x v="0"/>
    <x v="0"/>
    <x v="0"/>
    <x v="0"/>
    <x v="0"/>
    <x v="0"/>
    <x v="0"/>
    <x v="0"/>
    <x v="0"/>
    <x v="0"/>
    <x v="8"/>
    <x v="8"/>
    <x v="0"/>
    <x v="0"/>
    <x v="0"/>
    <x v="2"/>
    <x v="2"/>
    <x v="0"/>
    <x v="0"/>
    <x v="0"/>
    <x v="0"/>
    <x v="0"/>
    <x v="0"/>
    <x v="0"/>
    <x v="0"/>
    <x v="168"/>
    <x v="8"/>
    <x v="2"/>
    <x v="2"/>
    <x v="2"/>
    <x v="2"/>
    <x v="14"/>
    <x v="0"/>
  </r>
  <r>
    <x v="168"/>
    <x v="7"/>
    <x v="0"/>
    <x v="2"/>
    <x v="0"/>
    <x v="86"/>
    <x v="166"/>
    <x v="166"/>
    <x v="100"/>
    <x v="30"/>
    <x v="0"/>
    <x v="5"/>
    <x v="5"/>
    <x v="0"/>
    <x v="5"/>
    <x v="3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69"/>
    <x v="7"/>
    <x v="5"/>
    <x v="0"/>
    <x v="0"/>
    <x v="0"/>
    <x v="3"/>
    <x v="0"/>
  </r>
  <r>
    <x v="169"/>
    <x v="17"/>
    <x v="0"/>
    <x v="1"/>
    <x v="1"/>
    <x v="87"/>
    <x v="167"/>
    <x v="167"/>
    <x v="101"/>
    <x v="25"/>
    <x v="0"/>
    <x v="6"/>
    <x v="6"/>
    <x v="0"/>
    <x v="6"/>
    <x v="7"/>
    <x v="1"/>
    <x v="0"/>
    <x v="1"/>
    <x v="1"/>
    <x v="0"/>
    <x v="3"/>
    <x v="0"/>
    <x v="0"/>
    <x v="0"/>
    <x v="0"/>
    <x v="0"/>
    <x v="0"/>
    <x v="0"/>
    <x v="0"/>
    <x v="0"/>
    <x v="0"/>
    <x v="0"/>
    <x v="0"/>
    <x v="8"/>
    <x v="8"/>
    <x v="0"/>
    <x v="0"/>
    <x v="0"/>
    <x v="4"/>
    <x v="1"/>
    <x v="0"/>
    <x v="0"/>
    <x v="1"/>
    <x v="1"/>
    <x v="0"/>
    <x v="0"/>
    <x v="0"/>
    <x v="0"/>
    <x v="170"/>
    <x v="10"/>
    <x v="6"/>
    <x v="4"/>
    <x v="3"/>
    <x v="4"/>
    <x v="11"/>
    <x v="0"/>
  </r>
  <r>
    <x v="170"/>
    <x v="14"/>
    <x v="0"/>
    <x v="1"/>
    <x v="1"/>
    <x v="87"/>
    <x v="168"/>
    <x v="168"/>
    <x v="102"/>
    <x v="25"/>
    <x v="0"/>
    <x v="6"/>
    <x v="6"/>
    <x v="0"/>
    <x v="6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171"/>
    <x v="17"/>
    <x v="6"/>
    <x v="4"/>
    <x v="3"/>
    <x v="4"/>
    <x v="11"/>
    <x v="0"/>
  </r>
  <r>
    <x v="171"/>
    <x v="10"/>
    <x v="0"/>
    <x v="1"/>
    <x v="1"/>
    <x v="88"/>
    <x v="169"/>
    <x v="169"/>
    <x v="102"/>
    <x v="27"/>
    <x v="0"/>
    <x v="7"/>
    <x v="7"/>
    <x v="0"/>
    <x v="7"/>
    <x v="7"/>
    <x v="1"/>
    <x v="2"/>
    <x v="1"/>
    <x v="3"/>
    <x v="0"/>
    <x v="2"/>
    <x v="0"/>
    <x v="0"/>
    <x v="0"/>
    <x v="2"/>
    <x v="2"/>
    <x v="0"/>
    <x v="0"/>
    <x v="0"/>
    <x v="0"/>
    <x v="0"/>
    <x v="0"/>
    <x v="2"/>
    <x v="5"/>
    <x v="5"/>
    <x v="0"/>
    <x v="0"/>
    <x v="0"/>
    <x v="2"/>
    <x v="2"/>
    <x v="0"/>
    <x v="0"/>
    <x v="0"/>
    <x v="0"/>
    <x v="0"/>
    <x v="0"/>
    <x v="0"/>
    <x v="0"/>
    <x v="172"/>
    <x v="6"/>
    <x v="7"/>
    <x v="2"/>
    <x v="2"/>
    <x v="2"/>
    <x v="14"/>
    <x v="0"/>
  </r>
  <r>
    <x v="172"/>
    <x v="13"/>
    <x v="0"/>
    <x v="1"/>
    <x v="1"/>
    <x v="88"/>
    <x v="170"/>
    <x v="170"/>
    <x v="103"/>
    <x v="25"/>
    <x v="0"/>
    <x v="6"/>
    <x v="6"/>
    <x v="0"/>
    <x v="6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173"/>
    <x v="10"/>
    <x v="6"/>
    <x v="4"/>
    <x v="3"/>
    <x v="4"/>
    <x v="11"/>
    <x v="0"/>
  </r>
  <r>
    <x v="173"/>
    <x v="15"/>
    <x v="0"/>
    <x v="1"/>
    <x v="1"/>
    <x v="88"/>
    <x v="171"/>
    <x v="171"/>
    <x v="103"/>
    <x v="25"/>
    <x v="0"/>
    <x v="6"/>
    <x v="6"/>
    <x v="0"/>
    <x v="6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4"/>
    <x v="4"/>
    <x v="0"/>
    <x v="0"/>
    <x v="0"/>
    <x v="4"/>
    <x v="1"/>
    <x v="0"/>
    <x v="0"/>
    <x v="1"/>
    <x v="1"/>
    <x v="0"/>
    <x v="0"/>
    <x v="0"/>
    <x v="0"/>
    <x v="174"/>
    <x v="14"/>
    <x v="6"/>
    <x v="4"/>
    <x v="3"/>
    <x v="4"/>
    <x v="11"/>
    <x v="0"/>
  </r>
  <r>
    <x v="174"/>
    <x v="17"/>
    <x v="0"/>
    <x v="1"/>
    <x v="1"/>
    <x v="88"/>
    <x v="172"/>
    <x v="172"/>
    <x v="103"/>
    <x v="25"/>
    <x v="0"/>
    <x v="6"/>
    <x v="6"/>
    <x v="0"/>
    <x v="6"/>
    <x v="7"/>
    <x v="1"/>
    <x v="0"/>
    <x v="1"/>
    <x v="1"/>
    <x v="0"/>
    <x v="3"/>
    <x v="0"/>
    <x v="0"/>
    <x v="0"/>
    <x v="0"/>
    <x v="0"/>
    <x v="0"/>
    <x v="0"/>
    <x v="0"/>
    <x v="0"/>
    <x v="0"/>
    <x v="0"/>
    <x v="0"/>
    <x v="8"/>
    <x v="8"/>
    <x v="0"/>
    <x v="0"/>
    <x v="0"/>
    <x v="4"/>
    <x v="1"/>
    <x v="0"/>
    <x v="0"/>
    <x v="1"/>
    <x v="1"/>
    <x v="0"/>
    <x v="0"/>
    <x v="0"/>
    <x v="0"/>
    <x v="175"/>
    <x v="7"/>
    <x v="6"/>
    <x v="4"/>
    <x v="3"/>
    <x v="4"/>
    <x v="11"/>
    <x v="0"/>
  </r>
  <r>
    <x v="175"/>
    <x v="3"/>
    <x v="0"/>
    <x v="2"/>
    <x v="0"/>
    <x v="88"/>
    <x v="173"/>
    <x v="173"/>
    <x v="103"/>
    <x v="25"/>
    <x v="0"/>
    <x v="6"/>
    <x v="6"/>
    <x v="0"/>
    <x v="6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176"/>
    <x v="13"/>
    <x v="6"/>
    <x v="4"/>
    <x v="3"/>
    <x v="4"/>
    <x v="11"/>
    <x v="0"/>
  </r>
  <r>
    <x v="176"/>
    <x v="19"/>
    <x v="0"/>
    <x v="2"/>
    <x v="0"/>
    <x v="88"/>
    <x v="174"/>
    <x v="174"/>
    <x v="103"/>
    <x v="25"/>
    <x v="0"/>
    <x v="6"/>
    <x v="6"/>
    <x v="0"/>
    <x v="6"/>
    <x v="7"/>
    <x v="1"/>
    <x v="0"/>
    <x v="1"/>
    <x v="1"/>
    <x v="0"/>
    <x v="3"/>
    <x v="0"/>
    <x v="0"/>
    <x v="0"/>
    <x v="0"/>
    <x v="0"/>
    <x v="0"/>
    <x v="0"/>
    <x v="0"/>
    <x v="0"/>
    <x v="0"/>
    <x v="0"/>
    <x v="0"/>
    <x v="8"/>
    <x v="8"/>
    <x v="0"/>
    <x v="0"/>
    <x v="0"/>
    <x v="4"/>
    <x v="1"/>
    <x v="0"/>
    <x v="0"/>
    <x v="1"/>
    <x v="1"/>
    <x v="0"/>
    <x v="0"/>
    <x v="0"/>
    <x v="0"/>
    <x v="177"/>
    <x v="13"/>
    <x v="6"/>
    <x v="4"/>
    <x v="3"/>
    <x v="4"/>
    <x v="11"/>
    <x v="0"/>
  </r>
  <r>
    <x v="177"/>
    <x v="17"/>
    <x v="0"/>
    <x v="2"/>
    <x v="0"/>
    <x v="89"/>
    <x v="175"/>
    <x v="175"/>
    <x v="104"/>
    <x v="32"/>
    <x v="0"/>
    <x v="6"/>
    <x v="6"/>
    <x v="0"/>
    <x v="6"/>
    <x v="14"/>
    <x v="1"/>
    <x v="0"/>
    <x v="1"/>
    <x v="1"/>
    <x v="0"/>
    <x v="3"/>
    <x v="0"/>
    <x v="0"/>
    <x v="1"/>
    <x v="1"/>
    <x v="1"/>
    <x v="1"/>
    <x v="1"/>
    <x v="1"/>
    <x v="1"/>
    <x v="1"/>
    <x v="1"/>
    <x v="1"/>
    <x v="1"/>
    <x v="1"/>
    <x v="0"/>
    <x v="0"/>
    <x v="0"/>
    <x v="4"/>
    <x v="1"/>
    <x v="0"/>
    <x v="0"/>
    <x v="1"/>
    <x v="1"/>
    <x v="2"/>
    <x v="2"/>
    <x v="0"/>
    <x v="0"/>
    <x v="178"/>
    <x v="1"/>
    <x v="6"/>
    <x v="4"/>
    <x v="3"/>
    <x v="4"/>
    <x v="23"/>
    <x v="0"/>
  </r>
  <r>
    <x v="178"/>
    <x v="10"/>
    <x v="0"/>
    <x v="1"/>
    <x v="1"/>
    <x v="89"/>
    <x v="176"/>
    <x v="176"/>
    <x v="105"/>
    <x v="27"/>
    <x v="0"/>
    <x v="7"/>
    <x v="7"/>
    <x v="0"/>
    <x v="7"/>
    <x v="7"/>
    <x v="1"/>
    <x v="2"/>
    <x v="1"/>
    <x v="3"/>
    <x v="0"/>
    <x v="2"/>
    <x v="0"/>
    <x v="0"/>
    <x v="0"/>
    <x v="2"/>
    <x v="2"/>
    <x v="0"/>
    <x v="0"/>
    <x v="0"/>
    <x v="0"/>
    <x v="0"/>
    <x v="0"/>
    <x v="2"/>
    <x v="5"/>
    <x v="5"/>
    <x v="0"/>
    <x v="0"/>
    <x v="0"/>
    <x v="2"/>
    <x v="2"/>
    <x v="0"/>
    <x v="0"/>
    <x v="0"/>
    <x v="0"/>
    <x v="0"/>
    <x v="0"/>
    <x v="0"/>
    <x v="0"/>
    <x v="179"/>
    <x v="6"/>
    <x v="7"/>
    <x v="2"/>
    <x v="2"/>
    <x v="2"/>
    <x v="14"/>
    <x v="0"/>
  </r>
  <r>
    <x v="179"/>
    <x v="32"/>
    <x v="0"/>
    <x v="2"/>
    <x v="0"/>
    <x v="90"/>
    <x v="177"/>
    <x v="177"/>
    <x v="105"/>
    <x v="22"/>
    <x v="0"/>
    <x v="5"/>
    <x v="5"/>
    <x v="0"/>
    <x v="5"/>
    <x v="8"/>
    <x v="0"/>
    <x v="0"/>
    <x v="0"/>
    <x v="0"/>
    <x v="0"/>
    <x v="4"/>
    <x v="0"/>
    <x v="0"/>
    <x v="0"/>
    <x v="2"/>
    <x v="2"/>
    <x v="0"/>
    <x v="0"/>
    <x v="0"/>
    <x v="0"/>
    <x v="0"/>
    <x v="0"/>
    <x v="2"/>
    <x v="3"/>
    <x v="3"/>
    <x v="0"/>
    <x v="0"/>
    <x v="0"/>
    <x v="0"/>
    <x v="0"/>
    <x v="0"/>
    <x v="0"/>
    <x v="0"/>
    <x v="0"/>
    <x v="0"/>
    <x v="0"/>
    <x v="0"/>
    <x v="0"/>
    <x v="180"/>
    <x v="21"/>
    <x v="5"/>
    <x v="0"/>
    <x v="0"/>
    <x v="0"/>
    <x v="16"/>
    <x v="0"/>
  </r>
  <r>
    <x v="180"/>
    <x v="15"/>
    <x v="0"/>
    <x v="2"/>
    <x v="0"/>
    <x v="89"/>
    <x v="178"/>
    <x v="178"/>
    <x v="105"/>
    <x v="25"/>
    <x v="0"/>
    <x v="6"/>
    <x v="6"/>
    <x v="0"/>
    <x v="6"/>
    <x v="7"/>
    <x v="1"/>
    <x v="0"/>
    <x v="1"/>
    <x v="1"/>
    <x v="0"/>
    <x v="3"/>
    <x v="0"/>
    <x v="0"/>
    <x v="0"/>
    <x v="0"/>
    <x v="0"/>
    <x v="0"/>
    <x v="0"/>
    <x v="0"/>
    <x v="0"/>
    <x v="0"/>
    <x v="0"/>
    <x v="0"/>
    <x v="8"/>
    <x v="8"/>
    <x v="0"/>
    <x v="0"/>
    <x v="0"/>
    <x v="4"/>
    <x v="1"/>
    <x v="0"/>
    <x v="0"/>
    <x v="1"/>
    <x v="1"/>
    <x v="0"/>
    <x v="0"/>
    <x v="0"/>
    <x v="0"/>
    <x v="181"/>
    <x v="10"/>
    <x v="6"/>
    <x v="4"/>
    <x v="3"/>
    <x v="4"/>
    <x v="11"/>
    <x v="0"/>
  </r>
  <r>
    <x v="181"/>
    <x v="15"/>
    <x v="0"/>
    <x v="2"/>
    <x v="0"/>
    <x v="80"/>
    <x v="179"/>
    <x v="179"/>
    <x v="106"/>
    <x v="25"/>
    <x v="0"/>
    <x v="6"/>
    <x v="6"/>
    <x v="0"/>
    <x v="6"/>
    <x v="7"/>
    <x v="1"/>
    <x v="0"/>
    <x v="1"/>
    <x v="1"/>
    <x v="0"/>
    <x v="3"/>
    <x v="0"/>
    <x v="0"/>
    <x v="0"/>
    <x v="0"/>
    <x v="0"/>
    <x v="0"/>
    <x v="0"/>
    <x v="0"/>
    <x v="0"/>
    <x v="0"/>
    <x v="0"/>
    <x v="0"/>
    <x v="8"/>
    <x v="8"/>
    <x v="0"/>
    <x v="0"/>
    <x v="0"/>
    <x v="4"/>
    <x v="1"/>
    <x v="0"/>
    <x v="0"/>
    <x v="1"/>
    <x v="1"/>
    <x v="0"/>
    <x v="0"/>
    <x v="0"/>
    <x v="0"/>
    <x v="182"/>
    <x v="8"/>
    <x v="6"/>
    <x v="4"/>
    <x v="3"/>
    <x v="4"/>
    <x v="11"/>
    <x v="0"/>
  </r>
  <r>
    <x v="182"/>
    <x v="19"/>
    <x v="0"/>
    <x v="2"/>
    <x v="0"/>
    <x v="91"/>
    <x v="180"/>
    <x v="180"/>
    <x v="107"/>
    <x v="25"/>
    <x v="0"/>
    <x v="6"/>
    <x v="6"/>
    <x v="0"/>
    <x v="6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183"/>
    <x v="7"/>
    <x v="6"/>
    <x v="4"/>
    <x v="3"/>
    <x v="4"/>
    <x v="11"/>
    <x v="0"/>
  </r>
  <r>
    <x v="183"/>
    <x v="10"/>
    <x v="0"/>
    <x v="2"/>
    <x v="0"/>
    <x v="90"/>
    <x v="181"/>
    <x v="181"/>
    <x v="108"/>
    <x v="27"/>
    <x v="0"/>
    <x v="7"/>
    <x v="7"/>
    <x v="0"/>
    <x v="7"/>
    <x v="7"/>
    <x v="1"/>
    <x v="2"/>
    <x v="1"/>
    <x v="3"/>
    <x v="0"/>
    <x v="2"/>
    <x v="0"/>
    <x v="0"/>
    <x v="0"/>
    <x v="2"/>
    <x v="2"/>
    <x v="0"/>
    <x v="0"/>
    <x v="0"/>
    <x v="0"/>
    <x v="0"/>
    <x v="0"/>
    <x v="2"/>
    <x v="5"/>
    <x v="5"/>
    <x v="0"/>
    <x v="0"/>
    <x v="0"/>
    <x v="2"/>
    <x v="2"/>
    <x v="0"/>
    <x v="0"/>
    <x v="0"/>
    <x v="0"/>
    <x v="0"/>
    <x v="0"/>
    <x v="0"/>
    <x v="0"/>
    <x v="184"/>
    <x v="13"/>
    <x v="7"/>
    <x v="2"/>
    <x v="2"/>
    <x v="2"/>
    <x v="14"/>
    <x v="0"/>
  </r>
  <r>
    <x v="184"/>
    <x v="13"/>
    <x v="0"/>
    <x v="2"/>
    <x v="0"/>
    <x v="90"/>
    <x v="182"/>
    <x v="182"/>
    <x v="109"/>
    <x v="25"/>
    <x v="0"/>
    <x v="6"/>
    <x v="6"/>
    <x v="0"/>
    <x v="6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185"/>
    <x v="7"/>
    <x v="6"/>
    <x v="4"/>
    <x v="3"/>
    <x v="4"/>
    <x v="11"/>
    <x v="0"/>
  </r>
  <r>
    <x v="185"/>
    <x v="13"/>
    <x v="0"/>
    <x v="2"/>
    <x v="0"/>
    <x v="90"/>
    <x v="183"/>
    <x v="183"/>
    <x v="109"/>
    <x v="25"/>
    <x v="0"/>
    <x v="6"/>
    <x v="6"/>
    <x v="0"/>
    <x v="6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4"/>
    <x v="4"/>
    <x v="0"/>
    <x v="0"/>
    <x v="0"/>
    <x v="4"/>
    <x v="1"/>
    <x v="0"/>
    <x v="0"/>
    <x v="1"/>
    <x v="1"/>
    <x v="0"/>
    <x v="0"/>
    <x v="0"/>
    <x v="0"/>
    <x v="186"/>
    <x v="10"/>
    <x v="6"/>
    <x v="4"/>
    <x v="3"/>
    <x v="4"/>
    <x v="11"/>
    <x v="0"/>
  </r>
  <r>
    <x v="186"/>
    <x v="18"/>
    <x v="1"/>
    <x v="3"/>
    <x v="2"/>
    <x v="92"/>
    <x v="184"/>
    <x v="184"/>
    <x v="110"/>
    <x v="32"/>
    <x v="1"/>
    <x v="6"/>
    <x v="6"/>
    <x v="0"/>
    <x v="6"/>
    <x v="14"/>
    <x v="1"/>
    <x v="0"/>
    <x v="1"/>
    <x v="1"/>
    <x v="0"/>
    <x v="3"/>
    <x v="0"/>
    <x v="0"/>
    <x v="1"/>
    <x v="1"/>
    <x v="1"/>
    <x v="1"/>
    <x v="1"/>
    <x v="1"/>
    <x v="1"/>
    <x v="1"/>
    <x v="1"/>
    <x v="1"/>
    <x v="1"/>
    <x v="1"/>
    <x v="0"/>
    <x v="0"/>
    <x v="0"/>
    <x v="4"/>
    <x v="1"/>
    <x v="0"/>
    <x v="0"/>
    <x v="1"/>
    <x v="1"/>
    <x v="2"/>
    <x v="2"/>
    <x v="0"/>
    <x v="0"/>
    <x v="187"/>
    <x v="1"/>
    <x v="6"/>
    <x v="4"/>
    <x v="3"/>
    <x v="4"/>
    <x v="23"/>
    <x v="0"/>
  </r>
  <r>
    <x v="187"/>
    <x v="17"/>
    <x v="0"/>
    <x v="2"/>
    <x v="0"/>
    <x v="93"/>
    <x v="185"/>
    <x v="185"/>
    <x v="111"/>
    <x v="25"/>
    <x v="0"/>
    <x v="6"/>
    <x v="6"/>
    <x v="0"/>
    <x v="6"/>
    <x v="7"/>
    <x v="1"/>
    <x v="0"/>
    <x v="1"/>
    <x v="1"/>
    <x v="0"/>
    <x v="3"/>
    <x v="0"/>
    <x v="0"/>
    <x v="0"/>
    <x v="4"/>
    <x v="4"/>
    <x v="0"/>
    <x v="0"/>
    <x v="0"/>
    <x v="0"/>
    <x v="0"/>
    <x v="0"/>
    <x v="4"/>
    <x v="7"/>
    <x v="7"/>
    <x v="0"/>
    <x v="0"/>
    <x v="0"/>
    <x v="4"/>
    <x v="1"/>
    <x v="0"/>
    <x v="0"/>
    <x v="1"/>
    <x v="1"/>
    <x v="0"/>
    <x v="0"/>
    <x v="0"/>
    <x v="0"/>
    <x v="188"/>
    <x v="7"/>
    <x v="6"/>
    <x v="4"/>
    <x v="3"/>
    <x v="4"/>
    <x v="11"/>
    <x v="0"/>
  </r>
  <r>
    <x v="188"/>
    <x v="15"/>
    <x v="0"/>
    <x v="2"/>
    <x v="0"/>
    <x v="93"/>
    <x v="186"/>
    <x v="186"/>
    <x v="112"/>
    <x v="33"/>
    <x v="0"/>
    <x v="6"/>
    <x v="6"/>
    <x v="0"/>
    <x v="6"/>
    <x v="5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189"/>
    <x v="13"/>
    <x v="6"/>
    <x v="4"/>
    <x v="3"/>
    <x v="4"/>
    <x v="15"/>
    <x v="0"/>
  </r>
  <r>
    <x v="189"/>
    <x v="33"/>
    <x v="0"/>
    <x v="2"/>
    <x v="0"/>
    <x v="93"/>
    <x v="187"/>
    <x v="187"/>
    <x v="113"/>
    <x v="29"/>
    <x v="0"/>
    <x v="7"/>
    <x v="7"/>
    <x v="0"/>
    <x v="7"/>
    <x v="5"/>
    <x v="1"/>
    <x v="2"/>
    <x v="1"/>
    <x v="3"/>
    <x v="0"/>
    <x v="2"/>
    <x v="0"/>
    <x v="0"/>
    <x v="1"/>
    <x v="1"/>
    <x v="1"/>
    <x v="1"/>
    <x v="1"/>
    <x v="1"/>
    <x v="1"/>
    <x v="1"/>
    <x v="1"/>
    <x v="1"/>
    <x v="1"/>
    <x v="1"/>
    <x v="0"/>
    <x v="0"/>
    <x v="0"/>
    <x v="2"/>
    <x v="2"/>
    <x v="0"/>
    <x v="0"/>
    <x v="0"/>
    <x v="0"/>
    <x v="2"/>
    <x v="2"/>
    <x v="0"/>
    <x v="0"/>
    <x v="190"/>
    <x v="1"/>
    <x v="7"/>
    <x v="2"/>
    <x v="2"/>
    <x v="2"/>
    <x v="8"/>
    <x v="0"/>
  </r>
  <r>
    <x v="190"/>
    <x v="13"/>
    <x v="0"/>
    <x v="2"/>
    <x v="0"/>
    <x v="94"/>
    <x v="188"/>
    <x v="188"/>
    <x v="114"/>
    <x v="25"/>
    <x v="0"/>
    <x v="6"/>
    <x v="6"/>
    <x v="0"/>
    <x v="6"/>
    <x v="7"/>
    <x v="1"/>
    <x v="0"/>
    <x v="1"/>
    <x v="1"/>
    <x v="0"/>
    <x v="3"/>
    <x v="0"/>
    <x v="0"/>
    <x v="0"/>
    <x v="0"/>
    <x v="0"/>
    <x v="0"/>
    <x v="0"/>
    <x v="0"/>
    <x v="0"/>
    <x v="0"/>
    <x v="0"/>
    <x v="0"/>
    <x v="8"/>
    <x v="8"/>
    <x v="0"/>
    <x v="0"/>
    <x v="0"/>
    <x v="4"/>
    <x v="1"/>
    <x v="0"/>
    <x v="0"/>
    <x v="1"/>
    <x v="1"/>
    <x v="0"/>
    <x v="0"/>
    <x v="0"/>
    <x v="0"/>
    <x v="191"/>
    <x v="13"/>
    <x v="6"/>
    <x v="4"/>
    <x v="3"/>
    <x v="4"/>
    <x v="11"/>
    <x v="0"/>
  </r>
  <r>
    <x v="191"/>
    <x v="16"/>
    <x v="0"/>
    <x v="2"/>
    <x v="0"/>
    <x v="95"/>
    <x v="189"/>
    <x v="189"/>
    <x v="115"/>
    <x v="25"/>
    <x v="0"/>
    <x v="6"/>
    <x v="6"/>
    <x v="0"/>
    <x v="6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192"/>
    <x v="8"/>
    <x v="6"/>
    <x v="4"/>
    <x v="3"/>
    <x v="4"/>
    <x v="11"/>
    <x v="0"/>
  </r>
  <r>
    <x v="192"/>
    <x v="10"/>
    <x v="0"/>
    <x v="1"/>
    <x v="1"/>
    <x v="96"/>
    <x v="190"/>
    <x v="190"/>
    <x v="116"/>
    <x v="27"/>
    <x v="0"/>
    <x v="7"/>
    <x v="7"/>
    <x v="0"/>
    <x v="7"/>
    <x v="7"/>
    <x v="1"/>
    <x v="2"/>
    <x v="1"/>
    <x v="3"/>
    <x v="0"/>
    <x v="2"/>
    <x v="0"/>
    <x v="0"/>
    <x v="0"/>
    <x v="2"/>
    <x v="2"/>
    <x v="0"/>
    <x v="0"/>
    <x v="0"/>
    <x v="0"/>
    <x v="0"/>
    <x v="0"/>
    <x v="2"/>
    <x v="4"/>
    <x v="4"/>
    <x v="0"/>
    <x v="0"/>
    <x v="0"/>
    <x v="2"/>
    <x v="2"/>
    <x v="0"/>
    <x v="0"/>
    <x v="0"/>
    <x v="0"/>
    <x v="0"/>
    <x v="0"/>
    <x v="0"/>
    <x v="0"/>
    <x v="193"/>
    <x v="1"/>
    <x v="7"/>
    <x v="2"/>
    <x v="2"/>
    <x v="2"/>
    <x v="14"/>
    <x v="0"/>
  </r>
  <r>
    <x v="193"/>
    <x v="19"/>
    <x v="0"/>
    <x v="2"/>
    <x v="0"/>
    <x v="97"/>
    <x v="191"/>
    <x v="191"/>
    <x v="117"/>
    <x v="25"/>
    <x v="0"/>
    <x v="6"/>
    <x v="6"/>
    <x v="0"/>
    <x v="6"/>
    <x v="7"/>
    <x v="1"/>
    <x v="0"/>
    <x v="1"/>
    <x v="1"/>
    <x v="0"/>
    <x v="3"/>
    <x v="0"/>
    <x v="0"/>
    <x v="0"/>
    <x v="0"/>
    <x v="0"/>
    <x v="0"/>
    <x v="0"/>
    <x v="0"/>
    <x v="0"/>
    <x v="0"/>
    <x v="0"/>
    <x v="0"/>
    <x v="8"/>
    <x v="8"/>
    <x v="0"/>
    <x v="0"/>
    <x v="0"/>
    <x v="4"/>
    <x v="1"/>
    <x v="0"/>
    <x v="0"/>
    <x v="1"/>
    <x v="1"/>
    <x v="0"/>
    <x v="0"/>
    <x v="0"/>
    <x v="0"/>
    <x v="194"/>
    <x v="12"/>
    <x v="6"/>
    <x v="4"/>
    <x v="3"/>
    <x v="4"/>
    <x v="11"/>
    <x v="0"/>
  </r>
  <r>
    <x v="194"/>
    <x v="32"/>
    <x v="0"/>
    <x v="1"/>
    <x v="1"/>
    <x v="97"/>
    <x v="192"/>
    <x v="192"/>
    <x v="117"/>
    <x v="29"/>
    <x v="0"/>
    <x v="7"/>
    <x v="7"/>
    <x v="0"/>
    <x v="7"/>
    <x v="5"/>
    <x v="1"/>
    <x v="2"/>
    <x v="1"/>
    <x v="3"/>
    <x v="0"/>
    <x v="2"/>
    <x v="0"/>
    <x v="0"/>
    <x v="1"/>
    <x v="1"/>
    <x v="1"/>
    <x v="1"/>
    <x v="1"/>
    <x v="1"/>
    <x v="1"/>
    <x v="1"/>
    <x v="1"/>
    <x v="1"/>
    <x v="1"/>
    <x v="1"/>
    <x v="0"/>
    <x v="0"/>
    <x v="0"/>
    <x v="2"/>
    <x v="2"/>
    <x v="0"/>
    <x v="0"/>
    <x v="0"/>
    <x v="0"/>
    <x v="2"/>
    <x v="2"/>
    <x v="0"/>
    <x v="0"/>
    <x v="195"/>
    <x v="1"/>
    <x v="7"/>
    <x v="2"/>
    <x v="2"/>
    <x v="2"/>
    <x v="8"/>
    <x v="0"/>
  </r>
  <r>
    <x v="195"/>
    <x v="15"/>
    <x v="0"/>
    <x v="2"/>
    <x v="0"/>
    <x v="97"/>
    <x v="193"/>
    <x v="193"/>
    <x v="118"/>
    <x v="27"/>
    <x v="0"/>
    <x v="7"/>
    <x v="7"/>
    <x v="0"/>
    <x v="7"/>
    <x v="7"/>
    <x v="1"/>
    <x v="2"/>
    <x v="1"/>
    <x v="3"/>
    <x v="0"/>
    <x v="2"/>
    <x v="0"/>
    <x v="0"/>
    <x v="0"/>
    <x v="2"/>
    <x v="2"/>
    <x v="0"/>
    <x v="0"/>
    <x v="0"/>
    <x v="0"/>
    <x v="0"/>
    <x v="0"/>
    <x v="2"/>
    <x v="5"/>
    <x v="5"/>
    <x v="0"/>
    <x v="0"/>
    <x v="0"/>
    <x v="2"/>
    <x v="2"/>
    <x v="0"/>
    <x v="0"/>
    <x v="0"/>
    <x v="0"/>
    <x v="0"/>
    <x v="0"/>
    <x v="0"/>
    <x v="0"/>
    <x v="196"/>
    <x v="8"/>
    <x v="7"/>
    <x v="2"/>
    <x v="2"/>
    <x v="2"/>
    <x v="14"/>
    <x v="0"/>
  </r>
  <r>
    <x v="195"/>
    <x v="19"/>
    <x v="0"/>
    <x v="2"/>
    <x v="0"/>
    <x v="97"/>
    <x v="193"/>
    <x v="193"/>
    <x v="118"/>
    <x v="33"/>
    <x v="0"/>
    <x v="6"/>
    <x v="6"/>
    <x v="0"/>
    <x v="6"/>
    <x v="5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196"/>
    <x v="13"/>
    <x v="6"/>
    <x v="4"/>
    <x v="3"/>
    <x v="4"/>
    <x v="15"/>
    <x v="0"/>
  </r>
  <r>
    <x v="196"/>
    <x v="3"/>
    <x v="0"/>
    <x v="2"/>
    <x v="0"/>
    <x v="97"/>
    <x v="194"/>
    <x v="194"/>
    <x v="118"/>
    <x v="25"/>
    <x v="0"/>
    <x v="6"/>
    <x v="6"/>
    <x v="0"/>
    <x v="6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197"/>
    <x v="13"/>
    <x v="6"/>
    <x v="4"/>
    <x v="3"/>
    <x v="4"/>
    <x v="11"/>
    <x v="0"/>
  </r>
  <r>
    <x v="197"/>
    <x v="3"/>
    <x v="0"/>
    <x v="2"/>
    <x v="0"/>
    <x v="97"/>
    <x v="195"/>
    <x v="195"/>
    <x v="118"/>
    <x v="25"/>
    <x v="0"/>
    <x v="6"/>
    <x v="6"/>
    <x v="0"/>
    <x v="6"/>
    <x v="7"/>
    <x v="1"/>
    <x v="0"/>
    <x v="1"/>
    <x v="1"/>
    <x v="0"/>
    <x v="3"/>
    <x v="0"/>
    <x v="0"/>
    <x v="0"/>
    <x v="0"/>
    <x v="0"/>
    <x v="0"/>
    <x v="0"/>
    <x v="0"/>
    <x v="0"/>
    <x v="0"/>
    <x v="0"/>
    <x v="0"/>
    <x v="8"/>
    <x v="8"/>
    <x v="0"/>
    <x v="0"/>
    <x v="0"/>
    <x v="4"/>
    <x v="1"/>
    <x v="0"/>
    <x v="0"/>
    <x v="1"/>
    <x v="1"/>
    <x v="0"/>
    <x v="0"/>
    <x v="0"/>
    <x v="0"/>
    <x v="198"/>
    <x v="13"/>
    <x v="6"/>
    <x v="4"/>
    <x v="3"/>
    <x v="4"/>
    <x v="11"/>
    <x v="0"/>
  </r>
  <r>
    <x v="198"/>
    <x v="19"/>
    <x v="0"/>
    <x v="2"/>
    <x v="0"/>
    <x v="98"/>
    <x v="196"/>
    <x v="196"/>
    <x v="119"/>
    <x v="25"/>
    <x v="0"/>
    <x v="6"/>
    <x v="6"/>
    <x v="0"/>
    <x v="6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199"/>
    <x v="13"/>
    <x v="6"/>
    <x v="4"/>
    <x v="3"/>
    <x v="4"/>
    <x v="11"/>
    <x v="0"/>
  </r>
  <r>
    <x v="199"/>
    <x v="3"/>
    <x v="0"/>
    <x v="2"/>
    <x v="0"/>
    <x v="99"/>
    <x v="197"/>
    <x v="197"/>
    <x v="120"/>
    <x v="25"/>
    <x v="0"/>
    <x v="6"/>
    <x v="6"/>
    <x v="0"/>
    <x v="6"/>
    <x v="7"/>
    <x v="1"/>
    <x v="0"/>
    <x v="1"/>
    <x v="1"/>
    <x v="0"/>
    <x v="3"/>
    <x v="0"/>
    <x v="0"/>
    <x v="0"/>
    <x v="0"/>
    <x v="0"/>
    <x v="0"/>
    <x v="0"/>
    <x v="0"/>
    <x v="0"/>
    <x v="0"/>
    <x v="0"/>
    <x v="0"/>
    <x v="8"/>
    <x v="8"/>
    <x v="0"/>
    <x v="0"/>
    <x v="0"/>
    <x v="4"/>
    <x v="1"/>
    <x v="0"/>
    <x v="0"/>
    <x v="1"/>
    <x v="1"/>
    <x v="0"/>
    <x v="0"/>
    <x v="0"/>
    <x v="0"/>
    <x v="200"/>
    <x v="7"/>
    <x v="6"/>
    <x v="4"/>
    <x v="3"/>
    <x v="4"/>
    <x v="11"/>
    <x v="0"/>
  </r>
  <r>
    <x v="200"/>
    <x v="17"/>
    <x v="0"/>
    <x v="2"/>
    <x v="0"/>
    <x v="99"/>
    <x v="198"/>
    <x v="198"/>
    <x v="120"/>
    <x v="25"/>
    <x v="0"/>
    <x v="6"/>
    <x v="6"/>
    <x v="0"/>
    <x v="6"/>
    <x v="7"/>
    <x v="1"/>
    <x v="0"/>
    <x v="1"/>
    <x v="1"/>
    <x v="0"/>
    <x v="3"/>
    <x v="0"/>
    <x v="0"/>
    <x v="0"/>
    <x v="0"/>
    <x v="0"/>
    <x v="0"/>
    <x v="0"/>
    <x v="0"/>
    <x v="0"/>
    <x v="0"/>
    <x v="0"/>
    <x v="0"/>
    <x v="8"/>
    <x v="8"/>
    <x v="0"/>
    <x v="0"/>
    <x v="0"/>
    <x v="4"/>
    <x v="1"/>
    <x v="0"/>
    <x v="0"/>
    <x v="1"/>
    <x v="1"/>
    <x v="0"/>
    <x v="0"/>
    <x v="0"/>
    <x v="0"/>
    <x v="201"/>
    <x v="10"/>
    <x v="6"/>
    <x v="4"/>
    <x v="3"/>
    <x v="4"/>
    <x v="11"/>
    <x v="0"/>
  </r>
  <r>
    <x v="201"/>
    <x v="34"/>
    <x v="0"/>
    <x v="2"/>
    <x v="0"/>
    <x v="100"/>
    <x v="199"/>
    <x v="199"/>
    <x v="121"/>
    <x v="30"/>
    <x v="0"/>
    <x v="5"/>
    <x v="5"/>
    <x v="0"/>
    <x v="5"/>
    <x v="3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2"/>
    <x v="1"/>
    <x v="5"/>
    <x v="0"/>
    <x v="0"/>
    <x v="0"/>
    <x v="3"/>
    <x v="0"/>
  </r>
  <r>
    <x v="202"/>
    <x v="16"/>
    <x v="0"/>
    <x v="1"/>
    <x v="1"/>
    <x v="101"/>
    <x v="200"/>
    <x v="200"/>
    <x v="122"/>
    <x v="27"/>
    <x v="0"/>
    <x v="7"/>
    <x v="7"/>
    <x v="0"/>
    <x v="7"/>
    <x v="7"/>
    <x v="1"/>
    <x v="2"/>
    <x v="1"/>
    <x v="3"/>
    <x v="0"/>
    <x v="2"/>
    <x v="0"/>
    <x v="0"/>
    <x v="0"/>
    <x v="0"/>
    <x v="0"/>
    <x v="0"/>
    <x v="0"/>
    <x v="0"/>
    <x v="0"/>
    <x v="0"/>
    <x v="0"/>
    <x v="0"/>
    <x v="8"/>
    <x v="8"/>
    <x v="0"/>
    <x v="0"/>
    <x v="0"/>
    <x v="2"/>
    <x v="2"/>
    <x v="0"/>
    <x v="0"/>
    <x v="0"/>
    <x v="0"/>
    <x v="0"/>
    <x v="0"/>
    <x v="0"/>
    <x v="0"/>
    <x v="203"/>
    <x v="11"/>
    <x v="7"/>
    <x v="2"/>
    <x v="2"/>
    <x v="2"/>
    <x v="14"/>
    <x v="0"/>
  </r>
  <r>
    <x v="203"/>
    <x v="13"/>
    <x v="0"/>
    <x v="2"/>
    <x v="0"/>
    <x v="101"/>
    <x v="201"/>
    <x v="201"/>
    <x v="122"/>
    <x v="25"/>
    <x v="0"/>
    <x v="6"/>
    <x v="6"/>
    <x v="0"/>
    <x v="6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204"/>
    <x v="7"/>
    <x v="6"/>
    <x v="4"/>
    <x v="3"/>
    <x v="4"/>
    <x v="11"/>
    <x v="0"/>
  </r>
  <r>
    <x v="204"/>
    <x v="21"/>
    <x v="0"/>
    <x v="2"/>
    <x v="0"/>
    <x v="101"/>
    <x v="202"/>
    <x v="202"/>
    <x v="123"/>
    <x v="25"/>
    <x v="0"/>
    <x v="6"/>
    <x v="6"/>
    <x v="0"/>
    <x v="6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205"/>
    <x v="14"/>
    <x v="6"/>
    <x v="4"/>
    <x v="3"/>
    <x v="4"/>
    <x v="11"/>
    <x v="0"/>
  </r>
  <r>
    <x v="205"/>
    <x v="3"/>
    <x v="0"/>
    <x v="2"/>
    <x v="0"/>
    <x v="101"/>
    <x v="203"/>
    <x v="203"/>
    <x v="123"/>
    <x v="25"/>
    <x v="0"/>
    <x v="6"/>
    <x v="6"/>
    <x v="0"/>
    <x v="6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206"/>
    <x v="13"/>
    <x v="6"/>
    <x v="4"/>
    <x v="3"/>
    <x v="4"/>
    <x v="11"/>
    <x v="0"/>
  </r>
  <r>
    <x v="206"/>
    <x v="19"/>
    <x v="0"/>
    <x v="2"/>
    <x v="0"/>
    <x v="102"/>
    <x v="204"/>
    <x v="204"/>
    <x v="124"/>
    <x v="25"/>
    <x v="0"/>
    <x v="6"/>
    <x v="6"/>
    <x v="0"/>
    <x v="6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4"/>
    <x v="4"/>
    <x v="0"/>
    <x v="0"/>
    <x v="0"/>
    <x v="4"/>
    <x v="1"/>
    <x v="0"/>
    <x v="0"/>
    <x v="1"/>
    <x v="1"/>
    <x v="0"/>
    <x v="0"/>
    <x v="0"/>
    <x v="0"/>
    <x v="207"/>
    <x v="12"/>
    <x v="6"/>
    <x v="4"/>
    <x v="3"/>
    <x v="4"/>
    <x v="11"/>
    <x v="0"/>
  </r>
  <r>
    <x v="207"/>
    <x v="17"/>
    <x v="0"/>
    <x v="2"/>
    <x v="0"/>
    <x v="102"/>
    <x v="205"/>
    <x v="205"/>
    <x v="125"/>
    <x v="25"/>
    <x v="0"/>
    <x v="6"/>
    <x v="6"/>
    <x v="0"/>
    <x v="6"/>
    <x v="7"/>
    <x v="1"/>
    <x v="0"/>
    <x v="1"/>
    <x v="1"/>
    <x v="0"/>
    <x v="3"/>
    <x v="0"/>
    <x v="0"/>
    <x v="0"/>
    <x v="0"/>
    <x v="0"/>
    <x v="0"/>
    <x v="0"/>
    <x v="0"/>
    <x v="0"/>
    <x v="0"/>
    <x v="0"/>
    <x v="0"/>
    <x v="8"/>
    <x v="8"/>
    <x v="0"/>
    <x v="0"/>
    <x v="0"/>
    <x v="4"/>
    <x v="1"/>
    <x v="0"/>
    <x v="0"/>
    <x v="1"/>
    <x v="1"/>
    <x v="0"/>
    <x v="0"/>
    <x v="0"/>
    <x v="0"/>
    <x v="208"/>
    <x v="10"/>
    <x v="6"/>
    <x v="4"/>
    <x v="3"/>
    <x v="4"/>
    <x v="11"/>
    <x v="0"/>
  </r>
  <r>
    <x v="208"/>
    <x v="13"/>
    <x v="0"/>
    <x v="2"/>
    <x v="0"/>
    <x v="103"/>
    <x v="206"/>
    <x v="206"/>
    <x v="126"/>
    <x v="25"/>
    <x v="0"/>
    <x v="6"/>
    <x v="6"/>
    <x v="0"/>
    <x v="6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209"/>
    <x v="5"/>
    <x v="6"/>
    <x v="4"/>
    <x v="3"/>
    <x v="4"/>
    <x v="11"/>
    <x v="0"/>
  </r>
  <r>
    <x v="209"/>
    <x v="17"/>
    <x v="0"/>
    <x v="2"/>
    <x v="0"/>
    <x v="104"/>
    <x v="207"/>
    <x v="207"/>
    <x v="127"/>
    <x v="25"/>
    <x v="0"/>
    <x v="6"/>
    <x v="6"/>
    <x v="0"/>
    <x v="6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210"/>
    <x v="7"/>
    <x v="6"/>
    <x v="4"/>
    <x v="3"/>
    <x v="4"/>
    <x v="11"/>
    <x v="0"/>
  </r>
  <r>
    <x v="210"/>
    <x v="17"/>
    <x v="0"/>
    <x v="2"/>
    <x v="0"/>
    <x v="105"/>
    <x v="208"/>
    <x v="208"/>
    <x v="127"/>
    <x v="26"/>
    <x v="0"/>
    <x v="5"/>
    <x v="5"/>
    <x v="0"/>
    <x v="5"/>
    <x v="4"/>
    <x v="0"/>
    <x v="0"/>
    <x v="0"/>
    <x v="0"/>
    <x v="0"/>
    <x v="4"/>
    <x v="0"/>
    <x v="0"/>
    <x v="0"/>
    <x v="2"/>
    <x v="2"/>
    <x v="0"/>
    <x v="0"/>
    <x v="0"/>
    <x v="0"/>
    <x v="0"/>
    <x v="0"/>
    <x v="2"/>
    <x v="2"/>
    <x v="2"/>
    <x v="0"/>
    <x v="0"/>
    <x v="0"/>
    <x v="0"/>
    <x v="0"/>
    <x v="0"/>
    <x v="0"/>
    <x v="0"/>
    <x v="0"/>
    <x v="0"/>
    <x v="0"/>
    <x v="0"/>
    <x v="0"/>
    <x v="211"/>
    <x v="7"/>
    <x v="5"/>
    <x v="0"/>
    <x v="0"/>
    <x v="0"/>
    <x v="4"/>
    <x v="0"/>
  </r>
  <r>
    <x v="211"/>
    <x v="16"/>
    <x v="0"/>
    <x v="1"/>
    <x v="1"/>
    <x v="104"/>
    <x v="209"/>
    <x v="209"/>
    <x v="127"/>
    <x v="27"/>
    <x v="0"/>
    <x v="7"/>
    <x v="7"/>
    <x v="0"/>
    <x v="7"/>
    <x v="7"/>
    <x v="1"/>
    <x v="2"/>
    <x v="1"/>
    <x v="3"/>
    <x v="0"/>
    <x v="2"/>
    <x v="0"/>
    <x v="0"/>
    <x v="0"/>
    <x v="0"/>
    <x v="0"/>
    <x v="0"/>
    <x v="0"/>
    <x v="0"/>
    <x v="0"/>
    <x v="0"/>
    <x v="0"/>
    <x v="0"/>
    <x v="8"/>
    <x v="8"/>
    <x v="0"/>
    <x v="0"/>
    <x v="0"/>
    <x v="2"/>
    <x v="2"/>
    <x v="0"/>
    <x v="0"/>
    <x v="0"/>
    <x v="0"/>
    <x v="0"/>
    <x v="0"/>
    <x v="0"/>
    <x v="0"/>
    <x v="212"/>
    <x v="26"/>
    <x v="7"/>
    <x v="2"/>
    <x v="2"/>
    <x v="2"/>
    <x v="14"/>
    <x v="0"/>
  </r>
  <r>
    <x v="212"/>
    <x v="13"/>
    <x v="0"/>
    <x v="2"/>
    <x v="0"/>
    <x v="104"/>
    <x v="210"/>
    <x v="210"/>
    <x v="127"/>
    <x v="25"/>
    <x v="0"/>
    <x v="6"/>
    <x v="6"/>
    <x v="0"/>
    <x v="6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212"/>
    <x v="26"/>
    <x v="6"/>
    <x v="4"/>
    <x v="3"/>
    <x v="4"/>
    <x v="11"/>
    <x v="0"/>
  </r>
  <r>
    <x v="213"/>
    <x v="15"/>
    <x v="0"/>
    <x v="2"/>
    <x v="0"/>
    <x v="105"/>
    <x v="211"/>
    <x v="211"/>
    <x v="128"/>
    <x v="25"/>
    <x v="0"/>
    <x v="6"/>
    <x v="6"/>
    <x v="0"/>
    <x v="6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213"/>
    <x v="8"/>
    <x v="6"/>
    <x v="4"/>
    <x v="3"/>
    <x v="4"/>
    <x v="11"/>
    <x v="0"/>
  </r>
  <r>
    <x v="214"/>
    <x v="22"/>
    <x v="0"/>
    <x v="2"/>
    <x v="0"/>
    <x v="105"/>
    <x v="212"/>
    <x v="212"/>
    <x v="128"/>
    <x v="23"/>
    <x v="0"/>
    <x v="5"/>
    <x v="5"/>
    <x v="0"/>
    <x v="5"/>
    <x v="2"/>
    <x v="0"/>
    <x v="0"/>
    <x v="0"/>
    <x v="0"/>
    <x v="0"/>
    <x v="4"/>
    <x v="0"/>
    <x v="0"/>
    <x v="0"/>
    <x v="3"/>
    <x v="3"/>
    <x v="0"/>
    <x v="0"/>
    <x v="0"/>
    <x v="0"/>
    <x v="2"/>
    <x v="2"/>
    <x v="3"/>
    <x v="6"/>
    <x v="6"/>
    <x v="0"/>
    <x v="0"/>
    <x v="0"/>
    <x v="0"/>
    <x v="0"/>
    <x v="0"/>
    <x v="0"/>
    <x v="0"/>
    <x v="0"/>
    <x v="0"/>
    <x v="0"/>
    <x v="0"/>
    <x v="0"/>
    <x v="214"/>
    <x v="7"/>
    <x v="5"/>
    <x v="0"/>
    <x v="0"/>
    <x v="0"/>
    <x v="21"/>
    <x v="0"/>
  </r>
  <r>
    <x v="215"/>
    <x v="10"/>
    <x v="1"/>
    <x v="3"/>
    <x v="2"/>
    <x v="105"/>
    <x v="213"/>
    <x v="213"/>
    <x v="128"/>
    <x v="34"/>
    <x v="0"/>
    <x v="6"/>
    <x v="6"/>
    <x v="0"/>
    <x v="6"/>
    <x v="3"/>
    <x v="1"/>
    <x v="0"/>
    <x v="1"/>
    <x v="1"/>
    <x v="0"/>
    <x v="3"/>
    <x v="0"/>
    <x v="0"/>
    <x v="1"/>
    <x v="1"/>
    <x v="1"/>
    <x v="1"/>
    <x v="1"/>
    <x v="1"/>
    <x v="1"/>
    <x v="1"/>
    <x v="1"/>
    <x v="1"/>
    <x v="1"/>
    <x v="1"/>
    <x v="0"/>
    <x v="0"/>
    <x v="0"/>
    <x v="4"/>
    <x v="1"/>
    <x v="0"/>
    <x v="0"/>
    <x v="1"/>
    <x v="1"/>
    <x v="2"/>
    <x v="2"/>
    <x v="0"/>
    <x v="0"/>
    <x v="215"/>
    <x v="1"/>
    <x v="6"/>
    <x v="4"/>
    <x v="3"/>
    <x v="4"/>
    <x v="24"/>
    <x v="0"/>
  </r>
  <r>
    <x v="216"/>
    <x v="18"/>
    <x v="0"/>
    <x v="2"/>
    <x v="0"/>
    <x v="105"/>
    <x v="214"/>
    <x v="214"/>
    <x v="128"/>
    <x v="25"/>
    <x v="0"/>
    <x v="6"/>
    <x v="6"/>
    <x v="0"/>
    <x v="6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216"/>
    <x v="21"/>
    <x v="6"/>
    <x v="4"/>
    <x v="3"/>
    <x v="4"/>
    <x v="11"/>
    <x v="0"/>
  </r>
  <r>
    <x v="217"/>
    <x v="26"/>
    <x v="0"/>
    <x v="2"/>
    <x v="0"/>
    <x v="106"/>
    <x v="215"/>
    <x v="215"/>
    <x v="129"/>
    <x v="25"/>
    <x v="0"/>
    <x v="6"/>
    <x v="6"/>
    <x v="0"/>
    <x v="6"/>
    <x v="7"/>
    <x v="1"/>
    <x v="0"/>
    <x v="1"/>
    <x v="1"/>
    <x v="0"/>
    <x v="3"/>
    <x v="0"/>
    <x v="0"/>
    <x v="0"/>
    <x v="0"/>
    <x v="0"/>
    <x v="0"/>
    <x v="0"/>
    <x v="0"/>
    <x v="0"/>
    <x v="0"/>
    <x v="0"/>
    <x v="0"/>
    <x v="8"/>
    <x v="8"/>
    <x v="0"/>
    <x v="0"/>
    <x v="0"/>
    <x v="4"/>
    <x v="1"/>
    <x v="0"/>
    <x v="0"/>
    <x v="1"/>
    <x v="1"/>
    <x v="0"/>
    <x v="0"/>
    <x v="0"/>
    <x v="0"/>
    <x v="217"/>
    <x v="18"/>
    <x v="6"/>
    <x v="4"/>
    <x v="3"/>
    <x v="4"/>
    <x v="11"/>
    <x v="0"/>
  </r>
  <r>
    <x v="218"/>
    <x v="24"/>
    <x v="0"/>
    <x v="2"/>
    <x v="0"/>
    <x v="107"/>
    <x v="216"/>
    <x v="216"/>
    <x v="129"/>
    <x v="30"/>
    <x v="0"/>
    <x v="5"/>
    <x v="5"/>
    <x v="0"/>
    <x v="5"/>
    <x v="3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18"/>
    <x v="8"/>
    <x v="5"/>
    <x v="0"/>
    <x v="0"/>
    <x v="0"/>
    <x v="3"/>
    <x v="0"/>
  </r>
  <r>
    <x v="219"/>
    <x v="3"/>
    <x v="0"/>
    <x v="1"/>
    <x v="1"/>
    <x v="108"/>
    <x v="217"/>
    <x v="217"/>
    <x v="130"/>
    <x v="27"/>
    <x v="0"/>
    <x v="7"/>
    <x v="7"/>
    <x v="0"/>
    <x v="7"/>
    <x v="7"/>
    <x v="1"/>
    <x v="2"/>
    <x v="1"/>
    <x v="3"/>
    <x v="0"/>
    <x v="2"/>
    <x v="0"/>
    <x v="0"/>
    <x v="0"/>
    <x v="2"/>
    <x v="2"/>
    <x v="0"/>
    <x v="0"/>
    <x v="0"/>
    <x v="0"/>
    <x v="0"/>
    <x v="0"/>
    <x v="2"/>
    <x v="5"/>
    <x v="5"/>
    <x v="0"/>
    <x v="0"/>
    <x v="0"/>
    <x v="2"/>
    <x v="2"/>
    <x v="0"/>
    <x v="0"/>
    <x v="0"/>
    <x v="0"/>
    <x v="0"/>
    <x v="0"/>
    <x v="0"/>
    <x v="0"/>
    <x v="219"/>
    <x v="15"/>
    <x v="7"/>
    <x v="2"/>
    <x v="2"/>
    <x v="2"/>
    <x v="14"/>
    <x v="0"/>
  </r>
  <r>
    <x v="220"/>
    <x v="17"/>
    <x v="0"/>
    <x v="2"/>
    <x v="0"/>
    <x v="108"/>
    <x v="218"/>
    <x v="218"/>
    <x v="130"/>
    <x v="25"/>
    <x v="0"/>
    <x v="6"/>
    <x v="6"/>
    <x v="0"/>
    <x v="6"/>
    <x v="7"/>
    <x v="1"/>
    <x v="0"/>
    <x v="1"/>
    <x v="1"/>
    <x v="0"/>
    <x v="3"/>
    <x v="0"/>
    <x v="0"/>
    <x v="0"/>
    <x v="0"/>
    <x v="0"/>
    <x v="0"/>
    <x v="0"/>
    <x v="0"/>
    <x v="0"/>
    <x v="0"/>
    <x v="0"/>
    <x v="0"/>
    <x v="8"/>
    <x v="8"/>
    <x v="0"/>
    <x v="0"/>
    <x v="0"/>
    <x v="4"/>
    <x v="1"/>
    <x v="0"/>
    <x v="0"/>
    <x v="1"/>
    <x v="1"/>
    <x v="0"/>
    <x v="0"/>
    <x v="0"/>
    <x v="0"/>
    <x v="220"/>
    <x v="8"/>
    <x v="6"/>
    <x v="4"/>
    <x v="3"/>
    <x v="4"/>
    <x v="11"/>
    <x v="0"/>
  </r>
  <r>
    <x v="221"/>
    <x v="13"/>
    <x v="0"/>
    <x v="2"/>
    <x v="0"/>
    <x v="109"/>
    <x v="219"/>
    <x v="219"/>
    <x v="131"/>
    <x v="25"/>
    <x v="0"/>
    <x v="6"/>
    <x v="6"/>
    <x v="0"/>
    <x v="6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221"/>
    <x v="7"/>
    <x v="6"/>
    <x v="4"/>
    <x v="3"/>
    <x v="4"/>
    <x v="11"/>
    <x v="0"/>
  </r>
  <r>
    <x v="222"/>
    <x v="17"/>
    <x v="0"/>
    <x v="2"/>
    <x v="0"/>
    <x v="109"/>
    <x v="220"/>
    <x v="220"/>
    <x v="131"/>
    <x v="25"/>
    <x v="0"/>
    <x v="6"/>
    <x v="6"/>
    <x v="0"/>
    <x v="6"/>
    <x v="7"/>
    <x v="1"/>
    <x v="0"/>
    <x v="1"/>
    <x v="1"/>
    <x v="0"/>
    <x v="3"/>
    <x v="0"/>
    <x v="0"/>
    <x v="0"/>
    <x v="0"/>
    <x v="0"/>
    <x v="0"/>
    <x v="0"/>
    <x v="0"/>
    <x v="0"/>
    <x v="0"/>
    <x v="0"/>
    <x v="0"/>
    <x v="8"/>
    <x v="8"/>
    <x v="0"/>
    <x v="0"/>
    <x v="0"/>
    <x v="4"/>
    <x v="1"/>
    <x v="0"/>
    <x v="0"/>
    <x v="1"/>
    <x v="1"/>
    <x v="0"/>
    <x v="0"/>
    <x v="0"/>
    <x v="0"/>
    <x v="222"/>
    <x v="10"/>
    <x v="6"/>
    <x v="4"/>
    <x v="3"/>
    <x v="4"/>
    <x v="11"/>
    <x v="0"/>
  </r>
  <r>
    <x v="223"/>
    <x v="17"/>
    <x v="0"/>
    <x v="2"/>
    <x v="0"/>
    <x v="110"/>
    <x v="221"/>
    <x v="221"/>
    <x v="132"/>
    <x v="25"/>
    <x v="0"/>
    <x v="6"/>
    <x v="6"/>
    <x v="0"/>
    <x v="6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223"/>
    <x v="10"/>
    <x v="6"/>
    <x v="4"/>
    <x v="3"/>
    <x v="4"/>
    <x v="11"/>
    <x v="0"/>
  </r>
  <r>
    <x v="224"/>
    <x v="13"/>
    <x v="0"/>
    <x v="2"/>
    <x v="0"/>
    <x v="110"/>
    <x v="222"/>
    <x v="222"/>
    <x v="132"/>
    <x v="25"/>
    <x v="0"/>
    <x v="6"/>
    <x v="6"/>
    <x v="0"/>
    <x v="6"/>
    <x v="7"/>
    <x v="1"/>
    <x v="0"/>
    <x v="1"/>
    <x v="1"/>
    <x v="0"/>
    <x v="3"/>
    <x v="0"/>
    <x v="0"/>
    <x v="0"/>
    <x v="0"/>
    <x v="0"/>
    <x v="0"/>
    <x v="0"/>
    <x v="0"/>
    <x v="0"/>
    <x v="0"/>
    <x v="0"/>
    <x v="0"/>
    <x v="8"/>
    <x v="8"/>
    <x v="0"/>
    <x v="0"/>
    <x v="0"/>
    <x v="4"/>
    <x v="1"/>
    <x v="0"/>
    <x v="0"/>
    <x v="1"/>
    <x v="1"/>
    <x v="0"/>
    <x v="0"/>
    <x v="0"/>
    <x v="0"/>
    <x v="224"/>
    <x v="7"/>
    <x v="6"/>
    <x v="4"/>
    <x v="3"/>
    <x v="4"/>
    <x v="11"/>
    <x v="0"/>
  </r>
  <r>
    <x v="225"/>
    <x v="17"/>
    <x v="0"/>
    <x v="1"/>
    <x v="1"/>
    <x v="111"/>
    <x v="223"/>
    <x v="223"/>
    <x v="133"/>
    <x v="27"/>
    <x v="0"/>
    <x v="7"/>
    <x v="7"/>
    <x v="0"/>
    <x v="7"/>
    <x v="7"/>
    <x v="1"/>
    <x v="2"/>
    <x v="1"/>
    <x v="3"/>
    <x v="0"/>
    <x v="2"/>
    <x v="0"/>
    <x v="0"/>
    <x v="0"/>
    <x v="2"/>
    <x v="2"/>
    <x v="0"/>
    <x v="0"/>
    <x v="0"/>
    <x v="0"/>
    <x v="0"/>
    <x v="0"/>
    <x v="2"/>
    <x v="5"/>
    <x v="5"/>
    <x v="0"/>
    <x v="0"/>
    <x v="0"/>
    <x v="2"/>
    <x v="2"/>
    <x v="0"/>
    <x v="0"/>
    <x v="0"/>
    <x v="0"/>
    <x v="0"/>
    <x v="0"/>
    <x v="0"/>
    <x v="0"/>
    <x v="225"/>
    <x v="7"/>
    <x v="7"/>
    <x v="2"/>
    <x v="2"/>
    <x v="2"/>
    <x v="14"/>
    <x v="0"/>
  </r>
  <r>
    <x v="226"/>
    <x v="18"/>
    <x v="0"/>
    <x v="1"/>
    <x v="1"/>
    <x v="111"/>
    <x v="224"/>
    <x v="224"/>
    <x v="133"/>
    <x v="29"/>
    <x v="0"/>
    <x v="7"/>
    <x v="7"/>
    <x v="0"/>
    <x v="7"/>
    <x v="5"/>
    <x v="1"/>
    <x v="2"/>
    <x v="1"/>
    <x v="3"/>
    <x v="0"/>
    <x v="2"/>
    <x v="0"/>
    <x v="0"/>
    <x v="1"/>
    <x v="1"/>
    <x v="1"/>
    <x v="1"/>
    <x v="1"/>
    <x v="1"/>
    <x v="1"/>
    <x v="1"/>
    <x v="1"/>
    <x v="1"/>
    <x v="1"/>
    <x v="1"/>
    <x v="0"/>
    <x v="0"/>
    <x v="0"/>
    <x v="2"/>
    <x v="2"/>
    <x v="0"/>
    <x v="0"/>
    <x v="0"/>
    <x v="0"/>
    <x v="2"/>
    <x v="2"/>
    <x v="0"/>
    <x v="0"/>
    <x v="226"/>
    <x v="1"/>
    <x v="7"/>
    <x v="2"/>
    <x v="2"/>
    <x v="2"/>
    <x v="8"/>
    <x v="0"/>
  </r>
  <r>
    <x v="227"/>
    <x v="13"/>
    <x v="0"/>
    <x v="2"/>
    <x v="0"/>
    <x v="112"/>
    <x v="225"/>
    <x v="225"/>
    <x v="134"/>
    <x v="25"/>
    <x v="0"/>
    <x v="6"/>
    <x v="6"/>
    <x v="0"/>
    <x v="6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227"/>
    <x v="7"/>
    <x v="6"/>
    <x v="4"/>
    <x v="3"/>
    <x v="4"/>
    <x v="11"/>
    <x v="0"/>
  </r>
  <r>
    <x v="228"/>
    <x v="19"/>
    <x v="0"/>
    <x v="2"/>
    <x v="0"/>
    <x v="112"/>
    <x v="226"/>
    <x v="226"/>
    <x v="134"/>
    <x v="25"/>
    <x v="0"/>
    <x v="6"/>
    <x v="6"/>
    <x v="0"/>
    <x v="6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4"/>
    <x v="4"/>
    <x v="0"/>
    <x v="0"/>
    <x v="0"/>
    <x v="4"/>
    <x v="1"/>
    <x v="0"/>
    <x v="0"/>
    <x v="1"/>
    <x v="1"/>
    <x v="0"/>
    <x v="0"/>
    <x v="0"/>
    <x v="0"/>
    <x v="228"/>
    <x v="12"/>
    <x v="6"/>
    <x v="4"/>
    <x v="3"/>
    <x v="4"/>
    <x v="11"/>
    <x v="0"/>
  </r>
  <r>
    <x v="229"/>
    <x v="13"/>
    <x v="0"/>
    <x v="2"/>
    <x v="0"/>
    <x v="113"/>
    <x v="227"/>
    <x v="227"/>
    <x v="135"/>
    <x v="25"/>
    <x v="0"/>
    <x v="6"/>
    <x v="6"/>
    <x v="0"/>
    <x v="6"/>
    <x v="7"/>
    <x v="1"/>
    <x v="0"/>
    <x v="1"/>
    <x v="1"/>
    <x v="0"/>
    <x v="3"/>
    <x v="0"/>
    <x v="0"/>
    <x v="0"/>
    <x v="0"/>
    <x v="0"/>
    <x v="0"/>
    <x v="0"/>
    <x v="0"/>
    <x v="0"/>
    <x v="0"/>
    <x v="0"/>
    <x v="0"/>
    <x v="8"/>
    <x v="8"/>
    <x v="0"/>
    <x v="0"/>
    <x v="0"/>
    <x v="4"/>
    <x v="1"/>
    <x v="0"/>
    <x v="0"/>
    <x v="1"/>
    <x v="1"/>
    <x v="0"/>
    <x v="0"/>
    <x v="0"/>
    <x v="0"/>
    <x v="229"/>
    <x v="7"/>
    <x v="6"/>
    <x v="4"/>
    <x v="3"/>
    <x v="4"/>
    <x v="11"/>
    <x v="0"/>
  </r>
  <r>
    <x v="230"/>
    <x v="3"/>
    <x v="0"/>
    <x v="2"/>
    <x v="0"/>
    <x v="113"/>
    <x v="228"/>
    <x v="228"/>
    <x v="136"/>
    <x v="25"/>
    <x v="0"/>
    <x v="6"/>
    <x v="6"/>
    <x v="0"/>
    <x v="6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230"/>
    <x v="5"/>
    <x v="6"/>
    <x v="4"/>
    <x v="3"/>
    <x v="4"/>
    <x v="11"/>
    <x v="0"/>
  </r>
  <r>
    <x v="231"/>
    <x v="22"/>
    <x v="0"/>
    <x v="2"/>
    <x v="0"/>
    <x v="113"/>
    <x v="229"/>
    <x v="229"/>
    <x v="136"/>
    <x v="25"/>
    <x v="0"/>
    <x v="6"/>
    <x v="6"/>
    <x v="0"/>
    <x v="6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4"/>
    <x v="4"/>
    <x v="0"/>
    <x v="0"/>
    <x v="0"/>
    <x v="4"/>
    <x v="1"/>
    <x v="0"/>
    <x v="0"/>
    <x v="1"/>
    <x v="1"/>
    <x v="0"/>
    <x v="0"/>
    <x v="0"/>
    <x v="0"/>
    <x v="231"/>
    <x v="27"/>
    <x v="6"/>
    <x v="4"/>
    <x v="3"/>
    <x v="4"/>
    <x v="11"/>
    <x v="0"/>
  </r>
  <r>
    <x v="232"/>
    <x v="15"/>
    <x v="0"/>
    <x v="1"/>
    <x v="1"/>
    <x v="113"/>
    <x v="230"/>
    <x v="230"/>
    <x v="136"/>
    <x v="29"/>
    <x v="0"/>
    <x v="7"/>
    <x v="7"/>
    <x v="0"/>
    <x v="7"/>
    <x v="5"/>
    <x v="1"/>
    <x v="2"/>
    <x v="1"/>
    <x v="3"/>
    <x v="0"/>
    <x v="2"/>
    <x v="0"/>
    <x v="0"/>
    <x v="1"/>
    <x v="1"/>
    <x v="1"/>
    <x v="1"/>
    <x v="1"/>
    <x v="1"/>
    <x v="1"/>
    <x v="1"/>
    <x v="1"/>
    <x v="1"/>
    <x v="1"/>
    <x v="1"/>
    <x v="0"/>
    <x v="0"/>
    <x v="0"/>
    <x v="2"/>
    <x v="2"/>
    <x v="0"/>
    <x v="0"/>
    <x v="0"/>
    <x v="0"/>
    <x v="2"/>
    <x v="2"/>
    <x v="0"/>
    <x v="0"/>
    <x v="232"/>
    <x v="1"/>
    <x v="7"/>
    <x v="2"/>
    <x v="2"/>
    <x v="2"/>
    <x v="8"/>
    <x v="0"/>
  </r>
  <r>
    <x v="233"/>
    <x v="17"/>
    <x v="0"/>
    <x v="2"/>
    <x v="0"/>
    <x v="114"/>
    <x v="231"/>
    <x v="231"/>
    <x v="137"/>
    <x v="35"/>
    <x v="0"/>
    <x v="6"/>
    <x v="6"/>
    <x v="0"/>
    <x v="6"/>
    <x v="15"/>
    <x v="1"/>
    <x v="0"/>
    <x v="1"/>
    <x v="1"/>
    <x v="0"/>
    <x v="3"/>
    <x v="0"/>
    <x v="0"/>
    <x v="1"/>
    <x v="1"/>
    <x v="1"/>
    <x v="1"/>
    <x v="1"/>
    <x v="1"/>
    <x v="1"/>
    <x v="1"/>
    <x v="1"/>
    <x v="1"/>
    <x v="1"/>
    <x v="1"/>
    <x v="0"/>
    <x v="0"/>
    <x v="0"/>
    <x v="4"/>
    <x v="1"/>
    <x v="0"/>
    <x v="0"/>
    <x v="1"/>
    <x v="1"/>
    <x v="2"/>
    <x v="2"/>
    <x v="0"/>
    <x v="0"/>
    <x v="233"/>
    <x v="1"/>
    <x v="6"/>
    <x v="4"/>
    <x v="3"/>
    <x v="4"/>
    <x v="25"/>
    <x v="0"/>
  </r>
  <r>
    <x v="234"/>
    <x v="13"/>
    <x v="0"/>
    <x v="2"/>
    <x v="0"/>
    <x v="115"/>
    <x v="232"/>
    <x v="232"/>
    <x v="138"/>
    <x v="25"/>
    <x v="0"/>
    <x v="6"/>
    <x v="6"/>
    <x v="0"/>
    <x v="6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234"/>
    <x v="7"/>
    <x v="6"/>
    <x v="4"/>
    <x v="3"/>
    <x v="4"/>
    <x v="11"/>
    <x v="0"/>
  </r>
  <r>
    <x v="235"/>
    <x v="15"/>
    <x v="0"/>
    <x v="2"/>
    <x v="0"/>
    <x v="116"/>
    <x v="233"/>
    <x v="233"/>
    <x v="139"/>
    <x v="25"/>
    <x v="0"/>
    <x v="6"/>
    <x v="6"/>
    <x v="0"/>
    <x v="6"/>
    <x v="7"/>
    <x v="1"/>
    <x v="0"/>
    <x v="1"/>
    <x v="1"/>
    <x v="0"/>
    <x v="3"/>
    <x v="0"/>
    <x v="0"/>
    <x v="0"/>
    <x v="0"/>
    <x v="0"/>
    <x v="0"/>
    <x v="0"/>
    <x v="0"/>
    <x v="0"/>
    <x v="0"/>
    <x v="0"/>
    <x v="0"/>
    <x v="8"/>
    <x v="8"/>
    <x v="0"/>
    <x v="0"/>
    <x v="0"/>
    <x v="4"/>
    <x v="1"/>
    <x v="0"/>
    <x v="0"/>
    <x v="1"/>
    <x v="1"/>
    <x v="0"/>
    <x v="0"/>
    <x v="0"/>
    <x v="0"/>
    <x v="235"/>
    <x v="8"/>
    <x v="6"/>
    <x v="4"/>
    <x v="3"/>
    <x v="4"/>
    <x v="11"/>
    <x v="0"/>
  </r>
  <r>
    <x v="236"/>
    <x v="17"/>
    <x v="0"/>
    <x v="2"/>
    <x v="0"/>
    <x v="117"/>
    <x v="234"/>
    <x v="234"/>
    <x v="140"/>
    <x v="25"/>
    <x v="0"/>
    <x v="6"/>
    <x v="6"/>
    <x v="0"/>
    <x v="6"/>
    <x v="7"/>
    <x v="1"/>
    <x v="0"/>
    <x v="1"/>
    <x v="1"/>
    <x v="0"/>
    <x v="3"/>
    <x v="0"/>
    <x v="0"/>
    <x v="0"/>
    <x v="0"/>
    <x v="0"/>
    <x v="0"/>
    <x v="0"/>
    <x v="0"/>
    <x v="0"/>
    <x v="0"/>
    <x v="0"/>
    <x v="0"/>
    <x v="8"/>
    <x v="8"/>
    <x v="0"/>
    <x v="0"/>
    <x v="0"/>
    <x v="4"/>
    <x v="1"/>
    <x v="0"/>
    <x v="0"/>
    <x v="1"/>
    <x v="1"/>
    <x v="0"/>
    <x v="0"/>
    <x v="0"/>
    <x v="0"/>
    <x v="236"/>
    <x v="10"/>
    <x v="6"/>
    <x v="4"/>
    <x v="3"/>
    <x v="4"/>
    <x v="11"/>
    <x v="0"/>
  </r>
  <r>
    <x v="237"/>
    <x v="17"/>
    <x v="0"/>
    <x v="2"/>
    <x v="0"/>
    <x v="118"/>
    <x v="235"/>
    <x v="235"/>
    <x v="141"/>
    <x v="25"/>
    <x v="0"/>
    <x v="6"/>
    <x v="6"/>
    <x v="0"/>
    <x v="6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4"/>
    <x v="4"/>
    <x v="0"/>
    <x v="0"/>
    <x v="0"/>
    <x v="4"/>
    <x v="1"/>
    <x v="0"/>
    <x v="0"/>
    <x v="1"/>
    <x v="1"/>
    <x v="0"/>
    <x v="0"/>
    <x v="0"/>
    <x v="0"/>
    <x v="237"/>
    <x v="10"/>
    <x v="6"/>
    <x v="4"/>
    <x v="3"/>
    <x v="4"/>
    <x v="11"/>
    <x v="0"/>
  </r>
  <r>
    <x v="237"/>
    <x v="13"/>
    <x v="0"/>
    <x v="2"/>
    <x v="0"/>
    <x v="118"/>
    <x v="235"/>
    <x v="235"/>
    <x v="141"/>
    <x v="27"/>
    <x v="0"/>
    <x v="7"/>
    <x v="7"/>
    <x v="0"/>
    <x v="7"/>
    <x v="7"/>
    <x v="1"/>
    <x v="2"/>
    <x v="1"/>
    <x v="3"/>
    <x v="0"/>
    <x v="2"/>
    <x v="0"/>
    <x v="0"/>
    <x v="0"/>
    <x v="2"/>
    <x v="2"/>
    <x v="0"/>
    <x v="0"/>
    <x v="0"/>
    <x v="0"/>
    <x v="0"/>
    <x v="0"/>
    <x v="2"/>
    <x v="4"/>
    <x v="4"/>
    <x v="0"/>
    <x v="0"/>
    <x v="0"/>
    <x v="2"/>
    <x v="2"/>
    <x v="0"/>
    <x v="0"/>
    <x v="0"/>
    <x v="0"/>
    <x v="0"/>
    <x v="0"/>
    <x v="0"/>
    <x v="0"/>
    <x v="237"/>
    <x v="7"/>
    <x v="7"/>
    <x v="2"/>
    <x v="2"/>
    <x v="2"/>
    <x v="14"/>
    <x v="0"/>
  </r>
  <r>
    <x v="238"/>
    <x v="17"/>
    <x v="0"/>
    <x v="2"/>
    <x v="0"/>
    <x v="119"/>
    <x v="236"/>
    <x v="236"/>
    <x v="142"/>
    <x v="25"/>
    <x v="0"/>
    <x v="6"/>
    <x v="6"/>
    <x v="0"/>
    <x v="6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4"/>
    <x v="4"/>
    <x v="0"/>
    <x v="0"/>
    <x v="0"/>
    <x v="4"/>
    <x v="1"/>
    <x v="0"/>
    <x v="0"/>
    <x v="1"/>
    <x v="1"/>
    <x v="0"/>
    <x v="0"/>
    <x v="0"/>
    <x v="0"/>
    <x v="238"/>
    <x v="10"/>
    <x v="6"/>
    <x v="4"/>
    <x v="3"/>
    <x v="4"/>
    <x v="11"/>
    <x v="0"/>
  </r>
  <r>
    <x v="239"/>
    <x v="13"/>
    <x v="0"/>
    <x v="2"/>
    <x v="0"/>
    <x v="120"/>
    <x v="237"/>
    <x v="237"/>
    <x v="143"/>
    <x v="25"/>
    <x v="0"/>
    <x v="6"/>
    <x v="6"/>
    <x v="0"/>
    <x v="6"/>
    <x v="7"/>
    <x v="1"/>
    <x v="0"/>
    <x v="1"/>
    <x v="1"/>
    <x v="0"/>
    <x v="3"/>
    <x v="0"/>
    <x v="0"/>
    <x v="0"/>
    <x v="0"/>
    <x v="0"/>
    <x v="0"/>
    <x v="0"/>
    <x v="0"/>
    <x v="0"/>
    <x v="0"/>
    <x v="0"/>
    <x v="0"/>
    <x v="8"/>
    <x v="8"/>
    <x v="0"/>
    <x v="0"/>
    <x v="0"/>
    <x v="4"/>
    <x v="1"/>
    <x v="0"/>
    <x v="0"/>
    <x v="1"/>
    <x v="1"/>
    <x v="0"/>
    <x v="0"/>
    <x v="0"/>
    <x v="0"/>
    <x v="239"/>
    <x v="7"/>
    <x v="6"/>
    <x v="4"/>
    <x v="3"/>
    <x v="4"/>
    <x v="11"/>
    <x v="0"/>
  </r>
  <r>
    <x v="240"/>
    <x v="17"/>
    <x v="0"/>
    <x v="2"/>
    <x v="0"/>
    <x v="121"/>
    <x v="238"/>
    <x v="238"/>
    <x v="144"/>
    <x v="25"/>
    <x v="0"/>
    <x v="6"/>
    <x v="6"/>
    <x v="0"/>
    <x v="6"/>
    <x v="7"/>
    <x v="1"/>
    <x v="0"/>
    <x v="1"/>
    <x v="1"/>
    <x v="0"/>
    <x v="3"/>
    <x v="0"/>
    <x v="0"/>
    <x v="0"/>
    <x v="0"/>
    <x v="0"/>
    <x v="0"/>
    <x v="0"/>
    <x v="0"/>
    <x v="0"/>
    <x v="0"/>
    <x v="0"/>
    <x v="0"/>
    <x v="8"/>
    <x v="8"/>
    <x v="0"/>
    <x v="0"/>
    <x v="0"/>
    <x v="4"/>
    <x v="1"/>
    <x v="0"/>
    <x v="0"/>
    <x v="1"/>
    <x v="1"/>
    <x v="0"/>
    <x v="0"/>
    <x v="0"/>
    <x v="0"/>
    <x v="240"/>
    <x v="10"/>
    <x v="6"/>
    <x v="4"/>
    <x v="3"/>
    <x v="4"/>
    <x v="11"/>
    <x v="0"/>
  </r>
  <r>
    <x v="241"/>
    <x v="18"/>
    <x v="0"/>
    <x v="2"/>
    <x v="0"/>
    <x v="122"/>
    <x v="239"/>
    <x v="239"/>
    <x v="145"/>
    <x v="33"/>
    <x v="0"/>
    <x v="6"/>
    <x v="6"/>
    <x v="0"/>
    <x v="6"/>
    <x v="5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241"/>
    <x v="11"/>
    <x v="6"/>
    <x v="4"/>
    <x v="3"/>
    <x v="4"/>
    <x v="15"/>
    <x v="0"/>
  </r>
  <r>
    <x v="242"/>
    <x v="17"/>
    <x v="0"/>
    <x v="2"/>
    <x v="0"/>
    <x v="122"/>
    <x v="240"/>
    <x v="240"/>
    <x v="145"/>
    <x v="25"/>
    <x v="0"/>
    <x v="6"/>
    <x v="6"/>
    <x v="0"/>
    <x v="6"/>
    <x v="7"/>
    <x v="1"/>
    <x v="0"/>
    <x v="1"/>
    <x v="1"/>
    <x v="0"/>
    <x v="3"/>
    <x v="0"/>
    <x v="0"/>
    <x v="0"/>
    <x v="0"/>
    <x v="0"/>
    <x v="0"/>
    <x v="0"/>
    <x v="0"/>
    <x v="0"/>
    <x v="0"/>
    <x v="0"/>
    <x v="0"/>
    <x v="8"/>
    <x v="8"/>
    <x v="0"/>
    <x v="0"/>
    <x v="0"/>
    <x v="4"/>
    <x v="1"/>
    <x v="0"/>
    <x v="0"/>
    <x v="1"/>
    <x v="1"/>
    <x v="0"/>
    <x v="0"/>
    <x v="0"/>
    <x v="0"/>
    <x v="242"/>
    <x v="10"/>
    <x v="6"/>
    <x v="4"/>
    <x v="3"/>
    <x v="4"/>
    <x v="11"/>
    <x v="0"/>
  </r>
  <r>
    <x v="243"/>
    <x v="15"/>
    <x v="0"/>
    <x v="2"/>
    <x v="0"/>
    <x v="122"/>
    <x v="241"/>
    <x v="241"/>
    <x v="146"/>
    <x v="25"/>
    <x v="0"/>
    <x v="6"/>
    <x v="6"/>
    <x v="0"/>
    <x v="6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4"/>
    <x v="4"/>
    <x v="0"/>
    <x v="0"/>
    <x v="0"/>
    <x v="4"/>
    <x v="1"/>
    <x v="0"/>
    <x v="0"/>
    <x v="1"/>
    <x v="1"/>
    <x v="0"/>
    <x v="0"/>
    <x v="0"/>
    <x v="0"/>
    <x v="243"/>
    <x v="11"/>
    <x v="6"/>
    <x v="4"/>
    <x v="3"/>
    <x v="4"/>
    <x v="11"/>
    <x v="0"/>
  </r>
  <r>
    <x v="244"/>
    <x v="13"/>
    <x v="0"/>
    <x v="2"/>
    <x v="0"/>
    <x v="122"/>
    <x v="242"/>
    <x v="242"/>
    <x v="146"/>
    <x v="25"/>
    <x v="0"/>
    <x v="6"/>
    <x v="6"/>
    <x v="0"/>
    <x v="6"/>
    <x v="7"/>
    <x v="1"/>
    <x v="0"/>
    <x v="1"/>
    <x v="1"/>
    <x v="0"/>
    <x v="3"/>
    <x v="0"/>
    <x v="0"/>
    <x v="0"/>
    <x v="0"/>
    <x v="0"/>
    <x v="0"/>
    <x v="0"/>
    <x v="0"/>
    <x v="0"/>
    <x v="0"/>
    <x v="0"/>
    <x v="0"/>
    <x v="8"/>
    <x v="8"/>
    <x v="0"/>
    <x v="0"/>
    <x v="0"/>
    <x v="4"/>
    <x v="1"/>
    <x v="0"/>
    <x v="0"/>
    <x v="1"/>
    <x v="1"/>
    <x v="0"/>
    <x v="0"/>
    <x v="0"/>
    <x v="0"/>
    <x v="244"/>
    <x v="10"/>
    <x v="6"/>
    <x v="4"/>
    <x v="3"/>
    <x v="4"/>
    <x v="11"/>
    <x v="0"/>
  </r>
  <r>
    <x v="245"/>
    <x v="15"/>
    <x v="0"/>
    <x v="2"/>
    <x v="0"/>
    <x v="122"/>
    <x v="243"/>
    <x v="243"/>
    <x v="146"/>
    <x v="25"/>
    <x v="0"/>
    <x v="6"/>
    <x v="6"/>
    <x v="0"/>
    <x v="6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245"/>
    <x v="8"/>
    <x v="6"/>
    <x v="4"/>
    <x v="3"/>
    <x v="4"/>
    <x v="11"/>
    <x v="0"/>
  </r>
  <r>
    <x v="246"/>
    <x v="21"/>
    <x v="0"/>
    <x v="2"/>
    <x v="0"/>
    <x v="123"/>
    <x v="244"/>
    <x v="244"/>
    <x v="147"/>
    <x v="25"/>
    <x v="0"/>
    <x v="6"/>
    <x v="6"/>
    <x v="0"/>
    <x v="6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246"/>
    <x v="14"/>
    <x v="6"/>
    <x v="4"/>
    <x v="3"/>
    <x v="4"/>
    <x v="11"/>
    <x v="0"/>
  </r>
  <r>
    <x v="247"/>
    <x v="17"/>
    <x v="0"/>
    <x v="2"/>
    <x v="0"/>
    <x v="124"/>
    <x v="245"/>
    <x v="245"/>
    <x v="148"/>
    <x v="25"/>
    <x v="0"/>
    <x v="6"/>
    <x v="6"/>
    <x v="0"/>
    <x v="6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247"/>
    <x v="10"/>
    <x v="6"/>
    <x v="4"/>
    <x v="3"/>
    <x v="4"/>
    <x v="11"/>
    <x v="0"/>
  </r>
  <r>
    <x v="248"/>
    <x v="17"/>
    <x v="0"/>
    <x v="2"/>
    <x v="0"/>
    <x v="124"/>
    <x v="246"/>
    <x v="246"/>
    <x v="148"/>
    <x v="25"/>
    <x v="0"/>
    <x v="6"/>
    <x v="6"/>
    <x v="0"/>
    <x v="6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248"/>
    <x v="10"/>
    <x v="6"/>
    <x v="4"/>
    <x v="3"/>
    <x v="4"/>
    <x v="11"/>
    <x v="0"/>
  </r>
  <r>
    <x v="249"/>
    <x v="3"/>
    <x v="0"/>
    <x v="2"/>
    <x v="0"/>
    <x v="125"/>
    <x v="247"/>
    <x v="247"/>
    <x v="149"/>
    <x v="25"/>
    <x v="0"/>
    <x v="6"/>
    <x v="6"/>
    <x v="0"/>
    <x v="6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249"/>
    <x v="13"/>
    <x v="6"/>
    <x v="4"/>
    <x v="3"/>
    <x v="4"/>
    <x v="11"/>
    <x v="0"/>
  </r>
  <r>
    <x v="250"/>
    <x v="13"/>
    <x v="0"/>
    <x v="2"/>
    <x v="0"/>
    <x v="125"/>
    <x v="248"/>
    <x v="248"/>
    <x v="149"/>
    <x v="25"/>
    <x v="2"/>
    <x v="6"/>
    <x v="6"/>
    <x v="0"/>
    <x v="6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250"/>
    <x v="7"/>
    <x v="6"/>
    <x v="4"/>
    <x v="3"/>
    <x v="4"/>
    <x v="11"/>
    <x v="0"/>
  </r>
  <r>
    <x v="251"/>
    <x v="17"/>
    <x v="0"/>
    <x v="2"/>
    <x v="0"/>
    <x v="125"/>
    <x v="249"/>
    <x v="249"/>
    <x v="149"/>
    <x v="25"/>
    <x v="3"/>
    <x v="6"/>
    <x v="6"/>
    <x v="0"/>
    <x v="6"/>
    <x v="7"/>
    <x v="1"/>
    <x v="0"/>
    <x v="1"/>
    <x v="1"/>
    <x v="0"/>
    <x v="3"/>
    <x v="0"/>
    <x v="0"/>
    <x v="0"/>
    <x v="0"/>
    <x v="0"/>
    <x v="0"/>
    <x v="0"/>
    <x v="0"/>
    <x v="0"/>
    <x v="0"/>
    <x v="0"/>
    <x v="0"/>
    <x v="8"/>
    <x v="8"/>
    <x v="0"/>
    <x v="0"/>
    <x v="0"/>
    <x v="4"/>
    <x v="1"/>
    <x v="0"/>
    <x v="0"/>
    <x v="1"/>
    <x v="1"/>
    <x v="0"/>
    <x v="0"/>
    <x v="0"/>
    <x v="0"/>
    <x v="251"/>
    <x v="10"/>
    <x v="6"/>
    <x v="4"/>
    <x v="3"/>
    <x v="4"/>
    <x v="11"/>
    <x v="0"/>
  </r>
  <r>
    <x v="252"/>
    <x v="35"/>
    <x v="0"/>
    <x v="2"/>
    <x v="0"/>
    <x v="125"/>
    <x v="250"/>
    <x v="250"/>
    <x v="150"/>
    <x v="22"/>
    <x v="0"/>
    <x v="5"/>
    <x v="5"/>
    <x v="0"/>
    <x v="5"/>
    <x v="8"/>
    <x v="0"/>
    <x v="0"/>
    <x v="0"/>
    <x v="0"/>
    <x v="0"/>
    <x v="4"/>
    <x v="0"/>
    <x v="0"/>
    <x v="0"/>
    <x v="2"/>
    <x v="2"/>
    <x v="0"/>
    <x v="0"/>
    <x v="0"/>
    <x v="0"/>
    <x v="0"/>
    <x v="0"/>
    <x v="2"/>
    <x v="2"/>
    <x v="2"/>
    <x v="0"/>
    <x v="0"/>
    <x v="0"/>
    <x v="0"/>
    <x v="0"/>
    <x v="0"/>
    <x v="0"/>
    <x v="0"/>
    <x v="0"/>
    <x v="0"/>
    <x v="0"/>
    <x v="0"/>
    <x v="0"/>
    <x v="252"/>
    <x v="6"/>
    <x v="5"/>
    <x v="0"/>
    <x v="0"/>
    <x v="0"/>
    <x v="16"/>
    <x v="0"/>
  </r>
  <r>
    <x v="253"/>
    <x v="10"/>
    <x v="0"/>
    <x v="2"/>
    <x v="0"/>
    <x v="125"/>
    <x v="251"/>
    <x v="251"/>
    <x v="151"/>
    <x v="25"/>
    <x v="0"/>
    <x v="6"/>
    <x v="6"/>
    <x v="0"/>
    <x v="6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253"/>
    <x v="14"/>
    <x v="6"/>
    <x v="4"/>
    <x v="3"/>
    <x v="4"/>
    <x v="11"/>
    <x v="0"/>
  </r>
  <r>
    <x v="254"/>
    <x v="21"/>
    <x v="0"/>
    <x v="2"/>
    <x v="0"/>
    <x v="125"/>
    <x v="252"/>
    <x v="252"/>
    <x v="151"/>
    <x v="27"/>
    <x v="0"/>
    <x v="7"/>
    <x v="7"/>
    <x v="0"/>
    <x v="7"/>
    <x v="7"/>
    <x v="1"/>
    <x v="2"/>
    <x v="1"/>
    <x v="3"/>
    <x v="0"/>
    <x v="2"/>
    <x v="0"/>
    <x v="0"/>
    <x v="0"/>
    <x v="2"/>
    <x v="2"/>
    <x v="0"/>
    <x v="0"/>
    <x v="0"/>
    <x v="0"/>
    <x v="0"/>
    <x v="0"/>
    <x v="2"/>
    <x v="4"/>
    <x v="4"/>
    <x v="0"/>
    <x v="0"/>
    <x v="0"/>
    <x v="2"/>
    <x v="2"/>
    <x v="0"/>
    <x v="0"/>
    <x v="0"/>
    <x v="0"/>
    <x v="0"/>
    <x v="0"/>
    <x v="0"/>
    <x v="0"/>
    <x v="254"/>
    <x v="14"/>
    <x v="7"/>
    <x v="2"/>
    <x v="2"/>
    <x v="2"/>
    <x v="14"/>
    <x v="0"/>
  </r>
  <r>
    <x v="255"/>
    <x v="14"/>
    <x v="0"/>
    <x v="2"/>
    <x v="0"/>
    <x v="126"/>
    <x v="253"/>
    <x v="253"/>
    <x v="152"/>
    <x v="27"/>
    <x v="0"/>
    <x v="7"/>
    <x v="7"/>
    <x v="0"/>
    <x v="7"/>
    <x v="7"/>
    <x v="1"/>
    <x v="2"/>
    <x v="1"/>
    <x v="3"/>
    <x v="0"/>
    <x v="2"/>
    <x v="0"/>
    <x v="0"/>
    <x v="0"/>
    <x v="2"/>
    <x v="2"/>
    <x v="0"/>
    <x v="0"/>
    <x v="0"/>
    <x v="0"/>
    <x v="0"/>
    <x v="0"/>
    <x v="2"/>
    <x v="4"/>
    <x v="4"/>
    <x v="0"/>
    <x v="0"/>
    <x v="0"/>
    <x v="2"/>
    <x v="2"/>
    <x v="0"/>
    <x v="0"/>
    <x v="0"/>
    <x v="0"/>
    <x v="0"/>
    <x v="0"/>
    <x v="0"/>
    <x v="0"/>
    <x v="255"/>
    <x v="1"/>
    <x v="7"/>
    <x v="2"/>
    <x v="2"/>
    <x v="2"/>
    <x v="14"/>
    <x v="0"/>
  </r>
  <r>
    <x v="256"/>
    <x v="36"/>
    <x v="0"/>
    <x v="2"/>
    <x v="0"/>
    <x v="126"/>
    <x v="254"/>
    <x v="254"/>
    <x v="152"/>
    <x v="36"/>
    <x v="0"/>
    <x v="5"/>
    <x v="5"/>
    <x v="0"/>
    <x v="5"/>
    <x v="16"/>
    <x v="0"/>
    <x v="0"/>
    <x v="0"/>
    <x v="0"/>
    <x v="0"/>
    <x v="4"/>
    <x v="0"/>
    <x v="0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2"/>
    <x v="2"/>
    <x v="0"/>
    <x v="0"/>
    <x v="256"/>
    <x v="1"/>
    <x v="5"/>
    <x v="0"/>
    <x v="0"/>
    <x v="0"/>
    <x v="26"/>
    <x v="0"/>
  </r>
  <r>
    <x v="257"/>
    <x v="3"/>
    <x v="0"/>
    <x v="2"/>
    <x v="0"/>
    <x v="126"/>
    <x v="255"/>
    <x v="255"/>
    <x v="153"/>
    <x v="27"/>
    <x v="0"/>
    <x v="7"/>
    <x v="7"/>
    <x v="0"/>
    <x v="7"/>
    <x v="7"/>
    <x v="1"/>
    <x v="2"/>
    <x v="1"/>
    <x v="3"/>
    <x v="0"/>
    <x v="2"/>
    <x v="0"/>
    <x v="0"/>
    <x v="0"/>
    <x v="2"/>
    <x v="2"/>
    <x v="0"/>
    <x v="0"/>
    <x v="0"/>
    <x v="0"/>
    <x v="0"/>
    <x v="0"/>
    <x v="2"/>
    <x v="5"/>
    <x v="5"/>
    <x v="0"/>
    <x v="0"/>
    <x v="0"/>
    <x v="2"/>
    <x v="2"/>
    <x v="0"/>
    <x v="0"/>
    <x v="0"/>
    <x v="0"/>
    <x v="0"/>
    <x v="0"/>
    <x v="0"/>
    <x v="0"/>
    <x v="257"/>
    <x v="13"/>
    <x v="7"/>
    <x v="2"/>
    <x v="2"/>
    <x v="2"/>
    <x v="14"/>
    <x v="0"/>
  </r>
  <r>
    <x v="258"/>
    <x v="17"/>
    <x v="0"/>
    <x v="2"/>
    <x v="0"/>
    <x v="126"/>
    <x v="256"/>
    <x v="256"/>
    <x v="153"/>
    <x v="33"/>
    <x v="0"/>
    <x v="6"/>
    <x v="6"/>
    <x v="0"/>
    <x v="6"/>
    <x v="5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4"/>
    <x v="4"/>
    <x v="0"/>
    <x v="0"/>
    <x v="0"/>
    <x v="4"/>
    <x v="1"/>
    <x v="0"/>
    <x v="0"/>
    <x v="1"/>
    <x v="1"/>
    <x v="0"/>
    <x v="0"/>
    <x v="0"/>
    <x v="0"/>
    <x v="258"/>
    <x v="10"/>
    <x v="6"/>
    <x v="4"/>
    <x v="3"/>
    <x v="4"/>
    <x v="15"/>
    <x v="0"/>
  </r>
  <r>
    <x v="259"/>
    <x v="3"/>
    <x v="0"/>
    <x v="2"/>
    <x v="0"/>
    <x v="127"/>
    <x v="257"/>
    <x v="257"/>
    <x v="154"/>
    <x v="25"/>
    <x v="0"/>
    <x v="6"/>
    <x v="6"/>
    <x v="0"/>
    <x v="6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4"/>
    <x v="4"/>
    <x v="0"/>
    <x v="0"/>
    <x v="0"/>
    <x v="4"/>
    <x v="1"/>
    <x v="0"/>
    <x v="0"/>
    <x v="1"/>
    <x v="1"/>
    <x v="0"/>
    <x v="0"/>
    <x v="0"/>
    <x v="0"/>
    <x v="259"/>
    <x v="12"/>
    <x v="6"/>
    <x v="4"/>
    <x v="3"/>
    <x v="4"/>
    <x v="11"/>
    <x v="0"/>
  </r>
  <r>
    <x v="260"/>
    <x v="3"/>
    <x v="0"/>
    <x v="2"/>
    <x v="0"/>
    <x v="128"/>
    <x v="258"/>
    <x v="258"/>
    <x v="154"/>
    <x v="25"/>
    <x v="0"/>
    <x v="6"/>
    <x v="6"/>
    <x v="0"/>
    <x v="6"/>
    <x v="7"/>
    <x v="1"/>
    <x v="0"/>
    <x v="1"/>
    <x v="1"/>
    <x v="0"/>
    <x v="3"/>
    <x v="0"/>
    <x v="0"/>
    <x v="0"/>
    <x v="0"/>
    <x v="0"/>
    <x v="0"/>
    <x v="0"/>
    <x v="0"/>
    <x v="0"/>
    <x v="0"/>
    <x v="0"/>
    <x v="0"/>
    <x v="8"/>
    <x v="8"/>
    <x v="0"/>
    <x v="0"/>
    <x v="0"/>
    <x v="4"/>
    <x v="1"/>
    <x v="0"/>
    <x v="0"/>
    <x v="1"/>
    <x v="1"/>
    <x v="0"/>
    <x v="0"/>
    <x v="0"/>
    <x v="0"/>
    <x v="260"/>
    <x v="13"/>
    <x v="6"/>
    <x v="4"/>
    <x v="3"/>
    <x v="4"/>
    <x v="11"/>
    <x v="0"/>
  </r>
  <r>
    <x v="261"/>
    <x v="3"/>
    <x v="0"/>
    <x v="2"/>
    <x v="0"/>
    <x v="128"/>
    <x v="259"/>
    <x v="259"/>
    <x v="154"/>
    <x v="25"/>
    <x v="0"/>
    <x v="6"/>
    <x v="6"/>
    <x v="0"/>
    <x v="6"/>
    <x v="7"/>
    <x v="1"/>
    <x v="0"/>
    <x v="1"/>
    <x v="1"/>
    <x v="0"/>
    <x v="3"/>
    <x v="0"/>
    <x v="0"/>
    <x v="0"/>
    <x v="0"/>
    <x v="0"/>
    <x v="0"/>
    <x v="0"/>
    <x v="0"/>
    <x v="0"/>
    <x v="0"/>
    <x v="0"/>
    <x v="0"/>
    <x v="8"/>
    <x v="8"/>
    <x v="0"/>
    <x v="0"/>
    <x v="0"/>
    <x v="4"/>
    <x v="1"/>
    <x v="0"/>
    <x v="0"/>
    <x v="1"/>
    <x v="1"/>
    <x v="0"/>
    <x v="0"/>
    <x v="0"/>
    <x v="0"/>
    <x v="261"/>
    <x v="13"/>
    <x v="6"/>
    <x v="4"/>
    <x v="3"/>
    <x v="4"/>
    <x v="11"/>
    <x v="0"/>
  </r>
  <r>
    <x v="262"/>
    <x v="15"/>
    <x v="0"/>
    <x v="2"/>
    <x v="0"/>
    <x v="128"/>
    <x v="260"/>
    <x v="260"/>
    <x v="155"/>
    <x v="27"/>
    <x v="0"/>
    <x v="7"/>
    <x v="7"/>
    <x v="0"/>
    <x v="7"/>
    <x v="7"/>
    <x v="1"/>
    <x v="2"/>
    <x v="1"/>
    <x v="3"/>
    <x v="0"/>
    <x v="2"/>
    <x v="0"/>
    <x v="0"/>
    <x v="0"/>
    <x v="2"/>
    <x v="2"/>
    <x v="0"/>
    <x v="0"/>
    <x v="0"/>
    <x v="0"/>
    <x v="0"/>
    <x v="0"/>
    <x v="2"/>
    <x v="5"/>
    <x v="5"/>
    <x v="0"/>
    <x v="0"/>
    <x v="0"/>
    <x v="2"/>
    <x v="2"/>
    <x v="0"/>
    <x v="0"/>
    <x v="0"/>
    <x v="0"/>
    <x v="0"/>
    <x v="0"/>
    <x v="0"/>
    <x v="0"/>
    <x v="262"/>
    <x v="8"/>
    <x v="7"/>
    <x v="2"/>
    <x v="2"/>
    <x v="2"/>
    <x v="14"/>
    <x v="0"/>
  </r>
  <r>
    <x v="263"/>
    <x v="21"/>
    <x v="0"/>
    <x v="2"/>
    <x v="0"/>
    <x v="128"/>
    <x v="261"/>
    <x v="261"/>
    <x v="155"/>
    <x v="33"/>
    <x v="0"/>
    <x v="6"/>
    <x v="6"/>
    <x v="0"/>
    <x v="6"/>
    <x v="5"/>
    <x v="1"/>
    <x v="0"/>
    <x v="1"/>
    <x v="1"/>
    <x v="0"/>
    <x v="3"/>
    <x v="0"/>
    <x v="0"/>
    <x v="0"/>
    <x v="0"/>
    <x v="0"/>
    <x v="0"/>
    <x v="0"/>
    <x v="0"/>
    <x v="0"/>
    <x v="0"/>
    <x v="0"/>
    <x v="0"/>
    <x v="8"/>
    <x v="8"/>
    <x v="0"/>
    <x v="0"/>
    <x v="0"/>
    <x v="4"/>
    <x v="1"/>
    <x v="0"/>
    <x v="0"/>
    <x v="1"/>
    <x v="1"/>
    <x v="0"/>
    <x v="0"/>
    <x v="0"/>
    <x v="0"/>
    <x v="263"/>
    <x v="14"/>
    <x v="6"/>
    <x v="4"/>
    <x v="3"/>
    <x v="4"/>
    <x v="15"/>
    <x v="0"/>
  </r>
  <r>
    <x v="264"/>
    <x v="3"/>
    <x v="0"/>
    <x v="2"/>
    <x v="0"/>
    <x v="129"/>
    <x v="262"/>
    <x v="262"/>
    <x v="156"/>
    <x v="25"/>
    <x v="0"/>
    <x v="6"/>
    <x v="6"/>
    <x v="0"/>
    <x v="6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4"/>
    <x v="4"/>
    <x v="0"/>
    <x v="0"/>
    <x v="0"/>
    <x v="4"/>
    <x v="1"/>
    <x v="0"/>
    <x v="0"/>
    <x v="1"/>
    <x v="1"/>
    <x v="0"/>
    <x v="0"/>
    <x v="0"/>
    <x v="0"/>
    <x v="264"/>
    <x v="13"/>
    <x v="6"/>
    <x v="4"/>
    <x v="3"/>
    <x v="4"/>
    <x v="11"/>
    <x v="0"/>
  </r>
  <r>
    <x v="265"/>
    <x v="26"/>
    <x v="0"/>
    <x v="2"/>
    <x v="0"/>
    <x v="130"/>
    <x v="263"/>
    <x v="263"/>
    <x v="157"/>
    <x v="30"/>
    <x v="0"/>
    <x v="5"/>
    <x v="5"/>
    <x v="0"/>
    <x v="5"/>
    <x v="3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65"/>
    <x v="6"/>
    <x v="5"/>
    <x v="0"/>
    <x v="0"/>
    <x v="0"/>
    <x v="3"/>
    <x v="0"/>
  </r>
  <r>
    <x v="266"/>
    <x v="13"/>
    <x v="0"/>
    <x v="2"/>
    <x v="0"/>
    <x v="131"/>
    <x v="264"/>
    <x v="264"/>
    <x v="158"/>
    <x v="25"/>
    <x v="0"/>
    <x v="6"/>
    <x v="6"/>
    <x v="0"/>
    <x v="6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266"/>
    <x v="7"/>
    <x v="6"/>
    <x v="4"/>
    <x v="3"/>
    <x v="4"/>
    <x v="11"/>
    <x v="0"/>
  </r>
  <r>
    <x v="267"/>
    <x v="30"/>
    <x v="0"/>
    <x v="2"/>
    <x v="0"/>
    <x v="131"/>
    <x v="265"/>
    <x v="265"/>
    <x v="158"/>
    <x v="27"/>
    <x v="0"/>
    <x v="7"/>
    <x v="7"/>
    <x v="0"/>
    <x v="7"/>
    <x v="7"/>
    <x v="1"/>
    <x v="2"/>
    <x v="1"/>
    <x v="3"/>
    <x v="0"/>
    <x v="2"/>
    <x v="0"/>
    <x v="0"/>
    <x v="0"/>
    <x v="5"/>
    <x v="5"/>
    <x v="0"/>
    <x v="0"/>
    <x v="0"/>
    <x v="0"/>
    <x v="0"/>
    <x v="0"/>
    <x v="5"/>
    <x v="9"/>
    <x v="9"/>
    <x v="0"/>
    <x v="0"/>
    <x v="0"/>
    <x v="2"/>
    <x v="2"/>
    <x v="0"/>
    <x v="0"/>
    <x v="0"/>
    <x v="0"/>
    <x v="0"/>
    <x v="0"/>
    <x v="0"/>
    <x v="0"/>
    <x v="267"/>
    <x v="24"/>
    <x v="7"/>
    <x v="2"/>
    <x v="2"/>
    <x v="2"/>
    <x v="14"/>
    <x v="0"/>
  </r>
  <r>
    <x v="268"/>
    <x v="17"/>
    <x v="0"/>
    <x v="2"/>
    <x v="0"/>
    <x v="131"/>
    <x v="266"/>
    <x v="266"/>
    <x v="159"/>
    <x v="33"/>
    <x v="0"/>
    <x v="6"/>
    <x v="6"/>
    <x v="0"/>
    <x v="6"/>
    <x v="5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4"/>
    <x v="4"/>
    <x v="0"/>
    <x v="0"/>
    <x v="0"/>
    <x v="4"/>
    <x v="1"/>
    <x v="0"/>
    <x v="0"/>
    <x v="1"/>
    <x v="1"/>
    <x v="0"/>
    <x v="0"/>
    <x v="0"/>
    <x v="0"/>
    <x v="268"/>
    <x v="7"/>
    <x v="6"/>
    <x v="4"/>
    <x v="3"/>
    <x v="4"/>
    <x v="15"/>
    <x v="0"/>
  </r>
  <r>
    <x v="269"/>
    <x v="15"/>
    <x v="0"/>
    <x v="2"/>
    <x v="0"/>
    <x v="131"/>
    <x v="267"/>
    <x v="267"/>
    <x v="159"/>
    <x v="25"/>
    <x v="0"/>
    <x v="6"/>
    <x v="6"/>
    <x v="0"/>
    <x v="6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269"/>
    <x v="8"/>
    <x v="6"/>
    <x v="4"/>
    <x v="3"/>
    <x v="4"/>
    <x v="11"/>
    <x v="0"/>
  </r>
  <r>
    <x v="270"/>
    <x v="19"/>
    <x v="0"/>
    <x v="2"/>
    <x v="0"/>
    <x v="131"/>
    <x v="268"/>
    <x v="268"/>
    <x v="159"/>
    <x v="33"/>
    <x v="0"/>
    <x v="6"/>
    <x v="6"/>
    <x v="0"/>
    <x v="6"/>
    <x v="5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4"/>
    <x v="4"/>
    <x v="0"/>
    <x v="0"/>
    <x v="0"/>
    <x v="4"/>
    <x v="1"/>
    <x v="0"/>
    <x v="0"/>
    <x v="1"/>
    <x v="1"/>
    <x v="0"/>
    <x v="0"/>
    <x v="0"/>
    <x v="0"/>
    <x v="270"/>
    <x v="12"/>
    <x v="6"/>
    <x v="4"/>
    <x v="3"/>
    <x v="4"/>
    <x v="15"/>
    <x v="0"/>
  </r>
  <r>
    <x v="271"/>
    <x v="21"/>
    <x v="0"/>
    <x v="2"/>
    <x v="0"/>
    <x v="132"/>
    <x v="269"/>
    <x v="269"/>
    <x v="160"/>
    <x v="25"/>
    <x v="0"/>
    <x v="6"/>
    <x v="6"/>
    <x v="0"/>
    <x v="6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271"/>
    <x v="14"/>
    <x v="6"/>
    <x v="4"/>
    <x v="3"/>
    <x v="4"/>
    <x v="11"/>
    <x v="0"/>
  </r>
  <r>
    <x v="272"/>
    <x v="37"/>
    <x v="0"/>
    <x v="2"/>
    <x v="0"/>
    <x v="132"/>
    <x v="270"/>
    <x v="270"/>
    <x v="160"/>
    <x v="27"/>
    <x v="0"/>
    <x v="7"/>
    <x v="7"/>
    <x v="0"/>
    <x v="7"/>
    <x v="7"/>
    <x v="1"/>
    <x v="2"/>
    <x v="1"/>
    <x v="3"/>
    <x v="0"/>
    <x v="2"/>
    <x v="0"/>
    <x v="0"/>
    <x v="0"/>
    <x v="5"/>
    <x v="5"/>
    <x v="0"/>
    <x v="0"/>
    <x v="0"/>
    <x v="0"/>
    <x v="0"/>
    <x v="0"/>
    <x v="5"/>
    <x v="9"/>
    <x v="9"/>
    <x v="0"/>
    <x v="0"/>
    <x v="0"/>
    <x v="2"/>
    <x v="2"/>
    <x v="0"/>
    <x v="0"/>
    <x v="0"/>
    <x v="0"/>
    <x v="0"/>
    <x v="0"/>
    <x v="0"/>
    <x v="0"/>
    <x v="272"/>
    <x v="15"/>
    <x v="7"/>
    <x v="2"/>
    <x v="2"/>
    <x v="2"/>
    <x v="14"/>
    <x v="0"/>
  </r>
  <r>
    <x v="273"/>
    <x v="13"/>
    <x v="0"/>
    <x v="2"/>
    <x v="0"/>
    <x v="133"/>
    <x v="271"/>
    <x v="271"/>
    <x v="161"/>
    <x v="27"/>
    <x v="0"/>
    <x v="7"/>
    <x v="7"/>
    <x v="0"/>
    <x v="7"/>
    <x v="7"/>
    <x v="1"/>
    <x v="2"/>
    <x v="1"/>
    <x v="3"/>
    <x v="0"/>
    <x v="2"/>
    <x v="0"/>
    <x v="0"/>
    <x v="0"/>
    <x v="2"/>
    <x v="2"/>
    <x v="0"/>
    <x v="0"/>
    <x v="0"/>
    <x v="0"/>
    <x v="0"/>
    <x v="0"/>
    <x v="2"/>
    <x v="5"/>
    <x v="5"/>
    <x v="0"/>
    <x v="0"/>
    <x v="0"/>
    <x v="2"/>
    <x v="2"/>
    <x v="0"/>
    <x v="0"/>
    <x v="0"/>
    <x v="0"/>
    <x v="0"/>
    <x v="0"/>
    <x v="0"/>
    <x v="0"/>
    <x v="273"/>
    <x v="7"/>
    <x v="7"/>
    <x v="2"/>
    <x v="2"/>
    <x v="2"/>
    <x v="14"/>
    <x v="0"/>
  </r>
  <r>
    <x v="274"/>
    <x v="7"/>
    <x v="0"/>
    <x v="2"/>
    <x v="0"/>
    <x v="133"/>
    <x v="272"/>
    <x v="272"/>
    <x v="162"/>
    <x v="27"/>
    <x v="0"/>
    <x v="7"/>
    <x v="7"/>
    <x v="0"/>
    <x v="7"/>
    <x v="7"/>
    <x v="1"/>
    <x v="2"/>
    <x v="1"/>
    <x v="3"/>
    <x v="0"/>
    <x v="2"/>
    <x v="0"/>
    <x v="0"/>
    <x v="1"/>
    <x v="1"/>
    <x v="1"/>
    <x v="1"/>
    <x v="1"/>
    <x v="1"/>
    <x v="1"/>
    <x v="1"/>
    <x v="1"/>
    <x v="1"/>
    <x v="1"/>
    <x v="1"/>
    <x v="0"/>
    <x v="0"/>
    <x v="0"/>
    <x v="2"/>
    <x v="2"/>
    <x v="0"/>
    <x v="0"/>
    <x v="0"/>
    <x v="0"/>
    <x v="2"/>
    <x v="2"/>
    <x v="0"/>
    <x v="0"/>
    <x v="274"/>
    <x v="1"/>
    <x v="7"/>
    <x v="2"/>
    <x v="2"/>
    <x v="2"/>
    <x v="14"/>
    <x v="0"/>
  </r>
  <r>
    <x v="275"/>
    <x v="19"/>
    <x v="0"/>
    <x v="2"/>
    <x v="0"/>
    <x v="133"/>
    <x v="273"/>
    <x v="273"/>
    <x v="162"/>
    <x v="25"/>
    <x v="0"/>
    <x v="6"/>
    <x v="6"/>
    <x v="0"/>
    <x v="6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4"/>
    <x v="4"/>
    <x v="0"/>
    <x v="0"/>
    <x v="0"/>
    <x v="4"/>
    <x v="1"/>
    <x v="0"/>
    <x v="0"/>
    <x v="1"/>
    <x v="1"/>
    <x v="0"/>
    <x v="0"/>
    <x v="0"/>
    <x v="0"/>
    <x v="275"/>
    <x v="12"/>
    <x v="6"/>
    <x v="4"/>
    <x v="3"/>
    <x v="4"/>
    <x v="11"/>
    <x v="0"/>
  </r>
  <r>
    <x v="276"/>
    <x v="13"/>
    <x v="0"/>
    <x v="2"/>
    <x v="0"/>
    <x v="134"/>
    <x v="274"/>
    <x v="274"/>
    <x v="163"/>
    <x v="25"/>
    <x v="0"/>
    <x v="6"/>
    <x v="6"/>
    <x v="0"/>
    <x v="6"/>
    <x v="7"/>
    <x v="1"/>
    <x v="0"/>
    <x v="1"/>
    <x v="1"/>
    <x v="0"/>
    <x v="3"/>
    <x v="0"/>
    <x v="0"/>
    <x v="0"/>
    <x v="0"/>
    <x v="0"/>
    <x v="0"/>
    <x v="0"/>
    <x v="0"/>
    <x v="0"/>
    <x v="0"/>
    <x v="0"/>
    <x v="0"/>
    <x v="8"/>
    <x v="8"/>
    <x v="0"/>
    <x v="0"/>
    <x v="0"/>
    <x v="4"/>
    <x v="1"/>
    <x v="0"/>
    <x v="0"/>
    <x v="1"/>
    <x v="1"/>
    <x v="0"/>
    <x v="0"/>
    <x v="0"/>
    <x v="0"/>
    <x v="276"/>
    <x v="7"/>
    <x v="6"/>
    <x v="4"/>
    <x v="3"/>
    <x v="4"/>
    <x v="11"/>
    <x v="0"/>
  </r>
  <r>
    <x v="277"/>
    <x v="15"/>
    <x v="0"/>
    <x v="2"/>
    <x v="0"/>
    <x v="135"/>
    <x v="275"/>
    <x v="275"/>
    <x v="164"/>
    <x v="25"/>
    <x v="0"/>
    <x v="6"/>
    <x v="6"/>
    <x v="0"/>
    <x v="6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277"/>
    <x v="8"/>
    <x v="6"/>
    <x v="4"/>
    <x v="3"/>
    <x v="4"/>
    <x v="11"/>
    <x v="0"/>
  </r>
  <r>
    <x v="278"/>
    <x v="19"/>
    <x v="0"/>
    <x v="2"/>
    <x v="0"/>
    <x v="135"/>
    <x v="276"/>
    <x v="276"/>
    <x v="164"/>
    <x v="22"/>
    <x v="0"/>
    <x v="5"/>
    <x v="5"/>
    <x v="0"/>
    <x v="5"/>
    <x v="8"/>
    <x v="0"/>
    <x v="0"/>
    <x v="0"/>
    <x v="0"/>
    <x v="0"/>
    <x v="4"/>
    <x v="0"/>
    <x v="0"/>
    <x v="0"/>
    <x v="2"/>
    <x v="2"/>
    <x v="0"/>
    <x v="0"/>
    <x v="0"/>
    <x v="0"/>
    <x v="0"/>
    <x v="0"/>
    <x v="2"/>
    <x v="2"/>
    <x v="2"/>
    <x v="0"/>
    <x v="0"/>
    <x v="0"/>
    <x v="0"/>
    <x v="0"/>
    <x v="0"/>
    <x v="0"/>
    <x v="0"/>
    <x v="0"/>
    <x v="0"/>
    <x v="0"/>
    <x v="0"/>
    <x v="0"/>
    <x v="278"/>
    <x v="12"/>
    <x v="5"/>
    <x v="0"/>
    <x v="0"/>
    <x v="0"/>
    <x v="16"/>
    <x v="0"/>
  </r>
  <r>
    <x v="279"/>
    <x v="25"/>
    <x v="0"/>
    <x v="2"/>
    <x v="0"/>
    <x v="135"/>
    <x v="277"/>
    <x v="277"/>
    <x v="164"/>
    <x v="24"/>
    <x v="0"/>
    <x v="5"/>
    <x v="5"/>
    <x v="0"/>
    <x v="5"/>
    <x v="13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79"/>
    <x v="3"/>
    <x v="5"/>
    <x v="0"/>
    <x v="0"/>
    <x v="0"/>
    <x v="14"/>
    <x v="0"/>
  </r>
  <r>
    <x v="280"/>
    <x v="19"/>
    <x v="0"/>
    <x v="2"/>
    <x v="0"/>
    <x v="136"/>
    <x v="278"/>
    <x v="278"/>
    <x v="165"/>
    <x v="25"/>
    <x v="0"/>
    <x v="6"/>
    <x v="6"/>
    <x v="0"/>
    <x v="6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280"/>
    <x v="7"/>
    <x v="6"/>
    <x v="4"/>
    <x v="3"/>
    <x v="4"/>
    <x v="11"/>
    <x v="0"/>
  </r>
  <r>
    <x v="281"/>
    <x v="3"/>
    <x v="0"/>
    <x v="2"/>
    <x v="0"/>
    <x v="136"/>
    <x v="279"/>
    <x v="279"/>
    <x v="165"/>
    <x v="25"/>
    <x v="0"/>
    <x v="6"/>
    <x v="6"/>
    <x v="0"/>
    <x v="6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281"/>
    <x v="13"/>
    <x v="6"/>
    <x v="4"/>
    <x v="3"/>
    <x v="4"/>
    <x v="11"/>
    <x v="0"/>
  </r>
  <r>
    <x v="282"/>
    <x v="17"/>
    <x v="0"/>
    <x v="2"/>
    <x v="0"/>
    <x v="136"/>
    <x v="280"/>
    <x v="280"/>
    <x v="165"/>
    <x v="25"/>
    <x v="0"/>
    <x v="6"/>
    <x v="6"/>
    <x v="0"/>
    <x v="6"/>
    <x v="7"/>
    <x v="1"/>
    <x v="0"/>
    <x v="1"/>
    <x v="1"/>
    <x v="0"/>
    <x v="3"/>
    <x v="0"/>
    <x v="0"/>
    <x v="0"/>
    <x v="4"/>
    <x v="4"/>
    <x v="0"/>
    <x v="0"/>
    <x v="0"/>
    <x v="0"/>
    <x v="0"/>
    <x v="0"/>
    <x v="4"/>
    <x v="7"/>
    <x v="7"/>
    <x v="0"/>
    <x v="0"/>
    <x v="0"/>
    <x v="4"/>
    <x v="1"/>
    <x v="0"/>
    <x v="0"/>
    <x v="1"/>
    <x v="1"/>
    <x v="0"/>
    <x v="0"/>
    <x v="0"/>
    <x v="0"/>
    <x v="282"/>
    <x v="10"/>
    <x v="6"/>
    <x v="4"/>
    <x v="3"/>
    <x v="4"/>
    <x v="11"/>
    <x v="0"/>
  </r>
  <r>
    <x v="283"/>
    <x v="13"/>
    <x v="0"/>
    <x v="2"/>
    <x v="0"/>
    <x v="137"/>
    <x v="281"/>
    <x v="281"/>
    <x v="166"/>
    <x v="25"/>
    <x v="0"/>
    <x v="6"/>
    <x v="6"/>
    <x v="0"/>
    <x v="6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283"/>
    <x v="7"/>
    <x v="6"/>
    <x v="4"/>
    <x v="3"/>
    <x v="4"/>
    <x v="11"/>
    <x v="0"/>
  </r>
  <r>
    <x v="284"/>
    <x v="3"/>
    <x v="0"/>
    <x v="2"/>
    <x v="0"/>
    <x v="137"/>
    <x v="282"/>
    <x v="282"/>
    <x v="166"/>
    <x v="25"/>
    <x v="0"/>
    <x v="6"/>
    <x v="6"/>
    <x v="0"/>
    <x v="6"/>
    <x v="7"/>
    <x v="1"/>
    <x v="0"/>
    <x v="1"/>
    <x v="1"/>
    <x v="0"/>
    <x v="3"/>
    <x v="0"/>
    <x v="0"/>
    <x v="0"/>
    <x v="4"/>
    <x v="4"/>
    <x v="0"/>
    <x v="0"/>
    <x v="0"/>
    <x v="0"/>
    <x v="0"/>
    <x v="0"/>
    <x v="4"/>
    <x v="7"/>
    <x v="7"/>
    <x v="0"/>
    <x v="0"/>
    <x v="0"/>
    <x v="4"/>
    <x v="1"/>
    <x v="0"/>
    <x v="0"/>
    <x v="1"/>
    <x v="1"/>
    <x v="0"/>
    <x v="0"/>
    <x v="0"/>
    <x v="0"/>
    <x v="284"/>
    <x v="13"/>
    <x v="6"/>
    <x v="4"/>
    <x v="3"/>
    <x v="4"/>
    <x v="11"/>
    <x v="0"/>
  </r>
  <r>
    <x v="285"/>
    <x v="26"/>
    <x v="0"/>
    <x v="2"/>
    <x v="0"/>
    <x v="137"/>
    <x v="283"/>
    <x v="283"/>
    <x v="166"/>
    <x v="25"/>
    <x v="0"/>
    <x v="6"/>
    <x v="6"/>
    <x v="0"/>
    <x v="6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285"/>
    <x v="21"/>
    <x v="6"/>
    <x v="4"/>
    <x v="3"/>
    <x v="4"/>
    <x v="11"/>
    <x v="0"/>
  </r>
  <r>
    <x v="286"/>
    <x v="13"/>
    <x v="0"/>
    <x v="2"/>
    <x v="0"/>
    <x v="137"/>
    <x v="284"/>
    <x v="284"/>
    <x v="166"/>
    <x v="25"/>
    <x v="0"/>
    <x v="6"/>
    <x v="6"/>
    <x v="0"/>
    <x v="6"/>
    <x v="7"/>
    <x v="1"/>
    <x v="0"/>
    <x v="1"/>
    <x v="1"/>
    <x v="0"/>
    <x v="3"/>
    <x v="0"/>
    <x v="0"/>
    <x v="0"/>
    <x v="0"/>
    <x v="0"/>
    <x v="0"/>
    <x v="0"/>
    <x v="0"/>
    <x v="0"/>
    <x v="0"/>
    <x v="0"/>
    <x v="0"/>
    <x v="8"/>
    <x v="8"/>
    <x v="0"/>
    <x v="0"/>
    <x v="0"/>
    <x v="4"/>
    <x v="1"/>
    <x v="0"/>
    <x v="0"/>
    <x v="1"/>
    <x v="1"/>
    <x v="0"/>
    <x v="0"/>
    <x v="0"/>
    <x v="0"/>
    <x v="286"/>
    <x v="7"/>
    <x v="6"/>
    <x v="4"/>
    <x v="3"/>
    <x v="4"/>
    <x v="11"/>
    <x v="0"/>
  </r>
  <r>
    <x v="287"/>
    <x v="17"/>
    <x v="0"/>
    <x v="2"/>
    <x v="0"/>
    <x v="138"/>
    <x v="285"/>
    <x v="285"/>
    <x v="167"/>
    <x v="33"/>
    <x v="0"/>
    <x v="6"/>
    <x v="6"/>
    <x v="0"/>
    <x v="6"/>
    <x v="5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4"/>
    <x v="4"/>
    <x v="0"/>
    <x v="0"/>
    <x v="0"/>
    <x v="4"/>
    <x v="1"/>
    <x v="0"/>
    <x v="0"/>
    <x v="1"/>
    <x v="1"/>
    <x v="0"/>
    <x v="0"/>
    <x v="0"/>
    <x v="0"/>
    <x v="287"/>
    <x v="10"/>
    <x v="6"/>
    <x v="4"/>
    <x v="3"/>
    <x v="4"/>
    <x v="15"/>
    <x v="0"/>
  </r>
  <r>
    <x v="288"/>
    <x v="15"/>
    <x v="0"/>
    <x v="2"/>
    <x v="0"/>
    <x v="138"/>
    <x v="286"/>
    <x v="286"/>
    <x v="167"/>
    <x v="25"/>
    <x v="0"/>
    <x v="6"/>
    <x v="6"/>
    <x v="0"/>
    <x v="6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288"/>
    <x v="8"/>
    <x v="6"/>
    <x v="4"/>
    <x v="3"/>
    <x v="4"/>
    <x v="11"/>
    <x v="0"/>
  </r>
  <r>
    <x v="289"/>
    <x v="16"/>
    <x v="0"/>
    <x v="2"/>
    <x v="0"/>
    <x v="139"/>
    <x v="287"/>
    <x v="287"/>
    <x v="168"/>
    <x v="27"/>
    <x v="0"/>
    <x v="7"/>
    <x v="7"/>
    <x v="0"/>
    <x v="7"/>
    <x v="7"/>
    <x v="1"/>
    <x v="2"/>
    <x v="1"/>
    <x v="3"/>
    <x v="0"/>
    <x v="2"/>
    <x v="0"/>
    <x v="0"/>
    <x v="0"/>
    <x v="2"/>
    <x v="2"/>
    <x v="0"/>
    <x v="0"/>
    <x v="0"/>
    <x v="0"/>
    <x v="0"/>
    <x v="0"/>
    <x v="2"/>
    <x v="5"/>
    <x v="5"/>
    <x v="0"/>
    <x v="0"/>
    <x v="0"/>
    <x v="2"/>
    <x v="2"/>
    <x v="0"/>
    <x v="0"/>
    <x v="0"/>
    <x v="0"/>
    <x v="0"/>
    <x v="0"/>
    <x v="0"/>
    <x v="0"/>
    <x v="289"/>
    <x v="9"/>
    <x v="7"/>
    <x v="2"/>
    <x v="2"/>
    <x v="2"/>
    <x v="14"/>
    <x v="0"/>
  </r>
  <r>
    <x v="289"/>
    <x v="10"/>
    <x v="0"/>
    <x v="2"/>
    <x v="0"/>
    <x v="139"/>
    <x v="287"/>
    <x v="287"/>
    <x v="168"/>
    <x v="33"/>
    <x v="0"/>
    <x v="6"/>
    <x v="6"/>
    <x v="0"/>
    <x v="6"/>
    <x v="5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289"/>
    <x v="6"/>
    <x v="6"/>
    <x v="4"/>
    <x v="3"/>
    <x v="4"/>
    <x v="15"/>
    <x v="0"/>
  </r>
  <r>
    <x v="290"/>
    <x v="17"/>
    <x v="0"/>
    <x v="2"/>
    <x v="0"/>
    <x v="139"/>
    <x v="288"/>
    <x v="288"/>
    <x v="168"/>
    <x v="33"/>
    <x v="0"/>
    <x v="6"/>
    <x v="6"/>
    <x v="0"/>
    <x v="6"/>
    <x v="5"/>
    <x v="1"/>
    <x v="0"/>
    <x v="1"/>
    <x v="1"/>
    <x v="0"/>
    <x v="3"/>
    <x v="0"/>
    <x v="0"/>
    <x v="0"/>
    <x v="0"/>
    <x v="0"/>
    <x v="0"/>
    <x v="0"/>
    <x v="0"/>
    <x v="0"/>
    <x v="0"/>
    <x v="0"/>
    <x v="0"/>
    <x v="8"/>
    <x v="8"/>
    <x v="0"/>
    <x v="0"/>
    <x v="0"/>
    <x v="4"/>
    <x v="1"/>
    <x v="0"/>
    <x v="0"/>
    <x v="1"/>
    <x v="1"/>
    <x v="0"/>
    <x v="0"/>
    <x v="0"/>
    <x v="0"/>
    <x v="290"/>
    <x v="10"/>
    <x v="6"/>
    <x v="4"/>
    <x v="3"/>
    <x v="4"/>
    <x v="15"/>
    <x v="0"/>
  </r>
  <r>
    <x v="291"/>
    <x v="18"/>
    <x v="0"/>
    <x v="2"/>
    <x v="0"/>
    <x v="140"/>
    <x v="289"/>
    <x v="289"/>
    <x v="169"/>
    <x v="25"/>
    <x v="0"/>
    <x v="6"/>
    <x v="6"/>
    <x v="0"/>
    <x v="6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4"/>
    <x v="4"/>
    <x v="0"/>
    <x v="0"/>
    <x v="0"/>
    <x v="4"/>
    <x v="1"/>
    <x v="0"/>
    <x v="0"/>
    <x v="1"/>
    <x v="1"/>
    <x v="0"/>
    <x v="0"/>
    <x v="0"/>
    <x v="0"/>
    <x v="291"/>
    <x v="11"/>
    <x v="6"/>
    <x v="4"/>
    <x v="3"/>
    <x v="4"/>
    <x v="11"/>
    <x v="0"/>
  </r>
  <r>
    <x v="292"/>
    <x v="17"/>
    <x v="0"/>
    <x v="2"/>
    <x v="0"/>
    <x v="140"/>
    <x v="290"/>
    <x v="290"/>
    <x v="169"/>
    <x v="27"/>
    <x v="0"/>
    <x v="7"/>
    <x v="7"/>
    <x v="0"/>
    <x v="7"/>
    <x v="7"/>
    <x v="1"/>
    <x v="2"/>
    <x v="1"/>
    <x v="3"/>
    <x v="0"/>
    <x v="2"/>
    <x v="0"/>
    <x v="0"/>
    <x v="0"/>
    <x v="0"/>
    <x v="0"/>
    <x v="0"/>
    <x v="0"/>
    <x v="0"/>
    <x v="0"/>
    <x v="0"/>
    <x v="0"/>
    <x v="0"/>
    <x v="8"/>
    <x v="8"/>
    <x v="0"/>
    <x v="0"/>
    <x v="0"/>
    <x v="2"/>
    <x v="2"/>
    <x v="0"/>
    <x v="0"/>
    <x v="0"/>
    <x v="0"/>
    <x v="0"/>
    <x v="0"/>
    <x v="0"/>
    <x v="0"/>
    <x v="292"/>
    <x v="10"/>
    <x v="7"/>
    <x v="2"/>
    <x v="2"/>
    <x v="2"/>
    <x v="14"/>
    <x v="0"/>
  </r>
  <r>
    <x v="293"/>
    <x v="13"/>
    <x v="0"/>
    <x v="2"/>
    <x v="0"/>
    <x v="140"/>
    <x v="291"/>
    <x v="291"/>
    <x v="169"/>
    <x v="25"/>
    <x v="0"/>
    <x v="6"/>
    <x v="6"/>
    <x v="0"/>
    <x v="6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5"/>
    <x v="5"/>
    <x v="0"/>
    <x v="0"/>
    <x v="0"/>
    <x v="4"/>
    <x v="1"/>
    <x v="0"/>
    <x v="0"/>
    <x v="1"/>
    <x v="1"/>
    <x v="0"/>
    <x v="0"/>
    <x v="0"/>
    <x v="0"/>
    <x v="293"/>
    <x v="7"/>
    <x v="6"/>
    <x v="4"/>
    <x v="3"/>
    <x v="4"/>
    <x v="11"/>
    <x v="0"/>
  </r>
  <r>
    <x v="294"/>
    <x v="31"/>
    <x v="0"/>
    <x v="2"/>
    <x v="0"/>
    <x v="141"/>
    <x v="292"/>
    <x v="292"/>
    <x v="170"/>
    <x v="29"/>
    <x v="0"/>
    <x v="7"/>
    <x v="7"/>
    <x v="0"/>
    <x v="7"/>
    <x v="5"/>
    <x v="1"/>
    <x v="2"/>
    <x v="1"/>
    <x v="3"/>
    <x v="0"/>
    <x v="2"/>
    <x v="0"/>
    <x v="0"/>
    <x v="1"/>
    <x v="1"/>
    <x v="1"/>
    <x v="1"/>
    <x v="1"/>
    <x v="1"/>
    <x v="1"/>
    <x v="1"/>
    <x v="1"/>
    <x v="1"/>
    <x v="1"/>
    <x v="1"/>
    <x v="0"/>
    <x v="0"/>
    <x v="0"/>
    <x v="2"/>
    <x v="2"/>
    <x v="0"/>
    <x v="0"/>
    <x v="0"/>
    <x v="0"/>
    <x v="2"/>
    <x v="2"/>
    <x v="0"/>
    <x v="0"/>
    <x v="294"/>
    <x v="1"/>
    <x v="7"/>
    <x v="2"/>
    <x v="2"/>
    <x v="2"/>
    <x v="8"/>
    <x v="0"/>
  </r>
  <r>
    <x v="295"/>
    <x v="18"/>
    <x v="0"/>
    <x v="2"/>
    <x v="0"/>
    <x v="141"/>
    <x v="293"/>
    <x v="293"/>
    <x v="171"/>
    <x v="25"/>
    <x v="0"/>
    <x v="6"/>
    <x v="6"/>
    <x v="0"/>
    <x v="6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4"/>
    <x v="4"/>
    <x v="0"/>
    <x v="0"/>
    <x v="0"/>
    <x v="4"/>
    <x v="1"/>
    <x v="0"/>
    <x v="0"/>
    <x v="1"/>
    <x v="1"/>
    <x v="0"/>
    <x v="0"/>
    <x v="0"/>
    <x v="0"/>
    <x v="295"/>
    <x v="6"/>
    <x v="6"/>
    <x v="4"/>
    <x v="3"/>
    <x v="4"/>
    <x v="11"/>
    <x v="0"/>
  </r>
  <r>
    <x v="296"/>
    <x v="17"/>
    <x v="0"/>
    <x v="2"/>
    <x v="0"/>
    <x v="141"/>
    <x v="294"/>
    <x v="294"/>
    <x v="171"/>
    <x v="25"/>
    <x v="0"/>
    <x v="6"/>
    <x v="6"/>
    <x v="0"/>
    <x v="6"/>
    <x v="7"/>
    <x v="1"/>
    <x v="0"/>
    <x v="1"/>
    <x v="1"/>
    <x v="0"/>
    <x v="3"/>
    <x v="0"/>
    <x v="0"/>
    <x v="0"/>
    <x v="0"/>
    <x v="0"/>
    <x v="0"/>
    <x v="0"/>
    <x v="0"/>
    <x v="0"/>
    <x v="0"/>
    <x v="0"/>
    <x v="0"/>
    <x v="8"/>
    <x v="8"/>
    <x v="0"/>
    <x v="0"/>
    <x v="0"/>
    <x v="4"/>
    <x v="1"/>
    <x v="0"/>
    <x v="0"/>
    <x v="1"/>
    <x v="1"/>
    <x v="0"/>
    <x v="0"/>
    <x v="0"/>
    <x v="0"/>
    <x v="296"/>
    <x v="13"/>
    <x v="6"/>
    <x v="4"/>
    <x v="3"/>
    <x v="4"/>
    <x v="11"/>
    <x v="0"/>
  </r>
  <r>
    <x v="297"/>
    <x v="17"/>
    <x v="1"/>
    <x v="3"/>
    <x v="2"/>
    <x v="141"/>
    <x v="295"/>
    <x v="295"/>
    <x v="171"/>
    <x v="32"/>
    <x v="0"/>
    <x v="6"/>
    <x v="6"/>
    <x v="0"/>
    <x v="6"/>
    <x v="14"/>
    <x v="1"/>
    <x v="0"/>
    <x v="1"/>
    <x v="1"/>
    <x v="0"/>
    <x v="3"/>
    <x v="0"/>
    <x v="0"/>
    <x v="1"/>
    <x v="1"/>
    <x v="1"/>
    <x v="1"/>
    <x v="1"/>
    <x v="1"/>
    <x v="1"/>
    <x v="1"/>
    <x v="1"/>
    <x v="1"/>
    <x v="1"/>
    <x v="1"/>
    <x v="0"/>
    <x v="0"/>
    <x v="0"/>
    <x v="4"/>
    <x v="1"/>
    <x v="0"/>
    <x v="0"/>
    <x v="1"/>
    <x v="1"/>
    <x v="2"/>
    <x v="2"/>
    <x v="0"/>
    <x v="0"/>
    <x v="297"/>
    <x v="1"/>
    <x v="6"/>
    <x v="4"/>
    <x v="3"/>
    <x v="4"/>
    <x v="23"/>
    <x v="0"/>
  </r>
  <r>
    <x v="298"/>
    <x v="19"/>
    <x v="0"/>
    <x v="2"/>
    <x v="0"/>
    <x v="141"/>
    <x v="296"/>
    <x v="296"/>
    <x v="171"/>
    <x v="25"/>
    <x v="0"/>
    <x v="6"/>
    <x v="6"/>
    <x v="0"/>
    <x v="6"/>
    <x v="7"/>
    <x v="1"/>
    <x v="0"/>
    <x v="1"/>
    <x v="1"/>
    <x v="0"/>
    <x v="3"/>
    <x v="0"/>
    <x v="0"/>
    <x v="0"/>
    <x v="2"/>
    <x v="2"/>
    <x v="0"/>
    <x v="0"/>
    <x v="0"/>
    <x v="0"/>
    <x v="0"/>
    <x v="0"/>
    <x v="2"/>
    <x v="4"/>
    <x v="4"/>
    <x v="0"/>
    <x v="0"/>
    <x v="0"/>
    <x v="4"/>
    <x v="1"/>
    <x v="0"/>
    <x v="0"/>
    <x v="1"/>
    <x v="1"/>
    <x v="0"/>
    <x v="0"/>
    <x v="0"/>
    <x v="0"/>
    <x v="298"/>
    <x v="21"/>
    <x v="6"/>
    <x v="4"/>
    <x v="3"/>
    <x v="4"/>
    <x v="11"/>
    <x v="0"/>
  </r>
  <r>
    <x v="299"/>
    <x v="37"/>
    <x v="0"/>
    <x v="2"/>
    <x v="0"/>
    <x v="13"/>
    <x v="15"/>
    <x v="15"/>
    <x v="172"/>
    <x v="24"/>
    <x v="0"/>
    <x v="5"/>
    <x v="5"/>
    <x v="0"/>
    <x v="5"/>
    <x v="13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99"/>
    <x v="17"/>
    <x v="5"/>
    <x v="0"/>
    <x v="0"/>
    <x v="0"/>
    <x v="1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J10" firstHeaderRow="0" firstDataRow="1" firstDataCol="8"/>
  <pivotFields count="57">
    <pivotField compact="0" outline="0" showAll="0" defaultSubtotal="0">
      <items count="3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8">
        <item x="17"/>
        <item x="14"/>
        <item x="24"/>
        <item x="12"/>
        <item x="5"/>
        <item x="26"/>
        <item x="11"/>
        <item x="4"/>
        <item x="23"/>
        <item x="7"/>
        <item x="22"/>
        <item x="30"/>
        <item x="35"/>
        <item x="37"/>
        <item x="13"/>
        <item x="25"/>
        <item x="33"/>
        <item x="32"/>
        <item x="27"/>
        <item x="34"/>
        <item x="28"/>
        <item x="31"/>
        <item x="3"/>
        <item x="36"/>
        <item x="20"/>
        <item x="0"/>
        <item x="15"/>
        <item x="29"/>
        <item x="18"/>
        <item x="1"/>
        <item x="19"/>
        <item x="2"/>
        <item x="8"/>
        <item x="16"/>
        <item x="6"/>
        <item x="10"/>
        <item x="21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3"/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42">
        <item x="0"/>
        <item x="2"/>
        <item x="1"/>
        <item x="3"/>
        <item x="4"/>
        <item x="5"/>
        <item x="6"/>
        <item x="7"/>
        <item x="8"/>
        <item x="10"/>
        <item x="11"/>
        <item x="12"/>
        <item x="9"/>
        <item x="14"/>
        <item x="15"/>
        <item x="16"/>
        <item x="17"/>
        <item x="19"/>
        <item x="20"/>
        <item x="21"/>
        <item x="22"/>
        <item x="23"/>
        <item x="24"/>
        <item x="18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2"/>
        <item x="41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6"/>
        <item x="59"/>
        <item x="61"/>
        <item x="62"/>
        <item x="63"/>
        <item x="60"/>
        <item x="65"/>
        <item x="66"/>
        <item x="67"/>
        <item x="68"/>
        <item x="69"/>
        <item x="70"/>
        <item x="72"/>
        <item x="71"/>
        <item x="74"/>
        <item x="73"/>
        <item x="75"/>
        <item x="64"/>
        <item x="76"/>
        <item x="77"/>
        <item x="78"/>
        <item x="79"/>
        <item x="81"/>
        <item x="82"/>
        <item x="83"/>
        <item x="84"/>
        <item x="85"/>
        <item x="86"/>
        <item x="87"/>
        <item x="88"/>
        <item x="89"/>
        <item x="80"/>
        <item x="91"/>
        <item x="90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97">
        <item x="15"/>
        <item x="0"/>
        <item x="2"/>
        <item x="3"/>
        <item x="4"/>
        <item x="1"/>
        <item x="5"/>
        <item x="6"/>
        <item x="7"/>
        <item x="8"/>
        <item x="9"/>
        <item x="10"/>
        <item x="12"/>
        <item x="13"/>
        <item x="14"/>
        <item x="11"/>
        <item x="16"/>
        <item x="18"/>
        <item x="17"/>
        <item x="20"/>
        <item x="19"/>
        <item x="21"/>
        <item x="22"/>
        <item x="25"/>
        <item x="26"/>
        <item x="27"/>
        <item x="28"/>
        <item x="29"/>
        <item x="30"/>
        <item x="31"/>
        <item x="33"/>
        <item x="32"/>
        <item x="34"/>
        <item x="36"/>
        <item x="35"/>
        <item x="23"/>
        <item x="24"/>
        <item x="37"/>
        <item x="40"/>
        <item x="38"/>
        <item x="39"/>
        <item x="41"/>
        <item x="42"/>
        <item x="44"/>
        <item x="46"/>
        <item x="47"/>
        <item x="45"/>
        <item x="43"/>
        <item x="51"/>
        <item x="49"/>
        <item x="50"/>
        <item x="48"/>
        <item x="52"/>
        <item x="53"/>
        <item x="58"/>
        <item x="57"/>
        <item x="56"/>
        <item x="59"/>
        <item x="54"/>
        <item x="55"/>
        <item x="61"/>
        <item x="60"/>
        <item x="62"/>
        <item x="63"/>
        <item x="64"/>
        <item x="65"/>
        <item x="66"/>
        <item x="67"/>
        <item x="68"/>
        <item x="72"/>
        <item x="71"/>
        <item x="69"/>
        <item x="73"/>
        <item x="74"/>
        <item x="70"/>
        <item x="75"/>
        <item x="76"/>
        <item x="78"/>
        <item x="77"/>
        <item x="82"/>
        <item x="81"/>
        <item x="80"/>
        <item x="79"/>
        <item x="83"/>
        <item x="84"/>
        <item x="87"/>
        <item x="85"/>
        <item x="86"/>
        <item x="88"/>
        <item x="89"/>
        <item x="90"/>
        <item x="91"/>
        <item x="92"/>
        <item x="93"/>
        <item x="94"/>
        <item x="95"/>
        <item x="97"/>
        <item x="96"/>
        <item x="99"/>
        <item x="98"/>
        <item x="102"/>
        <item x="101"/>
        <item x="103"/>
        <item x="100"/>
        <item x="108"/>
        <item x="107"/>
        <item x="106"/>
        <item x="109"/>
        <item x="110"/>
        <item x="114"/>
        <item x="104"/>
        <item x="105"/>
        <item x="111"/>
        <item x="115"/>
        <item x="116"/>
        <item x="113"/>
        <item x="112"/>
        <item x="120"/>
        <item x="118"/>
        <item x="119"/>
        <item x="121"/>
        <item x="123"/>
        <item x="122"/>
        <item x="117"/>
        <item x="124"/>
        <item x="127"/>
        <item x="128"/>
        <item x="131"/>
        <item x="129"/>
        <item x="130"/>
        <item x="133"/>
        <item x="132"/>
        <item x="135"/>
        <item x="138"/>
        <item x="136"/>
        <item x="139"/>
        <item x="137"/>
        <item x="134"/>
        <item x="140"/>
        <item x="141"/>
        <item x="143"/>
        <item x="144"/>
        <item x="142"/>
        <item x="146"/>
        <item x="147"/>
        <item x="145"/>
        <item x="148"/>
        <item x="149"/>
        <item x="126"/>
        <item x="125"/>
        <item x="150"/>
        <item x="152"/>
        <item x="151"/>
        <item x="153"/>
        <item x="154"/>
        <item x="156"/>
        <item x="157"/>
        <item x="158"/>
        <item x="160"/>
        <item x="161"/>
        <item x="162"/>
        <item x="163"/>
        <item x="164"/>
        <item x="166"/>
        <item x="167"/>
        <item x="168"/>
        <item x="173"/>
        <item x="170"/>
        <item x="169"/>
        <item x="172"/>
        <item x="174"/>
        <item x="171"/>
        <item x="176"/>
        <item x="178"/>
        <item x="175"/>
        <item x="179"/>
        <item x="159"/>
        <item x="165"/>
        <item x="155"/>
        <item x="180"/>
        <item x="181"/>
        <item x="183"/>
        <item x="182"/>
        <item x="177"/>
        <item x="184"/>
        <item x="186"/>
        <item x="185"/>
        <item x="187"/>
        <item x="188"/>
        <item x="189"/>
        <item x="190"/>
        <item x="193"/>
        <item x="194"/>
        <item x="195"/>
        <item x="191"/>
        <item x="192"/>
        <item x="196"/>
        <item x="198"/>
        <item x="197"/>
        <item x="199"/>
        <item x="201"/>
        <item x="200"/>
        <item x="202"/>
        <item x="203"/>
        <item x="204"/>
        <item x="205"/>
        <item x="206"/>
        <item x="207"/>
        <item x="209"/>
        <item x="210"/>
        <item x="211"/>
        <item x="208"/>
        <item x="212"/>
        <item x="213"/>
        <item x="214"/>
        <item x="215"/>
        <item x="216"/>
        <item x="218"/>
        <item x="217"/>
        <item x="219"/>
        <item x="220"/>
        <item x="222"/>
        <item x="221"/>
        <item x="224"/>
        <item x="223"/>
        <item x="226"/>
        <item x="225"/>
        <item x="228"/>
        <item x="230"/>
        <item x="229"/>
        <item x="227"/>
        <item x="231"/>
        <item x="232"/>
        <item x="233"/>
        <item x="234"/>
        <item x="235"/>
        <item x="236"/>
        <item x="237"/>
        <item x="238"/>
        <item x="242"/>
        <item x="243"/>
        <item x="241"/>
        <item x="240"/>
        <item x="239"/>
        <item x="244"/>
        <item x="246"/>
        <item x="245"/>
        <item x="250"/>
        <item x="252"/>
        <item x="251"/>
        <item x="248"/>
        <item x="249"/>
        <item x="247"/>
        <item x="255"/>
        <item x="256"/>
        <item x="253"/>
        <item x="254"/>
        <item x="257"/>
        <item x="259"/>
        <item x="260"/>
        <item x="258"/>
        <item x="261"/>
        <item x="262"/>
        <item x="263"/>
        <item x="268"/>
        <item x="266"/>
        <item x="267"/>
        <item x="265"/>
        <item x="264"/>
        <item x="269"/>
        <item x="270"/>
        <item x="272"/>
        <item x="271"/>
        <item x="273"/>
        <item x="274"/>
        <item x="275"/>
        <item x="276"/>
        <item x="277"/>
        <item x="280"/>
        <item x="279"/>
        <item x="278"/>
        <item x="284"/>
        <item x="282"/>
        <item x="283"/>
        <item x="281"/>
        <item x="285"/>
        <item x="286"/>
        <item x="287"/>
        <item x="288"/>
        <item x="289"/>
        <item x="290"/>
        <item x="291"/>
        <item x="293"/>
        <item x="296"/>
        <item x="294"/>
        <item x="295"/>
        <item x="29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97">
        <item x="15"/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3"/>
        <item x="14"/>
        <item x="11"/>
        <item x="16"/>
        <item x="17"/>
        <item x="18"/>
        <item x="19"/>
        <item x="20"/>
        <item x="21"/>
        <item x="22"/>
        <item x="25"/>
        <item x="26"/>
        <item x="27"/>
        <item x="29"/>
        <item x="28"/>
        <item x="30"/>
        <item x="31"/>
        <item x="32"/>
        <item x="33"/>
        <item x="35"/>
        <item x="34"/>
        <item x="36"/>
        <item x="23"/>
        <item x="24"/>
        <item x="37"/>
        <item x="39"/>
        <item x="38"/>
        <item x="40"/>
        <item x="41"/>
        <item x="42"/>
        <item x="43"/>
        <item x="44"/>
        <item x="46"/>
        <item x="45"/>
        <item x="47"/>
        <item x="50"/>
        <item x="48"/>
        <item x="49"/>
        <item x="51"/>
        <item x="52"/>
        <item x="53"/>
        <item x="54"/>
        <item x="55"/>
        <item x="56"/>
        <item x="58"/>
        <item x="57"/>
        <item x="59"/>
        <item x="61"/>
        <item x="60"/>
        <item x="63"/>
        <item x="62"/>
        <item x="64"/>
        <item x="65"/>
        <item x="66"/>
        <item x="67"/>
        <item x="68"/>
        <item x="69"/>
        <item x="71"/>
        <item x="72"/>
        <item x="73"/>
        <item x="75"/>
        <item x="74"/>
        <item x="70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3"/>
        <item x="92"/>
        <item x="94"/>
        <item x="95"/>
        <item x="96"/>
        <item x="97"/>
        <item x="98"/>
        <item x="99"/>
        <item x="101"/>
        <item x="100"/>
        <item x="102"/>
        <item x="103"/>
        <item x="106"/>
        <item x="107"/>
        <item x="108"/>
        <item x="109"/>
        <item x="110"/>
        <item x="105"/>
        <item x="104"/>
        <item x="114"/>
        <item x="112"/>
        <item x="111"/>
        <item x="113"/>
        <item x="116"/>
        <item x="115"/>
        <item x="119"/>
        <item x="118"/>
        <item x="120"/>
        <item x="121"/>
        <item x="123"/>
        <item x="124"/>
        <item x="117"/>
        <item x="122"/>
        <item x="127"/>
        <item x="128"/>
        <item x="129"/>
        <item x="130"/>
        <item x="131"/>
        <item x="132"/>
        <item x="133"/>
        <item x="134"/>
        <item x="138"/>
        <item x="137"/>
        <item x="139"/>
        <item x="135"/>
        <item x="136"/>
        <item x="140"/>
        <item x="141"/>
        <item x="143"/>
        <item x="144"/>
        <item x="142"/>
        <item x="146"/>
        <item x="147"/>
        <item x="145"/>
        <item x="148"/>
        <item x="126"/>
        <item x="125"/>
        <item x="149"/>
        <item x="150"/>
        <item x="151"/>
        <item x="152"/>
        <item x="153"/>
        <item x="154"/>
        <item x="156"/>
        <item x="157"/>
        <item x="158"/>
        <item x="160"/>
        <item x="161"/>
        <item x="162"/>
        <item x="163"/>
        <item x="164"/>
        <item x="166"/>
        <item x="167"/>
        <item x="168"/>
        <item x="169"/>
        <item x="170"/>
        <item x="172"/>
        <item x="171"/>
        <item x="173"/>
        <item x="174"/>
        <item x="175"/>
        <item x="176"/>
        <item x="177"/>
        <item x="178"/>
        <item x="155"/>
        <item x="159"/>
        <item x="165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2"/>
        <item x="191"/>
        <item x="193"/>
        <item x="195"/>
        <item x="194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9"/>
        <item x="210"/>
        <item x="213"/>
        <item x="208"/>
        <item x="211"/>
        <item x="212"/>
        <item x="214"/>
        <item x="215"/>
        <item x="216"/>
        <item x="217"/>
        <item x="218"/>
        <item x="219"/>
        <item x="220"/>
        <item x="221"/>
        <item x="222"/>
        <item x="224"/>
        <item x="223"/>
        <item x="225"/>
        <item x="226"/>
        <item x="230"/>
        <item x="227"/>
        <item x="228"/>
        <item x="229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9"/>
        <item x="248"/>
        <item x="250"/>
        <item x="251"/>
        <item x="252"/>
        <item x="254"/>
        <item x="253"/>
        <item x="255"/>
        <item x="256"/>
        <item x="257"/>
        <item x="260"/>
        <item x="258"/>
        <item x="259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80"/>
        <item x="279"/>
        <item x="281"/>
        <item x="282"/>
        <item x="284"/>
        <item x="283"/>
        <item x="285"/>
        <item x="286"/>
        <item x="287"/>
        <item x="288"/>
        <item x="290"/>
        <item x="289"/>
        <item x="291"/>
        <item x="292"/>
        <item x="295"/>
        <item x="293"/>
        <item x="294"/>
        <item x="29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1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items count="37">
        <item x="28"/>
        <item x="12"/>
        <item x="23"/>
        <item x="19"/>
        <item x="0"/>
        <item x="26"/>
        <item x="18"/>
        <item x="4"/>
        <item x="31"/>
        <item x="30"/>
        <item x="3"/>
        <item x="36"/>
        <item x="22"/>
        <item x="20"/>
        <item x="16"/>
        <item x="27"/>
        <item x="24"/>
        <item x="13"/>
        <item x="14"/>
        <item x="29"/>
        <item x="8"/>
        <item x="25"/>
        <item x="11"/>
        <item x="2"/>
        <item x="5"/>
        <item x="33"/>
        <item x="9"/>
        <item x="10"/>
        <item x="7"/>
        <item x="32"/>
        <item x="35"/>
        <item x="34"/>
        <item x="6"/>
        <item x="21"/>
        <item x="17"/>
        <item x="15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items count="4">
        <item x="0"/>
        <item x="1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items count="8">
        <item x="5"/>
        <item x="0"/>
        <item x="4"/>
        <item x="7"/>
        <item x="2"/>
        <item x="6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items count="8">
        <item x="5"/>
        <item x="0"/>
        <item x="4"/>
        <item x="7"/>
        <item x="2"/>
        <item x="6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items count="8">
        <item x="5"/>
        <item x="0"/>
        <item x="4"/>
        <item x="7"/>
        <item x="2"/>
        <item x="6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5" outline="0" showAll="0" defaultSubtotal="0">
      <items count="17">
        <item x="7"/>
        <item x="5"/>
        <item x="6"/>
        <item x="2"/>
        <item x="0"/>
        <item x="4"/>
        <item x="1"/>
        <item x="14"/>
        <item x="15"/>
        <item x="3"/>
        <item x="16"/>
        <item x="8"/>
        <item x="11"/>
        <item x="13"/>
        <item x="12"/>
        <item x="10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">
        <item x="2"/>
        <item x="4"/>
        <item x="0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x="1"/>
        <item x="3"/>
        <item x="4"/>
        <item x="2"/>
        <item x="0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x="3"/>
        <item x="5"/>
        <item x="4"/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x="1"/>
        <item x="3"/>
        <item x="4"/>
        <item x="2"/>
        <item x="0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0">
        <item x="1"/>
        <item x="5"/>
        <item x="4"/>
        <item x="2"/>
        <item x="3"/>
        <item x="6"/>
        <item x="7"/>
        <item x="8"/>
        <item x="0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0">
        <item x="1"/>
        <item x="7"/>
        <item x="5"/>
        <item x="4"/>
        <item x="0"/>
        <item x="8"/>
        <item x="9"/>
        <item x="2"/>
        <item x="3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2"/>
        <item x="4"/>
        <item x="1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00">
        <item x="2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0"/>
        <item x="19"/>
        <item x="21"/>
        <item x="22"/>
        <item x="23"/>
        <item x="24"/>
        <item x="26"/>
        <item x="25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2"/>
        <item x="43"/>
        <item x="41"/>
        <item x="44"/>
        <item x="45"/>
        <item x="46"/>
        <item x="47"/>
        <item x="48"/>
        <item x="49"/>
        <item x="50"/>
        <item x="51"/>
        <item x="52"/>
        <item x="53"/>
        <item x="54"/>
        <item x="56"/>
        <item x="55"/>
        <item x="57"/>
        <item x="58"/>
        <item x="59"/>
        <item x="60"/>
        <item x="63"/>
        <item x="61"/>
        <item x="62"/>
        <item x="64"/>
        <item x="65"/>
        <item x="66"/>
        <item x="67"/>
        <item x="68"/>
        <item x="69"/>
        <item x="70"/>
        <item x="71"/>
        <item x="72"/>
        <item x="73"/>
        <item x="75"/>
        <item x="76"/>
        <item x="77"/>
        <item x="74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10"/>
        <item x="112"/>
        <item x="108"/>
        <item x="109"/>
        <item x="111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7"/>
        <item x="136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8"/>
        <item x="157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5"/>
        <item x="294"/>
        <item x="296"/>
        <item x="297"/>
        <item x="298"/>
        <item x="29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8">
        <item x="26"/>
        <item x="10"/>
        <item x="1"/>
        <item x="18"/>
        <item x="21"/>
        <item x="15"/>
        <item x="17"/>
        <item x="3"/>
        <item x="16"/>
        <item x="4"/>
        <item x="27"/>
        <item x="5"/>
        <item x="7"/>
        <item x="20"/>
        <item x="23"/>
        <item x="22"/>
        <item x="13"/>
        <item x="24"/>
        <item x="0"/>
        <item x="8"/>
        <item x="25"/>
        <item x="2"/>
        <item x="11"/>
        <item x="19"/>
        <item x="12"/>
        <item x="9"/>
        <item x="6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items count="8">
        <item x="5"/>
        <item x="0"/>
        <item x="4"/>
        <item x="7"/>
        <item x="2"/>
        <item x="6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">
        <item x="2"/>
        <item x="4"/>
        <item x="1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0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4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27">
        <item x="13"/>
        <item x="21"/>
        <item x="0"/>
        <item x="4"/>
        <item x="22"/>
        <item x="3"/>
        <item x="26"/>
        <item x="16"/>
        <item x="19"/>
        <item x="14"/>
        <item x="8"/>
        <item x="11"/>
        <item x="2"/>
        <item x="5"/>
        <item x="15"/>
        <item x="9"/>
        <item x="12"/>
        <item x="10"/>
        <item x="7"/>
        <item x="23"/>
        <item x="25"/>
        <item x="24"/>
        <item x="6"/>
        <item x="20"/>
        <item x="18"/>
        <item x="17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8">
    <field x="42"/>
    <field x="40"/>
    <field x="53"/>
    <field x="38"/>
    <field x="39"/>
    <field x="17"/>
    <field x="19"/>
    <field x="54"/>
  </rowFields>
  <rowItems count="7">
    <i>
      <x/>
      <x/>
      <x/>
      <x/>
      <x/>
      <x/>
      <x v="1"/>
      <x v="1"/>
    </i>
    <i r="6">
      <x v="2"/>
      <x v="1"/>
    </i>
    <i r="1">
      <x v="1"/>
      <x v="2"/>
      <x/>
      <x v="2"/>
      <x v="1"/>
      <x/>
      <x v="4"/>
    </i>
    <i r="2">
      <x v="3"/>
      <x/>
      <x v="1"/>
      <x v="2"/>
      <x/>
      <x v="2"/>
    </i>
    <i r="4">
      <x v="3"/>
      <x v="2"/>
      <x/>
      <x v="3"/>
    </i>
    <i r="1">
      <x v="2"/>
      <x v="1"/>
      <x/>
      <x v="4"/>
      <x v="2"/>
      <x v="3"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ty Paid" fld="15" baseField="0" baseItem="0"/>
    <dataField name="Sum of Total" fld="55" baseField="0" baseItem="0"/>
  </dataFields>
  <formats count="8">
    <format dxfId="7">
      <pivotArea dataOnly="0" labelOnly="1" outline="0" fieldPosition="0">
        <references count="8">
          <reference field="17" count="1" selected="0">
            <x v="0"/>
          </reference>
          <reference field="19" count="1" selected="0">
            <x v="1"/>
          </reference>
          <reference field="38" count="0" selected="0"/>
          <reference field="39" count="1" selected="0">
            <x v="0"/>
          </reference>
          <reference field="40" count="1" selected="0">
            <x v="0"/>
          </reference>
          <reference field="42" count="0" selected="0"/>
          <reference field="53" count="1" selected="0">
            <x v="0"/>
          </reference>
          <reference field="54" count="1">
            <x v="1"/>
          </reference>
        </references>
      </pivotArea>
    </format>
    <format dxfId="6">
      <pivotArea dataOnly="0" labelOnly="1" outline="0" fieldPosition="0">
        <references count="8">
          <reference field="17" count="1" selected="0">
            <x v="0"/>
          </reference>
          <reference field="19" count="1" selected="0">
            <x v="2"/>
          </reference>
          <reference field="38" count="0" selected="0"/>
          <reference field="39" count="1" selected="0">
            <x v="0"/>
          </reference>
          <reference field="40" count="1" selected="0">
            <x v="0"/>
          </reference>
          <reference field="42" count="0" selected="0"/>
          <reference field="53" count="1" selected="0">
            <x v="0"/>
          </reference>
          <reference field="54" count="1">
            <x v="1"/>
          </reference>
        </references>
      </pivotArea>
    </format>
    <format dxfId="5">
      <pivotArea dataOnly="0" labelOnly="1" outline="0" fieldPosition="0">
        <references count="8">
          <reference field="17" count="1" selected="0">
            <x v="1"/>
          </reference>
          <reference field="19" count="1" selected="0">
            <x v="0"/>
          </reference>
          <reference field="38" count="0" selected="0"/>
          <reference field="39" count="1" selected="0">
            <x v="2"/>
          </reference>
          <reference field="40" count="1" selected="0">
            <x v="1"/>
          </reference>
          <reference field="42" count="0" selected="0"/>
          <reference field="53" count="1" selected="0">
            <x v="2"/>
          </reference>
          <reference field="54" count="1">
            <x v="4"/>
          </reference>
        </references>
      </pivotArea>
    </format>
    <format dxfId="4">
      <pivotArea dataOnly="0" labelOnly="1" outline="0" fieldPosition="0">
        <references count="8">
          <reference field="17" count="1" selected="0">
            <x v="2"/>
          </reference>
          <reference field="19" count="1" selected="0">
            <x v="0"/>
          </reference>
          <reference field="38" count="0" selected="0"/>
          <reference field="39" count="1" selected="0">
            <x v="1"/>
          </reference>
          <reference field="40" count="1" selected="0">
            <x v="1"/>
          </reference>
          <reference field="42" count="0" selected="0"/>
          <reference field="53" count="1" selected="0">
            <x v="3"/>
          </reference>
          <reference field="54" count="1">
            <x v="2"/>
          </reference>
        </references>
      </pivotArea>
    </format>
    <format dxfId="3">
      <pivotArea dataOnly="0" labelOnly="1" outline="0" fieldPosition="0">
        <references count="8">
          <reference field="17" count="1" selected="0">
            <x v="2"/>
          </reference>
          <reference field="19" count="1" selected="0">
            <x v="0"/>
          </reference>
          <reference field="38" count="0" selected="0"/>
          <reference field="39" count="1" selected="0">
            <x v="3"/>
          </reference>
          <reference field="40" count="1" selected="0">
            <x v="1"/>
          </reference>
          <reference field="42" count="0" selected="0"/>
          <reference field="53" count="1" selected="0">
            <x v="3"/>
          </reference>
          <reference field="54" count="1">
            <x v="3"/>
          </reference>
        </references>
      </pivotArea>
    </format>
    <format dxfId="2">
      <pivotArea dataOnly="0" labelOnly="1" outline="0" fieldPosition="0">
        <references count="8">
          <reference field="17" count="1" selected="0">
            <x v="2"/>
          </reference>
          <reference field="19" count="1" selected="0">
            <x v="3"/>
          </reference>
          <reference field="38" count="0" selected="0"/>
          <reference field="39" count="1" selected="0">
            <x v="4"/>
          </reference>
          <reference field="40" count="1" selected="0">
            <x v="2"/>
          </reference>
          <reference field="42" count="0" selected="0"/>
          <reference field="53" count="1" selected="0">
            <x v="1"/>
          </reference>
          <reference field="54" count="1">
            <x v="0"/>
          </reference>
        </references>
      </pivotArea>
    </format>
    <format dxfId="1">
      <pivotArea outline="0" collapsedLevelsAreSubtotals="1" fieldPosition="0">
        <references count="9">
          <reference field="4294967294" count="1" selected="0">
            <x v="1"/>
          </reference>
          <reference field="17" count="0" selected="0"/>
          <reference field="19" count="0" selected="0"/>
          <reference field="38" count="0" selected="0"/>
          <reference field="39" count="0" selected="0"/>
          <reference field="40" count="0" selected="0"/>
          <reference field="42" count="0" selected="0"/>
          <reference field="53" count="0" selected="0"/>
          <reference field="54" count="0" selected="0"/>
        </references>
      </pivotArea>
    </format>
    <format dxfId="0">
      <pivotArea field="42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3:H9" firstHeaderRow="1" firstDataRow="1" firstDataCol="7"/>
  <pivotFields count="5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2"/>
        <item x="4"/>
        <item x="1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0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2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7">
    <field x="42"/>
    <field x="53"/>
    <field x="40"/>
    <field x="38"/>
    <field x="39"/>
    <field x="17"/>
    <field x="54"/>
  </rowFields>
  <rowItems count="6">
    <i>
      <x/>
      <x/>
      <x/>
      <x/>
      <x/>
      <x/>
      <x v="1"/>
    </i>
    <i r="1">
      <x v="1"/>
      <x v="2"/>
      <x/>
      <x v="4"/>
      <x v="2"/>
      <x/>
    </i>
    <i r="1">
      <x v="2"/>
      <x v="1"/>
      <x/>
      <x v="2"/>
      <x v="1"/>
      <x v="3"/>
    </i>
    <i r="1">
      <x v="3"/>
      <x v="1"/>
      <x/>
      <x v="1"/>
      <x v="2"/>
      <x v="2"/>
    </i>
    <i r="4">
      <x v="3"/>
      <x v="2"/>
      <x v="2"/>
    </i>
    <i t="grand">
      <x/>
    </i>
  </rowItems>
  <colItems count="1">
    <i/>
  </colItems>
  <dataFields count="1">
    <dataField name="Sum of Qty Paid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0"/>
  <sheetViews>
    <sheetView tabSelected="1" workbookViewId="0"/>
  </sheetViews>
  <sheetFormatPr defaultRowHeight="12.75" x14ac:dyDescent="0.2"/>
  <cols>
    <col min="1" max="1" width="53" bestFit="1" customWidth="1"/>
    <col min="2" max="2" width="15.85546875" bestFit="1" customWidth="1"/>
    <col min="3" max="3" width="12.5703125" bestFit="1" customWidth="1"/>
    <col min="8" max="8" width="12.28515625" bestFit="1" customWidth="1"/>
    <col min="9" max="9" width="15.85546875" bestFit="1" customWidth="1"/>
    <col min="10" max="10" width="12.5703125" bestFit="1" customWidth="1"/>
  </cols>
  <sheetData>
    <row r="3" spans="1:10" x14ac:dyDescent="0.2">
      <c r="A3" s="20" t="s">
        <v>1372</v>
      </c>
      <c r="B3" s="20" t="s">
        <v>1370</v>
      </c>
      <c r="C3" s="20" t="s">
        <v>1395</v>
      </c>
      <c r="D3" s="20" t="s">
        <v>1368</v>
      </c>
      <c r="E3" s="20" t="s">
        <v>1369</v>
      </c>
      <c r="F3" s="20" t="s">
        <v>1347</v>
      </c>
      <c r="G3" s="20" t="s">
        <v>1349</v>
      </c>
      <c r="H3" s="20" t="s">
        <v>1383</v>
      </c>
      <c r="I3" t="s">
        <v>1387</v>
      </c>
      <c r="J3" t="s">
        <v>1397</v>
      </c>
    </row>
    <row r="4" spans="1:10" x14ac:dyDescent="0.2">
      <c r="A4" t="s">
        <v>32</v>
      </c>
      <c r="B4" t="s">
        <v>69</v>
      </c>
      <c r="C4" t="s">
        <v>67</v>
      </c>
      <c r="D4" t="s">
        <v>28</v>
      </c>
      <c r="E4" t="s">
        <v>68</v>
      </c>
      <c r="F4" t="s">
        <v>65</v>
      </c>
      <c r="G4" t="s">
        <v>66</v>
      </c>
      <c r="H4" s="22">
        <v>58.8</v>
      </c>
      <c r="I4" s="21">
        <v>9</v>
      </c>
      <c r="J4" s="22">
        <v>529.20000000000005</v>
      </c>
    </row>
    <row r="5" spans="1:10" x14ac:dyDescent="0.2">
      <c r="A5" t="s">
        <v>32</v>
      </c>
      <c r="B5" t="s">
        <v>69</v>
      </c>
      <c r="C5" t="s">
        <v>67</v>
      </c>
      <c r="D5" t="s">
        <v>28</v>
      </c>
      <c r="E5" t="s">
        <v>68</v>
      </c>
      <c r="F5" t="s">
        <v>65</v>
      </c>
      <c r="G5" t="s">
        <v>134</v>
      </c>
      <c r="H5" s="22">
        <v>58.8</v>
      </c>
      <c r="I5" s="21">
        <v>73</v>
      </c>
      <c r="J5" s="22">
        <v>4292.4000000000033</v>
      </c>
    </row>
    <row r="6" spans="1:10" x14ac:dyDescent="0.2">
      <c r="A6" t="s">
        <v>32</v>
      </c>
      <c r="B6" t="s">
        <v>57</v>
      </c>
      <c r="C6" t="s">
        <v>48</v>
      </c>
      <c r="D6" t="s">
        <v>28</v>
      </c>
      <c r="E6" t="s">
        <v>56</v>
      </c>
      <c r="F6" t="s">
        <v>45</v>
      </c>
      <c r="G6" t="s">
        <v>47</v>
      </c>
      <c r="H6" s="22">
        <v>510</v>
      </c>
      <c r="I6" s="21">
        <v>19</v>
      </c>
      <c r="J6" s="22">
        <v>9690</v>
      </c>
    </row>
    <row r="7" spans="1:10" x14ac:dyDescent="0.2">
      <c r="A7" t="s">
        <v>32</v>
      </c>
      <c r="B7" t="s">
        <v>57</v>
      </c>
      <c r="C7" t="s">
        <v>148</v>
      </c>
      <c r="D7" t="s">
        <v>28</v>
      </c>
      <c r="E7" t="s">
        <v>171</v>
      </c>
      <c r="F7" t="s">
        <v>8</v>
      </c>
      <c r="G7" t="s">
        <v>47</v>
      </c>
      <c r="H7" s="22">
        <v>164</v>
      </c>
      <c r="I7" s="21">
        <v>331</v>
      </c>
      <c r="J7" s="22">
        <v>54284</v>
      </c>
    </row>
    <row r="8" spans="1:10" x14ac:dyDescent="0.2">
      <c r="A8" t="s">
        <v>32</v>
      </c>
      <c r="B8" t="s">
        <v>57</v>
      </c>
      <c r="C8" t="s">
        <v>148</v>
      </c>
      <c r="D8" t="s">
        <v>28</v>
      </c>
      <c r="E8" t="s">
        <v>151</v>
      </c>
      <c r="F8" t="s">
        <v>8</v>
      </c>
      <c r="G8" t="s">
        <v>47</v>
      </c>
      <c r="H8" s="22">
        <v>170</v>
      </c>
      <c r="I8" s="21">
        <v>11</v>
      </c>
      <c r="J8" s="22">
        <v>1870</v>
      </c>
    </row>
    <row r="9" spans="1:10" x14ac:dyDescent="0.2">
      <c r="A9" t="s">
        <v>32</v>
      </c>
      <c r="B9" t="s">
        <v>30</v>
      </c>
      <c r="C9" t="s">
        <v>798</v>
      </c>
      <c r="D9" t="s">
        <v>28</v>
      </c>
      <c r="E9" t="s">
        <v>29</v>
      </c>
      <c r="F9" t="s">
        <v>8</v>
      </c>
      <c r="G9" t="s">
        <v>10</v>
      </c>
      <c r="H9" s="22">
        <v>3.92</v>
      </c>
      <c r="I9" s="21">
        <v>330</v>
      </c>
      <c r="J9" s="22">
        <v>1293.5999999999999</v>
      </c>
    </row>
    <row r="10" spans="1:10" x14ac:dyDescent="0.2">
      <c r="A10" t="s">
        <v>1386</v>
      </c>
      <c r="I10" s="21">
        <v>773</v>
      </c>
      <c r="J10" s="22">
        <v>71959.200000000012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10"/>
  <sheetViews>
    <sheetView workbookViewId="0">
      <selection sqref="A1:BG310"/>
    </sheetView>
  </sheetViews>
  <sheetFormatPr defaultRowHeight="12.75" x14ac:dyDescent="0.2"/>
  <cols>
    <col min="1" max="1" width="12" bestFit="1" customWidth="1"/>
    <col min="2" max="2" width="9" bestFit="1" customWidth="1"/>
    <col min="3" max="3" width="10" bestFit="1" customWidth="1"/>
    <col min="4" max="4" width="12" bestFit="1" customWidth="1"/>
    <col min="5" max="5" width="11" bestFit="1" customWidth="1"/>
    <col min="6" max="6" width="14" bestFit="1" customWidth="1"/>
    <col min="7" max="7" width="12" bestFit="1" customWidth="1"/>
    <col min="8" max="8" width="18" bestFit="1" customWidth="1"/>
    <col min="9" max="9" width="17" bestFit="1" customWidth="1"/>
    <col min="10" max="10" width="10" bestFit="1" customWidth="1"/>
    <col min="11" max="11" width="13" bestFit="1" customWidth="1"/>
    <col min="12" max="12" width="12" bestFit="1" customWidth="1"/>
    <col min="13" max="13" width="8" bestFit="1" customWidth="1"/>
    <col min="14" max="14" width="12" bestFit="1" customWidth="1"/>
    <col min="15" max="15" width="14" bestFit="1" customWidth="1"/>
    <col min="16" max="16" width="10" bestFit="1" customWidth="1"/>
    <col min="17" max="17" width="8" bestFit="1" customWidth="1"/>
    <col min="18" max="18" width="7" bestFit="1" customWidth="1"/>
    <col min="19" max="19" width="22" bestFit="1" customWidth="1"/>
    <col min="20" max="20" width="9" bestFit="1" customWidth="1"/>
    <col min="21" max="21" width="7" bestFit="1" customWidth="1"/>
    <col min="22" max="22" width="42" bestFit="1" customWidth="1"/>
    <col min="23" max="23" width="12" bestFit="1" customWidth="1"/>
    <col min="24" max="24" width="18" bestFit="1" customWidth="1"/>
    <col min="25" max="25" width="6" bestFit="1" customWidth="1"/>
    <col min="26" max="26" width="10" bestFit="1" customWidth="1"/>
    <col min="27" max="27" width="22" bestFit="1" customWidth="1"/>
    <col min="28" max="28" width="10" bestFit="1" customWidth="1"/>
    <col min="29" max="29" width="21" bestFit="1" customWidth="1"/>
    <col min="30" max="30" width="11" bestFit="1" customWidth="1"/>
    <col min="31" max="31" width="22" bestFit="1" customWidth="1"/>
    <col min="32" max="32" width="10" bestFit="1" customWidth="1"/>
    <col min="33" max="33" width="22" bestFit="1" customWidth="1"/>
    <col min="34" max="34" width="12" bestFit="1" customWidth="1"/>
    <col min="35" max="35" width="13" bestFit="1" customWidth="1"/>
    <col min="36" max="36" width="18" bestFit="1" customWidth="1"/>
    <col min="37" max="37" width="13" bestFit="1" customWidth="1"/>
    <col min="38" max="38" width="12" bestFit="1" customWidth="1"/>
    <col min="39" max="39" width="24" bestFit="1" customWidth="1"/>
    <col min="40" max="40" width="19" bestFit="1" customWidth="1"/>
    <col min="41" max="41" width="8" bestFit="1" customWidth="1"/>
    <col min="42" max="42" width="14" bestFit="1" customWidth="1"/>
    <col min="43" max="43" width="19" bestFit="1" customWidth="1"/>
    <col min="44" max="44" width="13" bestFit="1" customWidth="1"/>
    <col min="45" max="45" width="48" bestFit="1" customWidth="1"/>
    <col min="46" max="46" width="10" bestFit="1" customWidth="1"/>
    <col min="47" max="47" width="16" bestFit="1" customWidth="1"/>
    <col min="48" max="48" width="9" bestFit="1" customWidth="1"/>
    <col min="49" max="50" width="12" bestFit="1" customWidth="1"/>
    <col min="51" max="51" width="10" bestFit="1" customWidth="1"/>
    <col min="52" max="52" width="15" bestFit="1" customWidth="1"/>
    <col min="53" max="53" width="10" customWidth="1"/>
  </cols>
  <sheetData>
    <row r="1" spans="1:57" ht="51" x14ac:dyDescent="0.2">
      <c r="A1" s="1" t="s">
        <v>1330</v>
      </c>
      <c r="B1" s="1" t="s">
        <v>1331</v>
      </c>
      <c r="C1" s="1" t="s">
        <v>1332</v>
      </c>
      <c r="D1" s="1" t="s">
        <v>1333</v>
      </c>
      <c r="E1" s="1" t="s">
        <v>1334</v>
      </c>
      <c r="F1" s="1" t="s">
        <v>1335</v>
      </c>
      <c r="G1" s="1" t="s">
        <v>1336</v>
      </c>
      <c r="H1" s="1" t="s">
        <v>1337</v>
      </c>
      <c r="I1" s="1" t="s">
        <v>1338</v>
      </c>
      <c r="J1" s="6" t="s">
        <v>1339</v>
      </c>
      <c r="K1" s="1" t="s">
        <v>1340</v>
      </c>
      <c r="L1" s="1" t="s">
        <v>1341</v>
      </c>
      <c r="M1" s="6" t="s">
        <v>1342</v>
      </c>
      <c r="N1" s="1" t="s">
        <v>1343</v>
      </c>
      <c r="O1" s="1" t="s">
        <v>1344</v>
      </c>
      <c r="P1" s="1" t="s">
        <v>1345</v>
      </c>
      <c r="Q1" s="1" t="s">
        <v>1346</v>
      </c>
      <c r="R1" s="1" t="s">
        <v>1347</v>
      </c>
      <c r="S1" s="1" t="s">
        <v>1348</v>
      </c>
      <c r="T1" s="1" t="s">
        <v>1349</v>
      </c>
      <c r="U1" s="1" t="s">
        <v>1350</v>
      </c>
      <c r="V1" s="1" t="s">
        <v>1351</v>
      </c>
      <c r="W1" s="1" t="s">
        <v>1352</v>
      </c>
      <c r="X1" s="1" t="s">
        <v>1353</v>
      </c>
      <c r="Y1" s="1" t="s">
        <v>1354</v>
      </c>
      <c r="Z1" s="1" t="s">
        <v>1355</v>
      </c>
      <c r="AA1" s="1" t="s">
        <v>1356</v>
      </c>
      <c r="AB1" s="1" t="s">
        <v>1357</v>
      </c>
      <c r="AC1" s="1" t="s">
        <v>1358</v>
      </c>
      <c r="AD1" s="1" t="s">
        <v>1359</v>
      </c>
      <c r="AE1" s="1" t="s">
        <v>1360</v>
      </c>
      <c r="AF1" s="1" t="s">
        <v>1361</v>
      </c>
      <c r="AG1" s="1" t="s">
        <v>1362</v>
      </c>
      <c r="AH1" s="1" t="s">
        <v>1363</v>
      </c>
      <c r="AI1" s="1" t="s">
        <v>1364</v>
      </c>
      <c r="AJ1" s="1" t="s">
        <v>1365</v>
      </c>
      <c r="AK1" s="1" t="s">
        <v>1366</v>
      </c>
      <c r="AL1" s="1" t="s">
        <v>1367</v>
      </c>
      <c r="AM1" s="1" t="s">
        <v>1368</v>
      </c>
      <c r="AN1" s="1" t="s">
        <v>1369</v>
      </c>
      <c r="AO1" s="6" t="s">
        <v>1370</v>
      </c>
      <c r="AP1" s="1" t="s">
        <v>1371</v>
      </c>
      <c r="AQ1" s="1" t="s">
        <v>1372</v>
      </c>
      <c r="AR1" s="1" t="s">
        <v>1373</v>
      </c>
      <c r="AS1" s="1" t="s">
        <v>1374</v>
      </c>
      <c r="AT1" s="1" t="s">
        <v>1375</v>
      </c>
      <c r="AU1" s="1" t="s">
        <v>1376</v>
      </c>
      <c r="AV1" s="1" t="s">
        <v>1377</v>
      </c>
      <c r="AW1" s="1" t="s">
        <v>1378</v>
      </c>
      <c r="AX1" s="1" t="s">
        <v>1379</v>
      </c>
      <c r="AY1" s="1" t="s">
        <v>1380</v>
      </c>
      <c r="AZ1" s="1" t="s">
        <v>1381</v>
      </c>
      <c r="BA1" s="6" t="s">
        <v>1388</v>
      </c>
      <c r="BB1" t="s">
        <v>1395</v>
      </c>
      <c r="BC1" t="s">
        <v>1383</v>
      </c>
      <c r="BD1" t="s">
        <v>1396</v>
      </c>
      <c r="BE1" t="s">
        <v>1389</v>
      </c>
    </row>
    <row r="2" spans="1:5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s="2">
        <v>42437</v>
      </c>
      <c r="G2" t="s">
        <v>5</v>
      </c>
      <c r="H2" t="s">
        <v>6</v>
      </c>
      <c r="I2" s="2">
        <v>42436</v>
      </c>
      <c r="J2" s="3">
        <v>21.9</v>
      </c>
      <c r="K2" s="3">
        <v>0</v>
      </c>
      <c r="L2" s="3">
        <v>4.38</v>
      </c>
      <c r="M2" s="3">
        <v>4.3</v>
      </c>
      <c r="N2" s="4">
        <v>1.7500000000000002E-2</v>
      </c>
      <c r="O2" s="3">
        <v>0.08</v>
      </c>
      <c r="P2" s="5">
        <v>5</v>
      </c>
      <c r="Q2" t="s">
        <v>7</v>
      </c>
      <c r="R2" t="s">
        <v>8</v>
      </c>
      <c r="S2" t="s">
        <v>9</v>
      </c>
      <c r="T2" t="s">
        <v>10</v>
      </c>
      <c r="U2" t="s">
        <v>2</v>
      </c>
      <c r="V2" t="s">
        <v>11</v>
      </c>
      <c r="W2" t="s">
        <v>12</v>
      </c>
      <c r="X2" t="s">
        <v>13</v>
      </c>
      <c r="Y2" t="s">
        <v>14</v>
      </c>
      <c r="Z2" t="s">
        <v>15</v>
      </c>
      <c r="AA2" t="s">
        <v>16</v>
      </c>
      <c r="AB2" t="s">
        <v>17</v>
      </c>
      <c r="AC2" t="s">
        <v>18</v>
      </c>
      <c r="AD2" t="s">
        <v>19</v>
      </c>
      <c r="AE2" t="s">
        <v>20</v>
      </c>
      <c r="AF2" t="s">
        <v>21</v>
      </c>
      <c r="AG2" t="s">
        <v>22</v>
      </c>
      <c r="AH2" t="s">
        <v>23</v>
      </c>
      <c r="AI2" t="s">
        <v>24</v>
      </c>
      <c r="AJ2" t="s">
        <v>25</v>
      </c>
      <c r="AK2" t="s">
        <v>26</v>
      </c>
      <c r="AL2" t="s">
        <v>27</v>
      </c>
      <c r="AM2" t="s">
        <v>28</v>
      </c>
      <c r="AN2" t="s">
        <v>29</v>
      </c>
      <c r="AO2" t="s">
        <v>30</v>
      </c>
      <c r="AP2" t="s">
        <v>31</v>
      </c>
      <c r="AQ2" t="s">
        <v>32</v>
      </c>
      <c r="AR2" t="s">
        <v>33</v>
      </c>
      <c r="AS2" t="s">
        <v>34</v>
      </c>
      <c r="AT2" t="s">
        <v>35</v>
      </c>
      <c r="AU2" t="s">
        <v>36</v>
      </c>
      <c r="AV2" t="s">
        <v>26</v>
      </c>
      <c r="AW2" t="s">
        <v>26</v>
      </c>
      <c r="AX2" t="s">
        <v>37</v>
      </c>
      <c r="AY2" t="s">
        <v>1</v>
      </c>
      <c r="AZ2" s="3">
        <v>4.38</v>
      </c>
      <c r="BA2" t="s">
        <v>1390</v>
      </c>
      <c r="BB2" t="s">
        <v>798</v>
      </c>
      <c r="BC2">
        <v>3.92</v>
      </c>
      <c r="BD2">
        <f t="shared" ref="BD2:BD65" si="0" xml:space="preserve"> BC2*P2</f>
        <v>19.600000000000001</v>
      </c>
    </row>
    <row r="3" spans="1:57" x14ac:dyDescent="0.2">
      <c r="A3" t="s">
        <v>38</v>
      </c>
      <c r="B3" t="s">
        <v>39</v>
      </c>
      <c r="C3" t="s">
        <v>2</v>
      </c>
      <c r="D3" t="s">
        <v>40</v>
      </c>
      <c r="E3" t="s">
        <v>41</v>
      </c>
      <c r="F3" s="2">
        <v>42454</v>
      </c>
      <c r="G3" t="s">
        <v>42</v>
      </c>
      <c r="H3" t="s">
        <v>43</v>
      </c>
      <c r="I3" s="2">
        <v>42447</v>
      </c>
      <c r="J3" s="3">
        <v>3632.51</v>
      </c>
      <c r="K3" s="3">
        <v>0</v>
      </c>
      <c r="L3" s="3">
        <v>518.92999999999995</v>
      </c>
      <c r="M3" s="3">
        <v>510</v>
      </c>
      <c r="N3" s="4">
        <v>1.7500000000000002E-2</v>
      </c>
      <c r="O3" s="3">
        <v>8.93</v>
      </c>
      <c r="P3" s="5">
        <v>7</v>
      </c>
      <c r="Q3" t="s">
        <v>44</v>
      </c>
      <c r="R3" t="s">
        <v>45</v>
      </c>
      <c r="S3" t="s">
        <v>46</v>
      </c>
      <c r="T3" t="s">
        <v>47</v>
      </c>
      <c r="U3" t="s">
        <v>2</v>
      </c>
      <c r="V3" t="s">
        <v>48</v>
      </c>
      <c r="W3" t="s">
        <v>12</v>
      </c>
      <c r="X3" t="s">
        <v>13</v>
      </c>
      <c r="Y3" t="s">
        <v>49</v>
      </c>
      <c r="Z3" t="s">
        <v>50</v>
      </c>
      <c r="AA3" t="s">
        <v>51</v>
      </c>
      <c r="AB3" t="s">
        <v>52</v>
      </c>
      <c r="AC3" t="s">
        <v>53</v>
      </c>
      <c r="AD3" t="s">
        <v>54</v>
      </c>
      <c r="AE3" t="s">
        <v>55</v>
      </c>
      <c r="AF3" t="s">
        <v>50</v>
      </c>
      <c r="AG3" t="s">
        <v>51</v>
      </c>
      <c r="AH3" t="s">
        <v>26</v>
      </c>
      <c r="AI3" t="s">
        <v>26</v>
      </c>
      <c r="AJ3" t="s">
        <v>26</v>
      </c>
      <c r="AK3" t="s">
        <v>26</v>
      </c>
      <c r="AL3" t="s">
        <v>27</v>
      </c>
      <c r="AM3" t="s">
        <v>28</v>
      </c>
      <c r="AN3" t="s">
        <v>56</v>
      </c>
      <c r="AO3" t="s">
        <v>57</v>
      </c>
      <c r="AP3" t="s">
        <v>31</v>
      </c>
      <c r="AQ3" t="s">
        <v>32</v>
      </c>
      <c r="AR3" t="s">
        <v>58</v>
      </c>
      <c r="AS3" t="s">
        <v>59</v>
      </c>
      <c r="AT3" t="s">
        <v>60</v>
      </c>
      <c r="AU3" t="s">
        <v>61</v>
      </c>
      <c r="AV3" t="s">
        <v>26</v>
      </c>
      <c r="AW3" t="s">
        <v>26</v>
      </c>
      <c r="AX3" t="s">
        <v>62</v>
      </c>
      <c r="AY3" t="s">
        <v>63</v>
      </c>
      <c r="AZ3" s="3">
        <v>518.92999999999995</v>
      </c>
      <c r="BA3" t="s">
        <v>1391</v>
      </c>
      <c r="BB3" t="s">
        <v>48</v>
      </c>
      <c r="BC3">
        <v>510</v>
      </c>
      <c r="BD3">
        <f t="shared" si="0"/>
        <v>3570</v>
      </c>
    </row>
    <row r="4" spans="1:57" x14ac:dyDescent="0.2">
      <c r="A4" t="s">
        <v>38</v>
      </c>
      <c r="B4" t="s">
        <v>64</v>
      </c>
      <c r="C4" t="s">
        <v>2</v>
      </c>
      <c r="D4" t="s">
        <v>40</v>
      </c>
      <c r="E4" t="s">
        <v>41</v>
      </c>
      <c r="F4" s="2">
        <v>42454</v>
      </c>
      <c r="G4" t="s">
        <v>42</v>
      </c>
      <c r="H4" t="s">
        <v>43</v>
      </c>
      <c r="I4" s="2">
        <v>42447</v>
      </c>
      <c r="J4" s="3">
        <v>244.2</v>
      </c>
      <c r="K4" s="3">
        <v>0</v>
      </c>
      <c r="L4" s="3">
        <v>61.05</v>
      </c>
      <c r="M4" s="3">
        <v>60</v>
      </c>
      <c r="N4" s="4">
        <v>1.7500000000000002E-2</v>
      </c>
      <c r="O4" s="3">
        <v>1.05</v>
      </c>
      <c r="P4" s="5">
        <v>4</v>
      </c>
      <c r="Q4" t="s">
        <v>44</v>
      </c>
      <c r="R4" t="s">
        <v>65</v>
      </c>
      <c r="S4" t="s">
        <v>46</v>
      </c>
      <c r="T4" t="s">
        <v>66</v>
      </c>
      <c r="U4" t="s">
        <v>2</v>
      </c>
      <c r="V4" t="s">
        <v>67</v>
      </c>
      <c r="W4" t="s">
        <v>12</v>
      </c>
      <c r="X4" t="s">
        <v>13</v>
      </c>
      <c r="Y4" t="s">
        <v>49</v>
      </c>
      <c r="Z4" t="s">
        <v>50</v>
      </c>
      <c r="AA4" t="s">
        <v>51</v>
      </c>
      <c r="AB4" t="s">
        <v>52</v>
      </c>
      <c r="AC4" t="s">
        <v>53</v>
      </c>
      <c r="AD4" t="s">
        <v>54</v>
      </c>
      <c r="AE4" t="s">
        <v>55</v>
      </c>
      <c r="AF4" t="s">
        <v>50</v>
      </c>
      <c r="AG4" t="s">
        <v>51</v>
      </c>
      <c r="AH4" t="s">
        <v>26</v>
      </c>
      <c r="AI4" t="s">
        <v>26</v>
      </c>
      <c r="AJ4" t="s">
        <v>26</v>
      </c>
      <c r="AK4" t="s">
        <v>26</v>
      </c>
      <c r="AL4" t="s">
        <v>27</v>
      </c>
      <c r="AM4" t="s">
        <v>28</v>
      </c>
      <c r="AN4" t="s">
        <v>68</v>
      </c>
      <c r="AO4" t="s">
        <v>69</v>
      </c>
      <c r="AP4" t="s">
        <v>31</v>
      </c>
      <c r="AQ4" t="s">
        <v>32</v>
      </c>
      <c r="AR4" t="s">
        <v>33</v>
      </c>
      <c r="AS4" t="s">
        <v>34</v>
      </c>
      <c r="AT4" t="s">
        <v>60</v>
      </c>
      <c r="AU4" t="s">
        <v>61</v>
      </c>
      <c r="AV4" t="s">
        <v>26</v>
      </c>
      <c r="AW4" t="s">
        <v>26</v>
      </c>
      <c r="AX4" t="s">
        <v>70</v>
      </c>
      <c r="AY4" t="s">
        <v>63</v>
      </c>
      <c r="AZ4" s="3">
        <v>61.05</v>
      </c>
      <c r="BA4" t="s">
        <v>1392</v>
      </c>
      <c r="BB4" t="s">
        <v>67</v>
      </c>
      <c r="BC4">
        <v>58.8</v>
      </c>
      <c r="BD4">
        <f t="shared" si="0"/>
        <v>235.2</v>
      </c>
    </row>
    <row r="5" spans="1:57" x14ac:dyDescent="0.2">
      <c r="A5" t="s">
        <v>71</v>
      </c>
      <c r="B5" t="s">
        <v>72</v>
      </c>
      <c r="C5" t="s">
        <v>2</v>
      </c>
      <c r="D5" t="s">
        <v>3</v>
      </c>
      <c r="E5" t="s">
        <v>4</v>
      </c>
      <c r="F5" s="2">
        <v>42450</v>
      </c>
      <c r="G5" t="s">
        <v>73</v>
      </c>
      <c r="H5" t="s">
        <v>74</v>
      </c>
      <c r="I5" s="2">
        <v>42449</v>
      </c>
      <c r="J5" s="3">
        <v>43.8</v>
      </c>
      <c r="K5" s="3">
        <v>0</v>
      </c>
      <c r="L5" s="3">
        <v>4.38</v>
      </c>
      <c r="M5" s="3">
        <v>4.3</v>
      </c>
      <c r="N5" s="4">
        <v>1.7500000000000002E-2</v>
      </c>
      <c r="O5" s="3">
        <v>0.08</v>
      </c>
      <c r="P5" s="5">
        <v>10</v>
      </c>
      <c r="Q5" t="s">
        <v>7</v>
      </c>
      <c r="R5" t="s">
        <v>8</v>
      </c>
      <c r="S5" t="s">
        <v>9</v>
      </c>
      <c r="T5" t="s">
        <v>10</v>
      </c>
      <c r="U5" t="s">
        <v>2</v>
      </c>
      <c r="V5" t="s">
        <v>11</v>
      </c>
      <c r="W5" t="s">
        <v>12</v>
      </c>
      <c r="X5" t="s">
        <v>13</v>
      </c>
      <c r="Y5" t="s">
        <v>14</v>
      </c>
      <c r="Z5" t="s">
        <v>75</v>
      </c>
      <c r="AA5" t="s">
        <v>76</v>
      </c>
      <c r="AB5" t="s">
        <v>17</v>
      </c>
      <c r="AC5" t="s">
        <v>18</v>
      </c>
      <c r="AD5" t="s">
        <v>19</v>
      </c>
      <c r="AE5" t="s">
        <v>20</v>
      </c>
      <c r="AF5" t="s">
        <v>21</v>
      </c>
      <c r="AG5" t="s">
        <v>22</v>
      </c>
      <c r="AH5" t="s">
        <v>77</v>
      </c>
      <c r="AI5" t="s">
        <v>78</v>
      </c>
      <c r="AJ5" t="s">
        <v>79</v>
      </c>
      <c r="AK5" t="s">
        <v>26</v>
      </c>
      <c r="AL5" t="s">
        <v>27</v>
      </c>
      <c r="AM5" t="s">
        <v>28</v>
      </c>
      <c r="AN5" t="s">
        <v>29</v>
      </c>
      <c r="AO5" t="s">
        <v>30</v>
      </c>
      <c r="AP5" t="s">
        <v>31</v>
      </c>
      <c r="AQ5" t="s">
        <v>32</v>
      </c>
      <c r="AR5" t="s">
        <v>33</v>
      </c>
      <c r="AS5" t="s">
        <v>34</v>
      </c>
      <c r="AT5" t="s">
        <v>35</v>
      </c>
      <c r="AU5" t="s">
        <v>36</v>
      </c>
      <c r="AV5" t="s">
        <v>26</v>
      </c>
      <c r="AW5" t="s">
        <v>26</v>
      </c>
      <c r="AX5" t="s">
        <v>80</v>
      </c>
      <c r="AY5" t="s">
        <v>81</v>
      </c>
      <c r="AZ5" s="3">
        <v>4.38</v>
      </c>
      <c r="BA5" t="s">
        <v>1390</v>
      </c>
      <c r="BB5" t="s">
        <v>798</v>
      </c>
      <c r="BC5">
        <v>3.92</v>
      </c>
      <c r="BD5">
        <f t="shared" si="0"/>
        <v>39.200000000000003</v>
      </c>
    </row>
    <row r="6" spans="1:57" x14ac:dyDescent="0.2">
      <c r="A6" t="s">
        <v>82</v>
      </c>
      <c r="B6" t="s">
        <v>83</v>
      </c>
      <c r="C6" t="s">
        <v>2</v>
      </c>
      <c r="D6" t="s">
        <v>3</v>
      </c>
      <c r="E6" t="s">
        <v>4</v>
      </c>
      <c r="F6" s="2">
        <v>42450</v>
      </c>
      <c r="G6" t="s">
        <v>84</v>
      </c>
      <c r="H6" t="s">
        <v>85</v>
      </c>
      <c r="I6" s="2">
        <v>42449</v>
      </c>
      <c r="J6" s="3">
        <v>26.28</v>
      </c>
      <c r="K6" s="3">
        <v>0</v>
      </c>
      <c r="L6" s="3">
        <v>4.38</v>
      </c>
      <c r="M6" s="3">
        <v>4.3</v>
      </c>
      <c r="N6" s="4">
        <v>1.7500000000000002E-2</v>
      </c>
      <c r="O6" s="3">
        <v>0.08</v>
      </c>
      <c r="P6" s="5">
        <v>6</v>
      </c>
      <c r="Q6" t="s">
        <v>7</v>
      </c>
      <c r="R6" t="s">
        <v>8</v>
      </c>
      <c r="S6" t="s">
        <v>9</v>
      </c>
      <c r="T6" t="s">
        <v>10</v>
      </c>
      <c r="U6" t="s">
        <v>2</v>
      </c>
      <c r="V6" t="s">
        <v>11</v>
      </c>
      <c r="W6" t="s">
        <v>12</v>
      </c>
      <c r="X6" t="s">
        <v>13</v>
      </c>
      <c r="Y6" t="s">
        <v>14</v>
      </c>
      <c r="Z6" t="s">
        <v>15</v>
      </c>
      <c r="AA6" t="s">
        <v>16</v>
      </c>
      <c r="AB6" t="s">
        <v>17</v>
      </c>
      <c r="AC6" t="s">
        <v>18</v>
      </c>
      <c r="AD6" t="s">
        <v>19</v>
      </c>
      <c r="AE6" t="s">
        <v>20</v>
      </c>
      <c r="AF6" t="s">
        <v>21</v>
      </c>
      <c r="AG6" t="s">
        <v>22</v>
      </c>
      <c r="AH6" t="s">
        <v>23</v>
      </c>
      <c r="AI6" t="s">
        <v>24</v>
      </c>
      <c r="AJ6" t="s">
        <v>25</v>
      </c>
      <c r="AK6" t="s">
        <v>26</v>
      </c>
      <c r="AL6" t="s">
        <v>27</v>
      </c>
      <c r="AM6" t="s">
        <v>28</v>
      </c>
      <c r="AN6" t="s">
        <v>29</v>
      </c>
      <c r="AO6" t="s">
        <v>30</v>
      </c>
      <c r="AP6" t="s">
        <v>31</v>
      </c>
      <c r="AQ6" t="s">
        <v>32</v>
      </c>
      <c r="AR6" t="s">
        <v>33</v>
      </c>
      <c r="AS6" t="s">
        <v>34</v>
      </c>
      <c r="AT6" t="s">
        <v>35</v>
      </c>
      <c r="AU6" t="s">
        <v>36</v>
      </c>
      <c r="AV6" t="s">
        <v>26</v>
      </c>
      <c r="AW6" t="s">
        <v>26</v>
      </c>
      <c r="AX6" t="s">
        <v>86</v>
      </c>
      <c r="AY6" t="s">
        <v>87</v>
      </c>
      <c r="AZ6" s="3">
        <v>4.38</v>
      </c>
      <c r="BA6" t="s">
        <v>1390</v>
      </c>
      <c r="BB6" t="s">
        <v>798</v>
      </c>
      <c r="BC6">
        <v>3.92</v>
      </c>
      <c r="BD6">
        <f t="shared" si="0"/>
        <v>23.52</v>
      </c>
    </row>
    <row r="7" spans="1:57" x14ac:dyDescent="0.2">
      <c r="A7" t="s">
        <v>88</v>
      </c>
      <c r="B7" t="s">
        <v>89</v>
      </c>
      <c r="C7" t="s">
        <v>2</v>
      </c>
      <c r="D7" t="s">
        <v>40</v>
      </c>
      <c r="E7" t="s">
        <v>41</v>
      </c>
      <c r="F7" s="2">
        <v>42454</v>
      </c>
      <c r="G7" t="s">
        <v>90</v>
      </c>
      <c r="H7" t="s">
        <v>91</v>
      </c>
      <c r="I7" s="2">
        <v>42450</v>
      </c>
      <c r="J7" s="3">
        <v>305.25</v>
      </c>
      <c r="K7" s="3">
        <v>0</v>
      </c>
      <c r="L7" s="3">
        <v>61.05</v>
      </c>
      <c r="M7" s="3">
        <v>60</v>
      </c>
      <c r="N7" s="4">
        <v>1.7500000000000002E-2</v>
      </c>
      <c r="O7" s="3">
        <v>1.05</v>
      </c>
      <c r="P7" s="5">
        <v>5</v>
      </c>
      <c r="Q7" t="s">
        <v>44</v>
      </c>
      <c r="R7" t="s">
        <v>65</v>
      </c>
      <c r="S7" t="s">
        <v>46</v>
      </c>
      <c r="T7" t="s">
        <v>66</v>
      </c>
      <c r="U7" t="s">
        <v>2</v>
      </c>
      <c r="V7" t="s">
        <v>67</v>
      </c>
      <c r="W7" t="s">
        <v>12</v>
      </c>
      <c r="X7" t="s">
        <v>13</v>
      </c>
      <c r="Y7" t="s">
        <v>49</v>
      </c>
      <c r="Z7" t="s">
        <v>50</v>
      </c>
      <c r="AA7" t="s">
        <v>51</v>
      </c>
      <c r="AB7" t="s">
        <v>52</v>
      </c>
      <c r="AC7" t="s">
        <v>53</v>
      </c>
      <c r="AD7" t="s">
        <v>54</v>
      </c>
      <c r="AE7" t="s">
        <v>55</v>
      </c>
      <c r="AF7" t="s">
        <v>50</v>
      </c>
      <c r="AG7" t="s">
        <v>51</v>
      </c>
      <c r="AH7" t="s">
        <v>26</v>
      </c>
      <c r="AI7" t="s">
        <v>26</v>
      </c>
      <c r="AJ7" t="s">
        <v>26</v>
      </c>
      <c r="AK7" t="s">
        <v>26</v>
      </c>
      <c r="AL7" t="s">
        <v>27</v>
      </c>
      <c r="AM7" t="s">
        <v>28</v>
      </c>
      <c r="AN7" t="s">
        <v>68</v>
      </c>
      <c r="AO7" t="s">
        <v>69</v>
      </c>
      <c r="AP7" t="s">
        <v>31</v>
      </c>
      <c r="AQ7" t="s">
        <v>32</v>
      </c>
      <c r="AR7" t="s">
        <v>33</v>
      </c>
      <c r="AS7" t="s">
        <v>34</v>
      </c>
      <c r="AT7" t="s">
        <v>60</v>
      </c>
      <c r="AU7" t="s">
        <v>61</v>
      </c>
      <c r="AV7" t="s">
        <v>26</v>
      </c>
      <c r="AW7" t="s">
        <v>26</v>
      </c>
      <c r="AX7" t="s">
        <v>92</v>
      </c>
      <c r="AY7" t="s">
        <v>63</v>
      </c>
      <c r="AZ7" s="3">
        <v>61.05</v>
      </c>
      <c r="BA7" t="s">
        <v>1392</v>
      </c>
      <c r="BB7" t="s">
        <v>67</v>
      </c>
      <c r="BC7">
        <v>58.8</v>
      </c>
      <c r="BD7">
        <f t="shared" si="0"/>
        <v>294</v>
      </c>
    </row>
    <row r="8" spans="1:57" x14ac:dyDescent="0.2">
      <c r="A8" t="s">
        <v>93</v>
      </c>
      <c r="B8" t="s">
        <v>94</v>
      </c>
      <c r="C8" t="s">
        <v>2</v>
      </c>
      <c r="D8" t="s">
        <v>40</v>
      </c>
      <c r="E8" t="s">
        <v>41</v>
      </c>
      <c r="F8" s="2">
        <v>42459</v>
      </c>
      <c r="G8" t="s">
        <v>95</v>
      </c>
      <c r="H8" t="s">
        <v>96</v>
      </c>
      <c r="I8" s="2">
        <v>42458</v>
      </c>
      <c r="J8" s="3">
        <v>2075.7199999999998</v>
      </c>
      <c r="K8" s="3">
        <v>0</v>
      </c>
      <c r="L8" s="3">
        <v>518.92999999999995</v>
      </c>
      <c r="M8" s="3">
        <v>510</v>
      </c>
      <c r="N8" s="4">
        <v>1.7500000000000002E-2</v>
      </c>
      <c r="O8" s="3">
        <v>8.93</v>
      </c>
      <c r="P8" s="5">
        <v>4</v>
      </c>
      <c r="Q8" t="s">
        <v>44</v>
      </c>
      <c r="R8" t="s">
        <v>45</v>
      </c>
      <c r="S8" t="s">
        <v>46</v>
      </c>
      <c r="T8" t="s">
        <v>47</v>
      </c>
      <c r="U8" t="s">
        <v>2</v>
      </c>
      <c r="V8" t="s">
        <v>48</v>
      </c>
      <c r="W8" t="s">
        <v>12</v>
      </c>
      <c r="X8" t="s">
        <v>13</v>
      </c>
      <c r="Y8" t="s">
        <v>49</v>
      </c>
      <c r="Z8" t="s">
        <v>50</v>
      </c>
      <c r="AA8" t="s">
        <v>51</v>
      </c>
      <c r="AB8" t="s">
        <v>52</v>
      </c>
      <c r="AC8" t="s">
        <v>53</v>
      </c>
      <c r="AD8" t="s">
        <v>54</v>
      </c>
      <c r="AE8" t="s">
        <v>55</v>
      </c>
      <c r="AF8" t="s">
        <v>50</v>
      </c>
      <c r="AG8" t="s">
        <v>51</v>
      </c>
      <c r="AH8" t="s">
        <v>26</v>
      </c>
      <c r="AI8" t="s">
        <v>26</v>
      </c>
      <c r="AJ8" t="s">
        <v>26</v>
      </c>
      <c r="AK8" t="s">
        <v>26</v>
      </c>
      <c r="AL8" t="s">
        <v>27</v>
      </c>
      <c r="AM8" t="s">
        <v>28</v>
      </c>
      <c r="AN8" t="s">
        <v>56</v>
      </c>
      <c r="AO8" t="s">
        <v>57</v>
      </c>
      <c r="AP8" t="s">
        <v>31</v>
      </c>
      <c r="AQ8" t="s">
        <v>32</v>
      </c>
      <c r="AR8" t="s">
        <v>58</v>
      </c>
      <c r="AS8" t="s">
        <v>59</v>
      </c>
      <c r="AT8" t="s">
        <v>60</v>
      </c>
      <c r="AU8" t="s">
        <v>61</v>
      </c>
      <c r="AV8" t="s">
        <v>26</v>
      </c>
      <c r="AW8" t="s">
        <v>26</v>
      </c>
      <c r="AX8" t="s">
        <v>97</v>
      </c>
      <c r="AY8" t="s">
        <v>63</v>
      </c>
      <c r="AZ8" s="3">
        <v>518.92999999999995</v>
      </c>
      <c r="BA8" t="s">
        <v>1391</v>
      </c>
      <c r="BB8" t="s">
        <v>48</v>
      </c>
      <c r="BC8">
        <v>510</v>
      </c>
      <c r="BD8">
        <f t="shared" si="0"/>
        <v>2040</v>
      </c>
    </row>
    <row r="9" spans="1:57" x14ac:dyDescent="0.2">
      <c r="A9" t="s">
        <v>98</v>
      </c>
      <c r="B9" t="s">
        <v>87</v>
      </c>
      <c r="C9" t="s">
        <v>2</v>
      </c>
      <c r="D9" t="s">
        <v>3</v>
      </c>
      <c r="E9" t="s">
        <v>4</v>
      </c>
      <c r="F9" s="2">
        <v>42461</v>
      </c>
      <c r="G9" t="s">
        <v>99</v>
      </c>
      <c r="H9" t="s">
        <v>100</v>
      </c>
      <c r="I9" s="2">
        <v>42460</v>
      </c>
      <c r="J9" s="3">
        <v>43.8</v>
      </c>
      <c r="K9" s="3">
        <v>0</v>
      </c>
      <c r="L9" s="3">
        <v>4.38</v>
      </c>
      <c r="M9" s="3">
        <v>4.3</v>
      </c>
      <c r="N9" s="4">
        <v>1.7500000000000002E-2</v>
      </c>
      <c r="O9" s="3">
        <v>0.08</v>
      </c>
      <c r="P9" s="5">
        <v>10</v>
      </c>
      <c r="Q9" t="s">
        <v>7</v>
      </c>
      <c r="R9" t="s">
        <v>8</v>
      </c>
      <c r="S9" t="s">
        <v>9</v>
      </c>
      <c r="T9" t="s">
        <v>10</v>
      </c>
      <c r="U9" t="s">
        <v>2</v>
      </c>
      <c r="V9" t="s">
        <v>11</v>
      </c>
      <c r="W9" t="s">
        <v>12</v>
      </c>
      <c r="X9" t="s">
        <v>13</v>
      </c>
      <c r="Y9" t="s">
        <v>14</v>
      </c>
      <c r="Z9" t="s">
        <v>15</v>
      </c>
      <c r="AA9" t="s">
        <v>16</v>
      </c>
      <c r="AB9" t="s">
        <v>17</v>
      </c>
      <c r="AC9" t="s">
        <v>18</v>
      </c>
      <c r="AD9" t="s">
        <v>19</v>
      </c>
      <c r="AE9" t="s">
        <v>20</v>
      </c>
      <c r="AF9" t="s">
        <v>21</v>
      </c>
      <c r="AG9" t="s">
        <v>22</v>
      </c>
      <c r="AH9" t="s">
        <v>23</v>
      </c>
      <c r="AI9" t="s">
        <v>24</v>
      </c>
      <c r="AJ9" t="s">
        <v>25</v>
      </c>
      <c r="AK9" t="s">
        <v>26</v>
      </c>
      <c r="AL9" t="s">
        <v>27</v>
      </c>
      <c r="AM9" t="s">
        <v>28</v>
      </c>
      <c r="AN9" t="s">
        <v>29</v>
      </c>
      <c r="AO9" t="s">
        <v>30</v>
      </c>
      <c r="AP9" t="s">
        <v>31</v>
      </c>
      <c r="AQ9" t="s">
        <v>32</v>
      </c>
      <c r="AR9" t="s">
        <v>33</v>
      </c>
      <c r="AS9" t="s">
        <v>34</v>
      </c>
      <c r="AT9" t="s">
        <v>35</v>
      </c>
      <c r="AU9" t="s">
        <v>36</v>
      </c>
      <c r="AV9" t="s">
        <v>26</v>
      </c>
      <c r="AW9" t="s">
        <v>26</v>
      </c>
      <c r="AX9" t="s">
        <v>101</v>
      </c>
      <c r="AY9" t="s">
        <v>102</v>
      </c>
      <c r="AZ9" s="3">
        <v>4.38</v>
      </c>
      <c r="BA9" t="s">
        <v>1390</v>
      </c>
      <c r="BB9" t="s">
        <v>798</v>
      </c>
      <c r="BC9">
        <v>3.92</v>
      </c>
      <c r="BD9">
        <f t="shared" si="0"/>
        <v>39.200000000000003</v>
      </c>
    </row>
    <row r="10" spans="1:57" x14ac:dyDescent="0.2">
      <c r="A10" t="s">
        <v>103</v>
      </c>
      <c r="B10" t="s">
        <v>104</v>
      </c>
      <c r="C10" t="s">
        <v>2</v>
      </c>
      <c r="D10" t="s">
        <v>40</v>
      </c>
      <c r="E10" t="s">
        <v>41</v>
      </c>
      <c r="F10" s="2">
        <v>42464</v>
      </c>
      <c r="G10" t="s">
        <v>105</v>
      </c>
      <c r="H10" t="s">
        <v>106</v>
      </c>
      <c r="I10" s="2">
        <v>42461</v>
      </c>
      <c r="J10" s="3">
        <v>1037.8599999999999</v>
      </c>
      <c r="K10" s="3">
        <v>0</v>
      </c>
      <c r="L10" s="3">
        <v>518.92999999999995</v>
      </c>
      <c r="M10" s="3">
        <v>510</v>
      </c>
      <c r="N10" s="4">
        <v>1.7500000000000002E-2</v>
      </c>
      <c r="O10" s="3">
        <v>8.93</v>
      </c>
      <c r="P10" s="5">
        <v>2</v>
      </c>
      <c r="Q10" t="s">
        <v>44</v>
      </c>
      <c r="R10" t="s">
        <v>45</v>
      </c>
      <c r="S10" t="s">
        <v>46</v>
      </c>
      <c r="T10" t="s">
        <v>47</v>
      </c>
      <c r="U10" t="s">
        <v>2</v>
      </c>
      <c r="V10" t="s">
        <v>48</v>
      </c>
      <c r="W10" t="s">
        <v>12</v>
      </c>
      <c r="X10" t="s">
        <v>13</v>
      </c>
      <c r="Y10" t="s">
        <v>49</v>
      </c>
      <c r="Z10" t="s">
        <v>50</v>
      </c>
      <c r="AA10" t="s">
        <v>51</v>
      </c>
      <c r="AB10" t="s">
        <v>52</v>
      </c>
      <c r="AC10" t="s">
        <v>53</v>
      </c>
      <c r="AD10" t="s">
        <v>54</v>
      </c>
      <c r="AE10" t="s">
        <v>55</v>
      </c>
      <c r="AF10" t="s">
        <v>50</v>
      </c>
      <c r="AG10" t="s">
        <v>51</v>
      </c>
      <c r="AH10" t="s">
        <v>26</v>
      </c>
      <c r="AI10" t="s">
        <v>26</v>
      </c>
      <c r="AJ10" t="s">
        <v>26</v>
      </c>
      <c r="AK10" t="s">
        <v>26</v>
      </c>
      <c r="AL10" t="s">
        <v>27</v>
      </c>
      <c r="AM10" t="s">
        <v>28</v>
      </c>
      <c r="AN10" t="s">
        <v>56</v>
      </c>
      <c r="AO10" t="s">
        <v>57</v>
      </c>
      <c r="AP10" t="s">
        <v>31</v>
      </c>
      <c r="AQ10" t="s">
        <v>32</v>
      </c>
      <c r="AR10" t="s">
        <v>58</v>
      </c>
      <c r="AS10" t="s">
        <v>59</v>
      </c>
      <c r="AT10" t="s">
        <v>60</v>
      </c>
      <c r="AU10" t="s">
        <v>61</v>
      </c>
      <c r="AV10" t="s">
        <v>26</v>
      </c>
      <c r="AW10" t="s">
        <v>26</v>
      </c>
      <c r="AX10" t="s">
        <v>107</v>
      </c>
      <c r="AY10" t="s">
        <v>63</v>
      </c>
      <c r="AZ10" s="3">
        <v>518.92999999999995</v>
      </c>
      <c r="BA10" t="s">
        <v>1391</v>
      </c>
      <c r="BB10" t="s">
        <v>48</v>
      </c>
      <c r="BC10">
        <v>510</v>
      </c>
      <c r="BD10">
        <f t="shared" si="0"/>
        <v>1020</v>
      </c>
    </row>
    <row r="11" spans="1:57" x14ac:dyDescent="0.2">
      <c r="A11" t="s">
        <v>108</v>
      </c>
      <c r="B11" t="s">
        <v>109</v>
      </c>
      <c r="C11" t="s">
        <v>2</v>
      </c>
      <c r="D11" t="s">
        <v>40</v>
      </c>
      <c r="E11" t="s">
        <v>41</v>
      </c>
      <c r="F11" s="2">
        <v>42487</v>
      </c>
      <c r="G11" t="s">
        <v>110</v>
      </c>
      <c r="H11" t="s">
        <v>111</v>
      </c>
      <c r="I11" s="2">
        <v>42486</v>
      </c>
      <c r="J11" s="3">
        <v>1037.8599999999999</v>
      </c>
      <c r="K11" s="3">
        <v>0</v>
      </c>
      <c r="L11" s="3">
        <v>518.92999999999995</v>
      </c>
      <c r="M11" s="3">
        <v>510</v>
      </c>
      <c r="N11" s="4">
        <v>1.7500000000000002E-2</v>
      </c>
      <c r="O11" s="3">
        <v>8.93</v>
      </c>
      <c r="P11" s="5">
        <v>2</v>
      </c>
      <c r="Q11" t="s">
        <v>44</v>
      </c>
      <c r="R11" t="s">
        <v>45</v>
      </c>
      <c r="S11" t="s">
        <v>46</v>
      </c>
      <c r="T11" t="s">
        <v>47</v>
      </c>
      <c r="U11" t="s">
        <v>2</v>
      </c>
      <c r="V11" t="s">
        <v>48</v>
      </c>
      <c r="W11" t="s">
        <v>12</v>
      </c>
      <c r="X11" t="s">
        <v>13</v>
      </c>
      <c r="Y11" t="s">
        <v>49</v>
      </c>
      <c r="Z11" t="s">
        <v>50</v>
      </c>
      <c r="AA11" t="s">
        <v>51</v>
      </c>
      <c r="AB11" t="s">
        <v>52</v>
      </c>
      <c r="AC11" t="s">
        <v>53</v>
      </c>
      <c r="AD11" t="s">
        <v>54</v>
      </c>
      <c r="AE11" t="s">
        <v>55</v>
      </c>
      <c r="AF11" t="s">
        <v>50</v>
      </c>
      <c r="AG11" t="s">
        <v>51</v>
      </c>
      <c r="AH11" t="s">
        <v>26</v>
      </c>
      <c r="AI11" t="s">
        <v>26</v>
      </c>
      <c r="AJ11" t="s">
        <v>26</v>
      </c>
      <c r="AK11" t="s">
        <v>26</v>
      </c>
      <c r="AL11" t="s">
        <v>27</v>
      </c>
      <c r="AM11" t="s">
        <v>28</v>
      </c>
      <c r="AN11" t="s">
        <v>56</v>
      </c>
      <c r="AO11" t="s">
        <v>57</v>
      </c>
      <c r="AP11" t="s">
        <v>31</v>
      </c>
      <c r="AQ11" t="s">
        <v>32</v>
      </c>
      <c r="AR11" t="s">
        <v>58</v>
      </c>
      <c r="AS11" t="s">
        <v>59</v>
      </c>
      <c r="AT11" t="s">
        <v>60</v>
      </c>
      <c r="AU11" t="s">
        <v>61</v>
      </c>
      <c r="AV11" t="s">
        <v>26</v>
      </c>
      <c r="AW11" t="s">
        <v>26</v>
      </c>
      <c r="AX11" t="s">
        <v>112</v>
      </c>
      <c r="AY11" t="s">
        <v>63</v>
      </c>
      <c r="AZ11" s="3">
        <v>518.92999999999995</v>
      </c>
      <c r="BA11" t="s">
        <v>1391</v>
      </c>
      <c r="BB11" t="s">
        <v>48</v>
      </c>
      <c r="BC11">
        <v>510</v>
      </c>
      <c r="BD11">
        <f t="shared" si="0"/>
        <v>1020</v>
      </c>
    </row>
    <row r="12" spans="1:57" x14ac:dyDescent="0.2">
      <c r="A12" t="s">
        <v>113</v>
      </c>
      <c r="B12" t="s">
        <v>114</v>
      </c>
      <c r="C12" t="s">
        <v>2</v>
      </c>
      <c r="D12" t="s">
        <v>3</v>
      </c>
      <c r="E12" t="s">
        <v>4</v>
      </c>
      <c r="F12" s="2">
        <v>42506</v>
      </c>
      <c r="G12" t="s">
        <v>115</v>
      </c>
      <c r="H12" t="s">
        <v>116</v>
      </c>
      <c r="I12" s="2">
        <v>42505</v>
      </c>
      <c r="J12" s="3">
        <v>21.9</v>
      </c>
      <c r="K12" s="3">
        <v>0</v>
      </c>
      <c r="L12" s="3">
        <v>4.38</v>
      </c>
      <c r="M12" s="3">
        <v>4.3</v>
      </c>
      <c r="N12" s="4">
        <v>1.7500000000000002E-2</v>
      </c>
      <c r="O12" s="3">
        <v>0.08</v>
      </c>
      <c r="P12" s="5">
        <v>5</v>
      </c>
      <c r="Q12" t="s">
        <v>7</v>
      </c>
      <c r="R12" t="s">
        <v>8</v>
      </c>
      <c r="S12" t="s">
        <v>9</v>
      </c>
      <c r="T12" t="s">
        <v>10</v>
      </c>
      <c r="U12" t="s">
        <v>2</v>
      </c>
      <c r="V12" t="s">
        <v>11</v>
      </c>
      <c r="W12" t="s">
        <v>12</v>
      </c>
      <c r="X12" t="s">
        <v>13</v>
      </c>
      <c r="Y12" t="s">
        <v>14</v>
      </c>
      <c r="Z12" t="s">
        <v>75</v>
      </c>
      <c r="AA12" t="s">
        <v>76</v>
      </c>
      <c r="AB12" t="s">
        <v>17</v>
      </c>
      <c r="AC12" t="s">
        <v>18</v>
      </c>
      <c r="AD12" t="s">
        <v>19</v>
      </c>
      <c r="AE12" t="s">
        <v>20</v>
      </c>
      <c r="AF12" t="s">
        <v>21</v>
      </c>
      <c r="AG12" t="s">
        <v>22</v>
      </c>
      <c r="AH12" t="s">
        <v>77</v>
      </c>
      <c r="AI12" t="s">
        <v>117</v>
      </c>
      <c r="AJ12" t="s">
        <v>118</v>
      </c>
      <c r="AK12" t="s">
        <v>26</v>
      </c>
      <c r="AL12" t="s">
        <v>27</v>
      </c>
      <c r="AM12" t="s">
        <v>28</v>
      </c>
      <c r="AN12" t="s">
        <v>29</v>
      </c>
      <c r="AO12" t="s">
        <v>30</v>
      </c>
      <c r="AP12" t="s">
        <v>31</v>
      </c>
      <c r="AQ12" t="s">
        <v>32</v>
      </c>
      <c r="AR12" t="s">
        <v>33</v>
      </c>
      <c r="AS12" t="s">
        <v>34</v>
      </c>
      <c r="AT12" t="s">
        <v>35</v>
      </c>
      <c r="AU12" t="s">
        <v>36</v>
      </c>
      <c r="AV12" t="s">
        <v>26</v>
      </c>
      <c r="AW12" t="s">
        <v>26</v>
      </c>
      <c r="AX12" t="s">
        <v>119</v>
      </c>
      <c r="AY12" t="s">
        <v>120</v>
      </c>
      <c r="AZ12" s="3">
        <v>4.38</v>
      </c>
      <c r="BA12" t="s">
        <v>1390</v>
      </c>
      <c r="BB12" t="s">
        <v>798</v>
      </c>
      <c r="BC12">
        <v>3.92</v>
      </c>
      <c r="BD12">
        <f t="shared" si="0"/>
        <v>19.600000000000001</v>
      </c>
    </row>
    <row r="13" spans="1:57" x14ac:dyDescent="0.2">
      <c r="A13" t="s">
        <v>121</v>
      </c>
      <c r="B13" t="s">
        <v>122</v>
      </c>
      <c r="C13" t="s">
        <v>2</v>
      </c>
      <c r="D13" t="s">
        <v>40</v>
      </c>
      <c r="E13" t="s">
        <v>41</v>
      </c>
      <c r="F13" s="2">
        <v>42507</v>
      </c>
      <c r="G13" t="s">
        <v>123</v>
      </c>
      <c r="H13" t="s">
        <v>124</v>
      </c>
      <c r="I13" s="2">
        <v>42506</v>
      </c>
      <c r="J13" s="3">
        <v>1037.8599999999999</v>
      </c>
      <c r="K13" s="3">
        <v>0</v>
      </c>
      <c r="L13" s="3">
        <v>518.92999999999995</v>
      </c>
      <c r="M13" s="3">
        <v>510</v>
      </c>
      <c r="N13" s="4">
        <v>1.7500000000000002E-2</v>
      </c>
      <c r="O13" s="3">
        <v>8.93</v>
      </c>
      <c r="P13" s="5">
        <v>2</v>
      </c>
      <c r="Q13" t="s">
        <v>44</v>
      </c>
      <c r="R13" t="s">
        <v>45</v>
      </c>
      <c r="S13" t="s">
        <v>46</v>
      </c>
      <c r="T13" t="s">
        <v>47</v>
      </c>
      <c r="U13" t="s">
        <v>2</v>
      </c>
      <c r="V13" t="s">
        <v>48</v>
      </c>
      <c r="W13" t="s">
        <v>12</v>
      </c>
      <c r="X13" t="s">
        <v>13</v>
      </c>
      <c r="Y13" t="s">
        <v>49</v>
      </c>
      <c r="Z13" t="s">
        <v>50</v>
      </c>
      <c r="AA13" t="s">
        <v>51</v>
      </c>
      <c r="AB13" t="s">
        <v>52</v>
      </c>
      <c r="AC13" t="s">
        <v>53</v>
      </c>
      <c r="AD13" t="s">
        <v>54</v>
      </c>
      <c r="AE13" t="s">
        <v>55</v>
      </c>
      <c r="AF13" t="s">
        <v>50</v>
      </c>
      <c r="AG13" t="s">
        <v>51</v>
      </c>
      <c r="AH13" t="s">
        <v>26</v>
      </c>
      <c r="AI13" t="s">
        <v>26</v>
      </c>
      <c r="AJ13" t="s">
        <v>26</v>
      </c>
      <c r="AK13" t="s">
        <v>26</v>
      </c>
      <c r="AL13" t="s">
        <v>27</v>
      </c>
      <c r="AM13" t="s">
        <v>28</v>
      </c>
      <c r="AN13" t="s">
        <v>56</v>
      </c>
      <c r="AO13" t="s">
        <v>57</v>
      </c>
      <c r="AP13" t="s">
        <v>31</v>
      </c>
      <c r="AQ13" t="s">
        <v>32</v>
      </c>
      <c r="AR13" t="s">
        <v>58</v>
      </c>
      <c r="AS13" t="s">
        <v>59</v>
      </c>
      <c r="AT13" t="s">
        <v>60</v>
      </c>
      <c r="AU13" t="s">
        <v>61</v>
      </c>
      <c r="AV13" t="s">
        <v>26</v>
      </c>
      <c r="AW13" t="s">
        <v>26</v>
      </c>
      <c r="AX13" t="s">
        <v>125</v>
      </c>
      <c r="AY13" t="s">
        <v>63</v>
      </c>
      <c r="AZ13" s="3">
        <v>518.92999999999995</v>
      </c>
      <c r="BA13" t="s">
        <v>1391</v>
      </c>
      <c r="BB13" t="s">
        <v>48</v>
      </c>
      <c r="BC13">
        <v>510</v>
      </c>
      <c r="BD13">
        <f t="shared" si="0"/>
        <v>1020</v>
      </c>
    </row>
    <row r="14" spans="1:57" x14ac:dyDescent="0.2">
      <c r="A14" t="s">
        <v>126</v>
      </c>
      <c r="B14" t="s">
        <v>127</v>
      </c>
      <c r="C14" t="s">
        <v>2</v>
      </c>
      <c r="D14" t="s">
        <v>40</v>
      </c>
      <c r="E14" t="s">
        <v>41</v>
      </c>
      <c r="F14" s="2">
        <v>42534</v>
      </c>
      <c r="G14" t="s">
        <v>128</v>
      </c>
      <c r="H14" t="s">
        <v>129</v>
      </c>
      <c r="I14" s="2">
        <v>42515</v>
      </c>
      <c r="J14" s="3">
        <v>1037.8599999999999</v>
      </c>
      <c r="K14" s="3">
        <v>0</v>
      </c>
      <c r="L14" s="3">
        <v>518.92999999999995</v>
      </c>
      <c r="M14" s="3">
        <v>510</v>
      </c>
      <c r="N14" s="4">
        <v>1.7500000000000002E-2</v>
      </c>
      <c r="O14" s="3">
        <v>8.93</v>
      </c>
      <c r="P14" s="5">
        <v>2</v>
      </c>
      <c r="Q14" t="s">
        <v>44</v>
      </c>
      <c r="R14" t="s">
        <v>45</v>
      </c>
      <c r="S14" t="s">
        <v>46</v>
      </c>
      <c r="T14" t="s">
        <v>47</v>
      </c>
      <c r="U14" t="s">
        <v>2</v>
      </c>
      <c r="V14" t="s">
        <v>48</v>
      </c>
      <c r="W14" t="s">
        <v>12</v>
      </c>
      <c r="X14" t="s">
        <v>13</v>
      </c>
      <c r="Y14" t="s">
        <v>49</v>
      </c>
      <c r="Z14" t="s">
        <v>50</v>
      </c>
      <c r="AA14" t="s">
        <v>51</v>
      </c>
      <c r="AB14" t="s">
        <v>52</v>
      </c>
      <c r="AC14" t="s">
        <v>53</v>
      </c>
      <c r="AD14" t="s">
        <v>54</v>
      </c>
      <c r="AE14" t="s">
        <v>55</v>
      </c>
      <c r="AF14" t="s">
        <v>50</v>
      </c>
      <c r="AG14" t="s">
        <v>51</v>
      </c>
      <c r="AH14" t="s">
        <v>26</v>
      </c>
      <c r="AI14" t="s">
        <v>26</v>
      </c>
      <c r="AJ14" t="s">
        <v>26</v>
      </c>
      <c r="AK14" t="s">
        <v>26</v>
      </c>
      <c r="AL14" t="s">
        <v>27</v>
      </c>
      <c r="AM14" t="s">
        <v>28</v>
      </c>
      <c r="AN14" t="s">
        <v>56</v>
      </c>
      <c r="AO14" t="s">
        <v>57</v>
      </c>
      <c r="AP14" t="s">
        <v>31</v>
      </c>
      <c r="AQ14" t="s">
        <v>32</v>
      </c>
      <c r="AR14" t="s">
        <v>58</v>
      </c>
      <c r="AS14" t="s">
        <v>59</v>
      </c>
      <c r="AT14" t="s">
        <v>60</v>
      </c>
      <c r="AU14" t="s">
        <v>61</v>
      </c>
      <c r="AV14" t="s">
        <v>26</v>
      </c>
      <c r="AW14" t="s">
        <v>26</v>
      </c>
      <c r="AX14" t="s">
        <v>130</v>
      </c>
      <c r="AY14" t="s">
        <v>63</v>
      </c>
      <c r="AZ14" s="3">
        <v>518.92999999999995</v>
      </c>
      <c r="BA14" t="s">
        <v>1391</v>
      </c>
      <c r="BB14" t="s">
        <v>48</v>
      </c>
      <c r="BC14">
        <v>510</v>
      </c>
      <c r="BD14">
        <f t="shared" si="0"/>
        <v>1020</v>
      </c>
    </row>
    <row r="15" spans="1:57" x14ac:dyDescent="0.2">
      <c r="A15" t="s">
        <v>131</v>
      </c>
      <c r="B15" t="s">
        <v>72</v>
      </c>
      <c r="C15" t="s">
        <v>2</v>
      </c>
      <c r="D15" t="s">
        <v>40</v>
      </c>
      <c r="E15" t="s">
        <v>41</v>
      </c>
      <c r="F15" s="2">
        <v>42527</v>
      </c>
      <c r="G15" t="s">
        <v>132</v>
      </c>
      <c r="H15" t="s">
        <v>133</v>
      </c>
      <c r="I15" s="2">
        <v>42524</v>
      </c>
      <c r="J15" s="3">
        <v>122.1</v>
      </c>
      <c r="K15" s="3">
        <v>0</v>
      </c>
      <c r="L15" s="3">
        <v>61.05</v>
      </c>
      <c r="M15" s="3">
        <v>60</v>
      </c>
      <c r="N15" s="4">
        <v>1.7500000000000002E-2</v>
      </c>
      <c r="O15" s="3">
        <v>1.05</v>
      </c>
      <c r="P15" s="5">
        <v>2</v>
      </c>
      <c r="Q15" t="s">
        <v>44</v>
      </c>
      <c r="R15" t="s">
        <v>65</v>
      </c>
      <c r="S15" t="s">
        <v>46</v>
      </c>
      <c r="T15" t="s">
        <v>134</v>
      </c>
      <c r="U15" t="s">
        <v>2</v>
      </c>
      <c r="V15" t="s">
        <v>67</v>
      </c>
      <c r="W15" t="s">
        <v>12</v>
      </c>
      <c r="X15" t="s">
        <v>13</v>
      </c>
      <c r="Y15" t="s">
        <v>49</v>
      </c>
      <c r="Z15" t="s">
        <v>50</v>
      </c>
      <c r="AA15" t="s">
        <v>51</v>
      </c>
      <c r="AB15" t="s">
        <v>52</v>
      </c>
      <c r="AC15" t="s">
        <v>53</v>
      </c>
      <c r="AD15" t="s">
        <v>54</v>
      </c>
      <c r="AE15" t="s">
        <v>55</v>
      </c>
      <c r="AF15" t="s">
        <v>50</v>
      </c>
      <c r="AG15" t="s">
        <v>51</v>
      </c>
      <c r="AH15" t="s">
        <v>26</v>
      </c>
      <c r="AI15" t="s">
        <v>26</v>
      </c>
      <c r="AJ15" t="s">
        <v>26</v>
      </c>
      <c r="AK15" t="s">
        <v>26</v>
      </c>
      <c r="AL15" t="s">
        <v>27</v>
      </c>
      <c r="AM15" t="s">
        <v>28</v>
      </c>
      <c r="AN15" t="s">
        <v>68</v>
      </c>
      <c r="AO15" t="s">
        <v>69</v>
      </c>
      <c r="AP15" t="s">
        <v>31</v>
      </c>
      <c r="AQ15" t="s">
        <v>32</v>
      </c>
      <c r="AR15" t="s">
        <v>33</v>
      </c>
      <c r="AS15" t="s">
        <v>34</v>
      </c>
      <c r="AT15" t="s">
        <v>135</v>
      </c>
      <c r="AU15" t="s">
        <v>136</v>
      </c>
      <c r="AV15" t="s">
        <v>26</v>
      </c>
      <c r="AW15" t="s">
        <v>26</v>
      </c>
      <c r="AX15" t="s">
        <v>137</v>
      </c>
      <c r="AY15" t="s">
        <v>63</v>
      </c>
      <c r="AZ15" s="3">
        <v>61.05</v>
      </c>
      <c r="BA15" t="s">
        <v>1392</v>
      </c>
      <c r="BB15" t="s">
        <v>67</v>
      </c>
      <c r="BC15">
        <v>58.8</v>
      </c>
      <c r="BD15">
        <f t="shared" si="0"/>
        <v>117.6</v>
      </c>
    </row>
    <row r="16" spans="1:57" x14ac:dyDescent="0.2">
      <c r="A16" t="s">
        <v>138</v>
      </c>
      <c r="B16" t="s">
        <v>139</v>
      </c>
      <c r="C16" t="s">
        <v>2</v>
      </c>
      <c r="D16" t="s">
        <v>40</v>
      </c>
      <c r="E16" t="s">
        <v>41</v>
      </c>
      <c r="F16" s="2">
        <v>42529</v>
      </c>
      <c r="G16" t="s">
        <v>140</v>
      </c>
      <c r="H16" t="s">
        <v>141</v>
      </c>
      <c r="I16" s="2">
        <v>42528</v>
      </c>
      <c r="J16" s="3">
        <v>122.1</v>
      </c>
      <c r="K16" s="3">
        <v>0</v>
      </c>
      <c r="L16" s="3">
        <v>61.05</v>
      </c>
      <c r="M16" s="3">
        <v>60</v>
      </c>
      <c r="N16" s="4">
        <v>1.7500000000000002E-2</v>
      </c>
      <c r="O16" s="3">
        <v>1.05</v>
      </c>
      <c r="P16" s="5">
        <v>2</v>
      </c>
      <c r="Q16" t="s">
        <v>44</v>
      </c>
      <c r="R16" t="s">
        <v>65</v>
      </c>
      <c r="S16" t="s">
        <v>46</v>
      </c>
      <c r="T16" t="s">
        <v>134</v>
      </c>
      <c r="U16" t="s">
        <v>2</v>
      </c>
      <c r="V16" t="s">
        <v>67</v>
      </c>
      <c r="W16" t="s">
        <v>12</v>
      </c>
      <c r="X16" t="s">
        <v>13</v>
      </c>
      <c r="Y16" t="s">
        <v>49</v>
      </c>
      <c r="Z16" t="s">
        <v>50</v>
      </c>
      <c r="AA16" t="s">
        <v>51</v>
      </c>
      <c r="AB16" t="s">
        <v>52</v>
      </c>
      <c r="AC16" t="s">
        <v>53</v>
      </c>
      <c r="AD16" t="s">
        <v>54</v>
      </c>
      <c r="AE16" t="s">
        <v>55</v>
      </c>
      <c r="AF16" t="s">
        <v>50</v>
      </c>
      <c r="AG16" t="s">
        <v>51</v>
      </c>
      <c r="AH16" t="s">
        <v>26</v>
      </c>
      <c r="AI16" t="s">
        <v>26</v>
      </c>
      <c r="AJ16" t="s">
        <v>26</v>
      </c>
      <c r="AK16" t="s">
        <v>26</v>
      </c>
      <c r="AL16" t="s">
        <v>27</v>
      </c>
      <c r="AM16" t="s">
        <v>28</v>
      </c>
      <c r="AN16" t="s">
        <v>68</v>
      </c>
      <c r="AO16" t="s">
        <v>69</v>
      </c>
      <c r="AP16" t="s">
        <v>31</v>
      </c>
      <c r="AQ16" t="s">
        <v>32</v>
      </c>
      <c r="AR16" t="s">
        <v>33</v>
      </c>
      <c r="AS16" t="s">
        <v>34</v>
      </c>
      <c r="AT16" t="s">
        <v>135</v>
      </c>
      <c r="AU16" t="s">
        <v>136</v>
      </c>
      <c r="AV16" t="s">
        <v>26</v>
      </c>
      <c r="AW16" t="s">
        <v>26</v>
      </c>
      <c r="AX16" t="s">
        <v>142</v>
      </c>
      <c r="AY16" t="s">
        <v>63</v>
      </c>
      <c r="AZ16" s="3">
        <v>61.05</v>
      </c>
      <c r="BA16" t="s">
        <v>1392</v>
      </c>
      <c r="BB16" t="s">
        <v>67</v>
      </c>
      <c r="BC16">
        <v>58.8</v>
      </c>
      <c r="BD16">
        <f t="shared" si="0"/>
        <v>117.6</v>
      </c>
    </row>
    <row r="17" spans="1:56" x14ac:dyDescent="0.2">
      <c r="A17" t="s">
        <v>143</v>
      </c>
      <c r="B17" t="s">
        <v>63</v>
      </c>
      <c r="C17" t="s">
        <v>2</v>
      </c>
      <c r="D17" t="s">
        <v>3</v>
      </c>
      <c r="E17" t="s">
        <v>4</v>
      </c>
      <c r="F17" s="2">
        <v>42530</v>
      </c>
      <c r="G17" t="s">
        <v>144</v>
      </c>
      <c r="H17" t="s">
        <v>145</v>
      </c>
      <c r="I17" s="2">
        <v>42529</v>
      </c>
      <c r="J17" s="3">
        <v>43.8</v>
      </c>
      <c r="K17" s="3">
        <v>0</v>
      </c>
      <c r="L17" s="3">
        <v>4.38</v>
      </c>
      <c r="M17" s="3">
        <v>4.3</v>
      </c>
      <c r="N17" s="4">
        <v>1.7500000000000002E-2</v>
      </c>
      <c r="O17" s="3">
        <v>0.08</v>
      </c>
      <c r="P17" s="5">
        <v>10</v>
      </c>
      <c r="Q17" t="s">
        <v>7</v>
      </c>
      <c r="R17" t="s">
        <v>8</v>
      </c>
      <c r="S17" t="s">
        <v>9</v>
      </c>
      <c r="T17" t="s">
        <v>10</v>
      </c>
      <c r="U17" t="s">
        <v>2</v>
      </c>
      <c r="V17" t="s">
        <v>11</v>
      </c>
      <c r="W17" t="s">
        <v>12</v>
      </c>
      <c r="X17" t="s">
        <v>13</v>
      </c>
      <c r="Y17" t="s">
        <v>14</v>
      </c>
      <c r="Z17" t="s">
        <v>75</v>
      </c>
      <c r="AA17" t="s">
        <v>76</v>
      </c>
      <c r="AB17" t="s">
        <v>17</v>
      </c>
      <c r="AC17" t="s">
        <v>18</v>
      </c>
      <c r="AD17" t="s">
        <v>19</v>
      </c>
      <c r="AE17" t="s">
        <v>20</v>
      </c>
      <c r="AF17" t="s">
        <v>21</v>
      </c>
      <c r="AG17" t="s">
        <v>22</v>
      </c>
      <c r="AH17" t="s">
        <v>77</v>
      </c>
      <c r="AI17" t="s">
        <v>78</v>
      </c>
      <c r="AJ17" t="s">
        <v>79</v>
      </c>
      <c r="AK17" t="s">
        <v>26</v>
      </c>
      <c r="AL17" t="s">
        <v>27</v>
      </c>
      <c r="AM17" t="s">
        <v>28</v>
      </c>
      <c r="AN17" t="s">
        <v>29</v>
      </c>
      <c r="AO17" t="s">
        <v>30</v>
      </c>
      <c r="AP17" t="s">
        <v>31</v>
      </c>
      <c r="AQ17" t="s">
        <v>32</v>
      </c>
      <c r="AR17" t="s">
        <v>33</v>
      </c>
      <c r="AS17" t="s">
        <v>34</v>
      </c>
      <c r="AT17" t="s">
        <v>35</v>
      </c>
      <c r="AU17" t="s">
        <v>36</v>
      </c>
      <c r="AV17" t="s">
        <v>26</v>
      </c>
      <c r="AW17" t="s">
        <v>26</v>
      </c>
      <c r="AX17" t="s">
        <v>146</v>
      </c>
      <c r="AY17" t="s">
        <v>114</v>
      </c>
      <c r="AZ17" s="3">
        <v>4.38</v>
      </c>
      <c r="BA17" t="s">
        <v>1390</v>
      </c>
      <c r="BB17" t="s">
        <v>798</v>
      </c>
      <c r="BC17">
        <v>3.92</v>
      </c>
      <c r="BD17">
        <f t="shared" si="0"/>
        <v>39.200000000000003</v>
      </c>
    </row>
    <row r="18" spans="1:56" x14ac:dyDescent="0.2">
      <c r="A18" t="s">
        <v>147</v>
      </c>
      <c r="B18" t="s">
        <v>139</v>
      </c>
      <c r="C18" t="s">
        <v>2</v>
      </c>
      <c r="D18" t="s">
        <v>40</v>
      </c>
      <c r="E18" t="s">
        <v>41</v>
      </c>
      <c r="F18" s="2"/>
      <c r="G18" t="s">
        <v>26</v>
      </c>
      <c r="H18" t="s">
        <v>26</v>
      </c>
      <c r="I18" s="2">
        <v>42533</v>
      </c>
      <c r="J18" s="3">
        <v>345.96</v>
      </c>
      <c r="K18" s="3">
        <v>0</v>
      </c>
      <c r="L18" s="3">
        <v>172.98</v>
      </c>
      <c r="M18" s="3">
        <v>170</v>
      </c>
      <c r="N18" s="4">
        <v>1.7500000000000002E-2</v>
      </c>
      <c r="O18" s="3">
        <v>2.98</v>
      </c>
      <c r="P18" s="5">
        <v>2</v>
      </c>
      <c r="Q18" t="s">
        <v>44</v>
      </c>
      <c r="R18" t="s">
        <v>8</v>
      </c>
      <c r="S18" t="s">
        <v>46</v>
      </c>
      <c r="T18" t="s">
        <v>47</v>
      </c>
      <c r="U18" t="s">
        <v>2</v>
      </c>
      <c r="V18" t="s">
        <v>148</v>
      </c>
      <c r="W18" t="s">
        <v>12</v>
      </c>
      <c r="X18" t="s">
        <v>13</v>
      </c>
      <c r="Y18" t="s">
        <v>14</v>
      </c>
      <c r="Z18" t="s">
        <v>75</v>
      </c>
      <c r="AA18" t="s">
        <v>76</v>
      </c>
      <c r="AB18" t="s">
        <v>17</v>
      </c>
      <c r="AC18" t="s">
        <v>18</v>
      </c>
      <c r="AD18" t="s">
        <v>19</v>
      </c>
      <c r="AE18" t="s">
        <v>20</v>
      </c>
      <c r="AF18" t="s">
        <v>21</v>
      </c>
      <c r="AG18" t="s">
        <v>22</v>
      </c>
      <c r="AH18" t="s">
        <v>77</v>
      </c>
      <c r="AI18" t="s">
        <v>149</v>
      </c>
      <c r="AJ18" t="s">
        <v>150</v>
      </c>
      <c r="AK18" t="s">
        <v>26</v>
      </c>
      <c r="AL18" t="s">
        <v>27</v>
      </c>
      <c r="AM18" t="s">
        <v>28</v>
      </c>
      <c r="AN18" t="s">
        <v>151</v>
      </c>
      <c r="AO18" t="s">
        <v>57</v>
      </c>
      <c r="AP18" t="s">
        <v>31</v>
      </c>
      <c r="AQ18" t="s">
        <v>32</v>
      </c>
      <c r="AR18" t="s">
        <v>58</v>
      </c>
      <c r="AS18" t="s">
        <v>59</v>
      </c>
      <c r="AT18" t="s">
        <v>35</v>
      </c>
      <c r="AU18" t="s">
        <v>36</v>
      </c>
      <c r="AV18" t="s">
        <v>26</v>
      </c>
      <c r="AW18" t="s">
        <v>26</v>
      </c>
      <c r="AX18" t="s">
        <v>152</v>
      </c>
      <c r="AY18" t="s">
        <v>139</v>
      </c>
      <c r="AZ18" s="3">
        <v>172.98</v>
      </c>
      <c r="BA18" t="s">
        <v>1393</v>
      </c>
      <c r="BB18" t="s">
        <v>148</v>
      </c>
      <c r="BC18">
        <v>170</v>
      </c>
      <c r="BD18">
        <f t="shared" si="0"/>
        <v>340</v>
      </c>
    </row>
    <row r="19" spans="1:56" x14ac:dyDescent="0.2">
      <c r="A19" t="s">
        <v>153</v>
      </c>
      <c r="B19" t="s">
        <v>154</v>
      </c>
      <c r="C19" t="s">
        <v>2</v>
      </c>
      <c r="D19" t="s">
        <v>40</v>
      </c>
      <c r="E19" t="s">
        <v>41</v>
      </c>
      <c r="F19" s="2"/>
      <c r="G19" t="s">
        <v>26</v>
      </c>
      <c r="H19" t="s">
        <v>26</v>
      </c>
      <c r="I19" s="2">
        <v>42533</v>
      </c>
      <c r="J19" s="3">
        <v>518.94000000000005</v>
      </c>
      <c r="K19" s="3">
        <v>0</v>
      </c>
      <c r="L19" s="3">
        <v>172.98</v>
      </c>
      <c r="M19" s="3">
        <v>170</v>
      </c>
      <c r="N19" s="4">
        <v>1.7500000000000002E-2</v>
      </c>
      <c r="O19" s="3">
        <v>2.98</v>
      </c>
      <c r="P19" s="5">
        <v>3</v>
      </c>
      <c r="Q19" t="s">
        <v>44</v>
      </c>
      <c r="R19" t="s">
        <v>8</v>
      </c>
      <c r="S19" t="s">
        <v>46</v>
      </c>
      <c r="T19" t="s">
        <v>47</v>
      </c>
      <c r="U19" t="s">
        <v>2</v>
      </c>
      <c r="V19" t="s">
        <v>148</v>
      </c>
      <c r="W19" t="s">
        <v>12</v>
      </c>
      <c r="X19" t="s">
        <v>13</v>
      </c>
      <c r="Y19" t="s">
        <v>14</v>
      </c>
      <c r="Z19" t="s">
        <v>75</v>
      </c>
      <c r="AA19" t="s">
        <v>76</v>
      </c>
      <c r="AB19" t="s">
        <v>17</v>
      </c>
      <c r="AC19" t="s">
        <v>18</v>
      </c>
      <c r="AD19" t="s">
        <v>19</v>
      </c>
      <c r="AE19" t="s">
        <v>20</v>
      </c>
      <c r="AF19" t="s">
        <v>21</v>
      </c>
      <c r="AG19" t="s">
        <v>22</v>
      </c>
      <c r="AH19" t="s">
        <v>77</v>
      </c>
      <c r="AI19" t="s">
        <v>149</v>
      </c>
      <c r="AJ19" t="s">
        <v>150</v>
      </c>
      <c r="AK19" t="s">
        <v>26</v>
      </c>
      <c r="AL19" t="s">
        <v>27</v>
      </c>
      <c r="AM19" t="s">
        <v>28</v>
      </c>
      <c r="AN19" t="s">
        <v>151</v>
      </c>
      <c r="AO19" t="s">
        <v>57</v>
      </c>
      <c r="AP19" t="s">
        <v>31</v>
      </c>
      <c r="AQ19" t="s">
        <v>32</v>
      </c>
      <c r="AR19" t="s">
        <v>58</v>
      </c>
      <c r="AS19" t="s">
        <v>59</v>
      </c>
      <c r="AT19" t="s">
        <v>35</v>
      </c>
      <c r="AU19" t="s">
        <v>36</v>
      </c>
      <c r="AV19" t="s">
        <v>26</v>
      </c>
      <c r="AW19" t="s">
        <v>26</v>
      </c>
      <c r="AX19" t="s">
        <v>155</v>
      </c>
      <c r="AY19" t="s">
        <v>154</v>
      </c>
      <c r="AZ19" s="3">
        <v>172.98</v>
      </c>
      <c r="BA19" t="s">
        <v>1393</v>
      </c>
      <c r="BB19" t="s">
        <v>148</v>
      </c>
      <c r="BC19">
        <v>170</v>
      </c>
      <c r="BD19">
        <f t="shared" si="0"/>
        <v>510</v>
      </c>
    </row>
    <row r="20" spans="1:56" x14ac:dyDescent="0.2">
      <c r="A20" t="s">
        <v>156</v>
      </c>
      <c r="B20" t="s">
        <v>157</v>
      </c>
      <c r="C20" t="s">
        <v>2</v>
      </c>
      <c r="D20" t="s">
        <v>40</v>
      </c>
      <c r="E20" t="s">
        <v>41</v>
      </c>
      <c r="F20" s="2"/>
      <c r="G20" t="s">
        <v>26</v>
      </c>
      <c r="H20" t="s">
        <v>26</v>
      </c>
      <c r="I20" s="2">
        <v>42534</v>
      </c>
      <c r="J20" s="3">
        <v>518.94000000000005</v>
      </c>
      <c r="K20" s="3">
        <v>0</v>
      </c>
      <c r="L20" s="3">
        <v>172.98</v>
      </c>
      <c r="M20" s="3">
        <v>170</v>
      </c>
      <c r="N20" s="4">
        <v>1.7500000000000002E-2</v>
      </c>
      <c r="O20" s="3">
        <v>2.98</v>
      </c>
      <c r="P20" s="5">
        <v>3</v>
      </c>
      <c r="Q20" t="s">
        <v>44</v>
      </c>
      <c r="R20" t="s">
        <v>8</v>
      </c>
      <c r="S20" t="s">
        <v>46</v>
      </c>
      <c r="T20" t="s">
        <v>47</v>
      </c>
      <c r="U20" t="s">
        <v>2</v>
      </c>
      <c r="V20" t="s">
        <v>148</v>
      </c>
      <c r="W20" t="s">
        <v>12</v>
      </c>
      <c r="X20" t="s">
        <v>13</v>
      </c>
      <c r="Y20" t="s">
        <v>14</v>
      </c>
      <c r="Z20" t="s">
        <v>75</v>
      </c>
      <c r="AA20" t="s">
        <v>76</v>
      </c>
      <c r="AB20" t="s">
        <v>17</v>
      </c>
      <c r="AC20" t="s">
        <v>18</v>
      </c>
      <c r="AD20" t="s">
        <v>19</v>
      </c>
      <c r="AE20" t="s">
        <v>20</v>
      </c>
      <c r="AF20" t="s">
        <v>21</v>
      </c>
      <c r="AG20" t="s">
        <v>22</v>
      </c>
      <c r="AH20" t="s">
        <v>77</v>
      </c>
      <c r="AI20" t="s">
        <v>149</v>
      </c>
      <c r="AJ20" t="s">
        <v>150</v>
      </c>
      <c r="AK20" t="s">
        <v>26</v>
      </c>
      <c r="AL20" t="s">
        <v>27</v>
      </c>
      <c r="AM20" t="s">
        <v>28</v>
      </c>
      <c r="AN20" t="s">
        <v>151</v>
      </c>
      <c r="AO20" t="s">
        <v>57</v>
      </c>
      <c r="AP20" t="s">
        <v>31</v>
      </c>
      <c r="AQ20" t="s">
        <v>32</v>
      </c>
      <c r="AR20" t="s">
        <v>58</v>
      </c>
      <c r="AS20" t="s">
        <v>59</v>
      </c>
      <c r="AT20" t="s">
        <v>35</v>
      </c>
      <c r="AU20" t="s">
        <v>36</v>
      </c>
      <c r="AV20" t="s">
        <v>26</v>
      </c>
      <c r="AW20" t="s">
        <v>26</v>
      </c>
      <c r="AX20" t="s">
        <v>158</v>
      </c>
      <c r="AY20" t="s">
        <v>157</v>
      </c>
      <c r="AZ20" s="3">
        <v>172.98</v>
      </c>
      <c r="BA20" t="s">
        <v>1393</v>
      </c>
      <c r="BB20" t="s">
        <v>148</v>
      </c>
      <c r="BC20">
        <v>170</v>
      </c>
      <c r="BD20">
        <f t="shared" si="0"/>
        <v>510</v>
      </c>
    </row>
    <row r="21" spans="1:56" x14ac:dyDescent="0.2">
      <c r="A21" t="s">
        <v>159</v>
      </c>
      <c r="B21" t="s">
        <v>154</v>
      </c>
      <c r="C21" t="s">
        <v>2</v>
      </c>
      <c r="D21" t="s">
        <v>40</v>
      </c>
      <c r="E21" t="s">
        <v>41</v>
      </c>
      <c r="F21" s="2">
        <v>42535</v>
      </c>
      <c r="G21" t="s">
        <v>160</v>
      </c>
      <c r="H21" t="s">
        <v>161</v>
      </c>
      <c r="I21" s="2">
        <v>42534</v>
      </c>
      <c r="J21" s="3">
        <v>122.1</v>
      </c>
      <c r="K21" s="3">
        <v>0</v>
      </c>
      <c r="L21" s="3">
        <v>61.05</v>
      </c>
      <c r="M21" s="3">
        <v>60</v>
      </c>
      <c r="N21" s="4">
        <v>1.7500000000000002E-2</v>
      </c>
      <c r="O21" s="3">
        <v>1.05</v>
      </c>
      <c r="P21" s="5">
        <v>2</v>
      </c>
      <c r="Q21" t="s">
        <v>44</v>
      </c>
      <c r="R21" t="s">
        <v>65</v>
      </c>
      <c r="S21" t="s">
        <v>46</v>
      </c>
      <c r="T21" t="s">
        <v>134</v>
      </c>
      <c r="U21" t="s">
        <v>2</v>
      </c>
      <c r="V21" t="s">
        <v>67</v>
      </c>
      <c r="W21" t="s">
        <v>12</v>
      </c>
      <c r="X21" t="s">
        <v>13</v>
      </c>
      <c r="Y21" t="s">
        <v>49</v>
      </c>
      <c r="Z21" t="s">
        <v>50</v>
      </c>
      <c r="AA21" t="s">
        <v>51</v>
      </c>
      <c r="AB21" t="s">
        <v>52</v>
      </c>
      <c r="AC21" t="s">
        <v>53</v>
      </c>
      <c r="AD21" t="s">
        <v>54</v>
      </c>
      <c r="AE21" t="s">
        <v>55</v>
      </c>
      <c r="AF21" t="s">
        <v>50</v>
      </c>
      <c r="AG21" t="s">
        <v>51</v>
      </c>
      <c r="AH21" t="s">
        <v>26</v>
      </c>
      <c r="AI21" t="s">
        <v>26</v>
      </c>
      <c r="AJ21" t="s">
        <v>26</v>
      </c>
      <c r="AK21" t="s">
        <v>26</v>
      </c>
      <c r="AL21" t="s">
        <v>27</v>
      </c>
      <c r="AM21" t="s">
        <v>28</v>
      </c>
      <c r="AN21" t="s">
        <v>68</v>
      </c>
      <c r="AO21" t="s">
        <v>69</v>
      </c>
      <c r="AP21" t="s">
        <v>31</v>
      </c>
      <c r="AQ21" t="s">
        <v>32</v>
      </c>
      <c r="AR21" t="s">
        <v>33</v>
      </c>
      <c r="AS21" t="s">
        <v>34</v>
      </c>
      <c r="AT21" t="s">
        <v>135</v>
      </c>
      <c r="AU21" t="s">
        <v>136</v>
      </c>
      <c r="AV21" t="s">
        <v>26</v>
      </c>
      <c r="AW21" t="s">
        <v>26</v>
      </c>
      <c r="AX21" t="s">
        <v>162</v>
      </c>
      <c r="AY21" t="s">
        <v>63</v>
      </c>
      <c r="AZ21" s="3">
        <v>61.05</v>
      </c>
      <c r="BA21" t="s">
        <v>1392</v>
      </c>
      <c r="BB21" t="s">
        <v>67</v>
      </c>
      <c r="BC21">
        <v>58.8</v>
      </c>
      <c r="BD21">
        <f t="shared" si="0"/>
        <v>117.6</v>
      </c>
    </row>
    <row r="22" spans="1:56" x14ac:dyDescent="0.2">
      <c r="A22" t="s">
        <v>163</v>
      </c>
      <c r="B22" t="s">
        <v>164</v>
      </c>
      <c r="C22" t="s">
        <v>2</v>
      </c>
      <c r="D22" t="s">
        <v>40</v>
      </c>
      <c r="E22" t="s">
        <v>41</v>
      </c>
      <c r="F22" s="2"/>
      <c r="G22" t="s">
        <v>26</v>
      </c>
      <c r="H22" t="s">
        <v>26</v>
      </c>
      <c r="I22" s="2">
        <v>42534</v>
      </c>
      <c r="J22" s="3">
        <v>518.94000000000005</v>
      </c>
      <c r="K22" s="3">
        <v>0</v>
      </c>
      <c r="L22" s="3">
        <v>172.98</v>
      </c>
      <c r="M22" s="3">
        <v>170</v>
      </c>
      <c r="N22" s="4">
        <v>1.7500000000000002E-2</v>
      </c>
      <c r="O22" s="3">
        <v>2.98</v>
      </c>
      <c r="P22" s="5">
        <v>3</v>
      </c>
      <c r="Q22" t="s">
        <v>44</v>
      </c>
      <c r="R22" t="s">
        <v>8</v>
      </c>
      <c r="S22" t="s">
        <v>46</v>
      </c>
      <c r="T22" t="s">
        <v>47</v>
      </c>
      <c r="U22" t="s">
        <v>2</v>
      </c>
      <c r="V22" t="s">
        <v>148</v>
      </c>
      <c r="W22" t="s">
        <v>12</v>
      </c>
      <c r="X22" t="s">
        <v>13</v>
      </c>
      <c r="Y22" t="s">
        <v>14</v>
      </c>
      <c r="Z22" t="s">
        <v>75</v>
      </c>
      <c r="AA22" t="s">
        <v>76</v>
      </c>
      <c r="AB22" t="s">
        <v>17</v>
      </c>
      <c r="AC22" t="s">
        <v>18</v>
      </c>
      <c r="AD22" t="s">
        <v>19</v>
      </c>
      <c r="AE22" t="s">
        <v>20</v>
      </c>
      <c r="AF22" t="s">
        <v>21</v>
      </c>
      <c r="AG22" t="s">
        <v>22</v>
      </c>
      <c r="AH22" t="s">
        <v>77</v>
      </c>
      <c r="AI22" t="s">
        <v>149</v>
      </c>
      <c r="AJ22" t="s">
        <v>150</v>
      </c>
      <c r="AK22" t="s">
        <v>26</v>
      </c>
      <c r="AL22" t="s">
        <v>27</v>
      </c>
      <c r="AM22" t="s">
        <v>28</v>
      </c>
      <c r="AN22" t="s">
        <v>151</v>
      </c>
      <c r="AO22" t="s">
        <v>57</v>
      </c>
      <c r="AP22" t="s">
        <v>31</v>
      </c>
      <c r="AQ22" t="s">
        <v>32</v>
      </c>
      <c r="AR22" t="s">
        <v>58</v>
      </c>
      <c r="AS22" t="s">
        <v>59</v>
      </c>
      <c r="AT22" t="s">
        <v>35</v>
      </c>
      <c r="AU22" t="s">
        <v>36</v>
      </c>
      <c r="AV22" t="s">
        <v>26</v>
      </c>
      <c r="AW22" t="s">
        <v>26</v>
      </c>
      <c r="AX22" t="s">
        <v>165</v>
      </c>
      <c r="AY22" t="s">
        <v>164</v>
      </c>
      <c r="AZ22" s="3">
        <v>172.98</v>
      </c>
      <c r="BA22" t="s">
        <v>1393</v>
      </c>
      <c r="BB22" t="s">
        <v>148</v>
      </c>
      <c r="BC22">
        <v>170</v>
      </c>
      <c r="BD22">
        <f t="shared" si="0"/>
        <v>510</v>
      </c>
    </row>
    <row r="23" spans="1:56" x14ac:dyDescent="0.2">
      <c r="A23" t="s">
        <v>166</v>
      </c>
      <c r="B23" t="s">
        <v>164</v>
      </c>
      <c r="C23" t="s">
        <v>2</v>
      </c>
      <c r="D23" t="s">
        <v>40</v>
      </c>
      <c r="E23" t="s">
        <v>41</v>
      </c>
      <c r="F23" s="2">
        <v>42536</v>
      </c>
      <c r="G23" t="s">
        <v>167</v>
      </c>
      <c r="H23" t="s">
        <v>168</v>
      </c>
      <c r="I23" s="2">
        <v>42535</v>
      </c>
      <c r="J23" s="3">
        <v>172.98</v>
      </c>
      <c r="K23" s="3">
        <v>0</v>
      </c>
      <c r="L23" s="3">
        <v>172.98</v>
      </c>
      <c r="M23" s="3">
        <v>170</v>
      </c>
      <c r="N23" s="4">
        <v>1.7500000000000002E-2</v>
      </c>
      <c r="O23" s="3">
        <v>2.98</v>
      </c>
      <c r="P23" s="5">
        <v>1</v>
      </c>
      <c r="Q23" t="s">
        <v>44</v>
      </c>
      <c r="R23" t="s">
        <v>8</v>
      </c>
      <c r="S23" t="s">
        <v>46</v>
      </c>
      <c r="T23" t="s">
        <v>47</v>
      </c>
      <c r="U23" t="s">
        <v>2</v>
      </c>
      <c r="V23" t="s">
        <v>148</v>
      </c>
      <c r="W23" t="s">
        <v>12</v>
      </c>
      <c r="X23" t="s">
        <v>13</v>
      </c>
      <c r="Y23" t="s">
        <v>14</v>
      </c>
      <c r="Z23" t="s">
        <v>75</v>
      </c>
      <c r="AA23" t="s">
        <v>76</v>
      </c>
      <c r="AB23" t="s">
        <v>17</v>
      </c>
      <c r="AC23" t="s">
        <v>18</v>
      </c>
      <c r="AD23" t="s">
        <v>19</v>
      </c>
      <c r="AE23" t="s">
        <v>20</v>
      </c>
      <c r="AF23" t="s">
        <v>21</v>
      </c>
      <c r="AG23" t="s">
        <v>22</v>
      </c>
      <c r="AH23" t="s">
        <v>77</v>
      </c>
      <c r="AI23" t="s">
        <v>169</v>
      </c>
      <c r="AJ23" t="s">
        <v>170</v>
      </c>
      <c r="AK23" t="s">
        <v>26</v>
      </c>
      <c r="AL23" t="s">
        <v>27</v>
      </c>
      <c r="AM23" t="s">
        <v>28</v>
      </c>
      <c r="AN23" t="s">
        <v>171</v>
      </c>
      <c r="AO23" t="s">
        <v>57</v>
      </c>
      <c r="AP23" t="s">
        <v>31</v>
      </c>
      <c r="AQ23" t="s">
        <v>32</v>
      </c>
      <c r="AR23" t="s">
        <v>58</v>
      </c>
      <c r="AS23" t="s">
        <v>59</v>
      </c>
      <c r="AT23" t="s">
        <v>35</v>
      </c>
      <c r="AU23" t="s">
        <v>36</v>
      </c>
      <c r="AV23" t="s">
        <v>26</v>
      </c>
      <c r="AW23" t="s">
        <v>26</v>
      </c>
      <c r="AX23" t="s">
        <v>172</v>
      </c>
      <c r="AY23" t="s">
        <v>164</v>
      </c>
      <c r="AZ23" s="3">
        <v>172.98</v>
      </c>
      <c r="BA23" t="s">
        <v>1394</v>
      </c>
      <c r="BB23" t="s">
        <v>148</v>
      </c>
      <c r="BC23">
        <v>164</v>
      </c>
      <c r="BD23">
        <f t="shared" si="0"/>
        <v>164</v>
      </c>
    </row>
    <row r="24" spans="1:56" x14ac:dyDescent="0.2">
      <c r="A24" t="s">
        <v>173</v>
      </c>
      <c r="B24" t="s">
        <v>174</v>
      </c>
      <c r="C24" t="s">
        <v>2</v>
      </c>
      <c r="D24" t="s">
        <v>40</v>
      </c>
      <c r="E24" t="s">
        <v>41</v>
      </c>
      <c r="F24" s="2">
        <v>42536</v>
      </c>
      <c r="G24" t="s">
        <v>175</v>
      </c>
      <c r="H24" t="s">
        <v>176</v>
      </c>
      <c r="I24" s="2">
        <v>42535</v>
      </c>
      <c r="J24" s="3">
        <v>518.94000000000005</v>
      </c>
      <c r="K24" s="3">
        <v>0</v>
      </c>
      <c r="L24" s="3">
        <v>172.98</v>
      </c>
      <c r="M24" s="3">
        <v>170</v>
      </c>
      <c r="N24" s="4">
        <v>1.7500000000000002E-2</v>
      </c>
      <c r="O24" s="3">
        <v>2.98</v>
      </c>
      <c r="P24" s="5">
        <v>3</v>
      </c>
      <c r="Q24" t="s">
        <v>44</v>
      </c>
      <c r="R24" t="s">
        <v>8</v>
      </c>
      <c r="S24" t="s">
        <v>46</v>
      </c>
      <c r="T24" t="s">
        <v>47</v>
      </c>
      <c r="U24" t="s">
        <v>2</v>
      </c>
      <c r="V24" t="s">
        <v>148</v>
      </c>
      <c r="W24" t="s">
        <v>12</v>
      </c>
      <c r="X24" t="s">
        <v>13</v>
      </c>
      <c r="Y24" t="s">
        <v>14</v>
      </c>
      <c r="Z24" t="s">
        <v>75</v>
      </c>
      <c r="AA24" t="s">
        <v>76</v>
      </c>
      <c r="AB24" t="s">
        <v>17</v>
      </c>
      <c r="AC24" t="s">
        <v>18</v>
      </c>
      <c r="AD24" t="s">
        <v>19</v>
      </c>
      <c r="AE24" t="s">
        <v>20</v>
      </c>
      <c r="AF24" t="s">
        <v>21</v>
      </c>
      <c r="AG24" t="s">
        <v>22</v>
      </c>
      <c r="AH24" t="s">
        <v>77</v>
      </c>
      <c r="AI24" t="s">
        <v>149</v>
      </c>
      <c r="AJ24" t="s">
        <v>150</v>
      </c>
      <c r="AK24" t="s">
        <v>26</v>
      </c>
      <c r="AL24" t="s">
        <v>27</v>
      </c>
      <c r="AM24" t="s">
        <v>28</v>
      </c>
      <c r="AN24" t="s">
        <v>171</v>
      </c>
      <c r="AO24" t="s">
        <v>57</v>
      </c>
      <c r="AP24" t="s">
        <v>31</v>
      </c>
      <c r="AQ24" t="s">
        <v>32</v>
      </c>
      <c r="AR24" t="s">
        <v>58</v>
      </c>
      <c r="AS24" t="s">
        <v>59</v>
      </c>
      <c r="AT24" t="s">
        <v>35</v>
      </c>
      <c r="AU24" t="s">
        <v>36</v>
      </c>
      <c r="AV24" t="s">
        <v>26</v>
      </c>
      <c r="AW24" t="s">
        <v>26</v>
      </c>
      <c r="AX24" t="s">
        <v>177</v>
      </c>
      <c r="AY24" t="s">
        <v>174</v>
      </c>
      <c r="AZ24" s="3">
        <v>172.98</v>
      </c>
      <c r="BA24" t="s">
        <v>1394</v>
      </c>
      <c r="BB24" t="s">
        <v>148</v>
      </c>
      <c r="BC24">
        <v>164</v>
      </c>
      <c r="BD24">
        <f t="shared" si="0"/>
        <v>492</v>
      </c>
    </row>
    <row r="25" spans="1:56" x14ac:dyDescent="0.2">
      <c r="A25" t="s">
        <v>178</v>
      </c>
      <c r="B25" t="s">
        <v>164</v>
      </c>
      <c r="C25" t="s">
        <v>2</v>
      </c>
      <c r="D25" t="s">
        <v>40</v>
      </c>
      <c r="E25" t="s">
        <v>41</v>
      </c>
      <c r="F25" s="2">
        <v>42537</v>
      </c>
      <c r="G25" t="s">
        <v>179</v>
      </c>
      <c r="H25" t="s">
        <v>180</v>
      </c>
      <c r="I25" s="2">
        <v>42536</v>
      </c>
      <c r="J25" s="3">
        <v>172.98</v>
      </c>
      <c r="K25" s="3">
        <v>0</v>
      </c>
      <c r="L25" s="3">
        <v>172.98</v>
      </c>
      <c r="M25" s="3">
        <v>170</v>
      </c>
      <c r="N25" s="4">
        <v>1.7500000000000002E-2</v>
      </c>
      <c r="O25" s="3">
        <v>2.98</v>
      </c>
      <c r="P25" s="5">
        <v>1</v>
      </c>
      <c r="Q25" t="s">
        <v>44</v>
      </c>
      <c r="R25" t="s">
        <v>8</v>
      </c>
      <c r="S25" t="s">
        <v>46</v>
      </c>
      <c r="T25" t="s">
        <v>47</v>
      </c>
      <c r="U25" t="s">
        <v>2</v>
      </c>
      <c r="V25" t="s">
        <v>148</v>
      </c>
      <c r="W25" t="s">
        <v>12</v>
      </c>
      <c r="X25" t="s">
        <v>13</v>
      </c>
      <c r="Y25" t="s">
        <v>14</v>
      </c>
      <c r="Z25" t="s">
        <v>75</v>
      </c>
      <c r="AA25" t="s">
        <v>76</v>
      </c>
      <c r="AB25" t="s">
        <v>17</v>
      </c>
      <c r="AC25" t="s">
        <v>18</v>
      </c>
      <c r="AD25" t="s">
        <v>19</v>
      </c>
      <c r="AE25" t="s">
        <v>20</v>
      </c>
      <c r="AF25" t="s">
        <v>21</v>
      </c>
      <c r="AG25" t="s">
        <v>22</v>
      </c>
      <c r="AH25" t="s">
        <v>77</v>
      </c>
      <c r="AI25" t="s">
        <v>169</v>
      </c>
      <c r="AJ25" t="s">
        <v>170</v>
      </c>
      <c r="AK25" t="s">
        <v>26</v>
      </c>
      <c r="AL25" t="s">
        <v>27</v>
      </c>
      <c r="AM25" t="s">
        <v>28</v>
      </c>
      <c r="AN25" t="s">
        <v>171</v>
      </c>
      <c r="AO25" t="s">
        <v>57</v>
      </c>
      <c r="AP25" t="s">
        <v>31</v>
      </c>
      <c r="AQ25" t="s">
        <v>32</v>
      </c>
      <c r="AR25" t="s">
        <v>58</v>
      </c>
      <c r="AS25" t="s">
        <v>59</v>
      </c>
      <c r="AT25" t="s">
        <v>35</v>
      </c>
      <c r="AU25" t="s">
        <v>36</v>
      </c>
      <c r="AV25" t="s">
        <v>26</v>
      </c>
      <c r="AW25" t="s">
        <v>26</v>
      </c>
      <c r="AX25" t="s">
        <v>181</v>
      </c>
      <c r="AY25" t="s">
        <v>182</v>
      </c>
      <c r="AZ25" s="3">
        <v>172.98</v>
      </c>
      <c r="BA25" t="s">
        <v>1394</v>
      </c>
      <c r="BB25" t="s">
        <v>148</v>
      </c>
      <c r="BC25">
        <v>164</v>
      </c>
      <c r="BD25">
        <f t="shared" si="0"/>
        <v>164</v>
      </c>
    </row>
    <row r="26" spans="1:56" x14ac:dyDescent="0.2">
      <c r="A26" t="s">
        <v>183</v>
      </c>
      <c r="B26" t="s">
        <v>164</v>
      </c>
      <c r="C26" t="s">
        <v>2</v>
      </c>
      <c r="D26" t="s">
        <v>3</v>
      </c>
      <c r="E26" t="s">
        <v>4</v>
      </c>
      <c r="F26" s="2">
        <v>42537</v>
      </c>
      <c r="G26" t="s">
        <v>184</v>
      </c>
      <c r="H26" t="s">
        <v>185</v>
      </c>
      <c r="I26" s="2">
        <v>42536</v>
      </c>
      <c r="J26" s="3">
        <v>8.76</v>
      </c>
      <c r="K26" s="3">
        <v>0</v>
      </c>
      <c r="L26" s="3">
        <v>4.38</v>
      </c>
      <c r="M26" s="3">
        <v>4.3</v>
      </c>
      <c r="N26" s="4">
        <v>1.7500000000000002E-2</v>
      </c>
      <c r="O26" s="3">
        <v>0.08</v>
      </c>
      <c r="P26" s="5">
        <v>2</v>
      </c>
      <c r="Q26" t="s">
        <v>7</v>
      </c>
      <c r="R26" t="s">
        <v>8</v>
      </c>
      <c r="S26" t="s">
        <v>9</v>
      </c>
      <c r="T26" t="s">
        <v>10</v>
      </c>
      <c r="U26" t="s">
        <v>2</v>
      </c>
      <c r="V26" t="s">
        <v>11</v>
      </c>
      <c r="W26" t="s">
        <v>12</v>
      </c>
      <c r="X26" t="s">
        <v>13</v>
      </c>
      <c r="Y26" t="s">
        <v>14</v>
      </c>
      <c r="Z26" t="s">
        <v>186</v>
      </c>
      <c r="AA26" t="s">
        <v>187</v>
      </c>
      <c r="AB26" t="s">
        <v>17</v>
      </c>
      <c r="AC26" t="s">
        <v>18</v>
      </c>
      <c r="AD26" t="s">
        <v>19</v>
      </c>
      <c r="AE26" t="s">
        <v>20</v>
      </c>
      <c r="AF26" t="s">
        <v>188</v>
      </c>
      <c r="AG26" t="s">
        <v>189</v>
      </c>
      <c r="AH26" t="s">
        <v>190</v>
      </c>
      <c r="AI26" t="s">
        <v>191</v>
      </c>
      <c r="AJ26" t="s">
        <v>192</v>
      </c>
      <c r="AK26" t="s">
        <v>26</v>
      </c>
      <c r="AL26" t="s">
        <v>27</v>
      </c>
      <c r="AM26" t="s">
        <v>28</v>
      </c>
      <c r="AN26" t="s">
        <v>29</v>
      </c>
      <c r="AO26" t="s">
        <v>30</v>
      </c>
      <c r="AP26" t="s">
        <v>31</v>
      </c>
      <c r="AQ26" t="s">
        <v>32</v>
      </c>
      <c r="AR26" t="s">
        <v>33</v>
      </c>
      <c r="AS26" t="s">
        <v>34</v>
      </c>
      <c r="AT26" t="s">
        <v>35</v>
      </c>
      <c r="AU26" t="s">
        <v>36</v>
      </c>
      <c r="AV26" t="s">
        <v>26</v>
      </c>
      <c r="AW26" t="s">
        <v>26</v>
      </c>
      <c r="AX26" t="s">
        <v>193</v>
      </c>
      <c r="AY26" t="s">
        <v>164</v>
      </c>
      <c r="AZ26" s="3">
        <v>4.38</v>
      </c>
      <c r="BA26" t="s">
        <v>1390</v>
      </c>
      <c r="BB26" t="s">
        <v>798</v>
      </c>
      <c r="BC26">
        <v>3.92</v>
      </c>
      <c r="BD26">
        <f t="shared" si="0"/>
        <v>7.84</v>
      </c>
    </row>
    <row r="27" spans="1:56" x14ac:dyDescent="0.2">
      <c r="A27" t="s">
        <v>194</v>
      </c>
      <c r="B27" t="s">
        <v>139</v>
      </c>
      <c r="C27" t="s">
        <v>2</v>
      </c>
      <c r="D27" t="s">
        <v>40</v>
      </c>
      <c r="E27" t="s">
        <v>41</v>
      </c>
      <c r="F27" s="2">
        <v>42538</v>
      </c>
      <c r="G27" t="s">
        <v>195</v>
      </c>
      <c r="H27" t="s">
        <v>196</v>
      </c>
      <c r="I27" s="2">
        <v>42537</v>
      </c>
      <c r="J27" s="3">
        <v>172.98</v>
      </c>
      <c r="K27" s="3">
        <v>0</v>
      </c>
      <c r="L27" s="3">
        <v>172.98</v>
      </c>
      <c r="M27" s="3">
        <v>170</v>
      </c>
      <c r="N27" s="4">
        <v>1.7500000000000002E-2</v>
      </c>
      <c r="O27" s="3">
        <v>2.98</v>
      </c>
      <c r="P27" s="5">
        <v>1</v>
      </c>
      <c r="Q27" t="s">
        <v>44</v>
      </c>
      <c r="R27" t="s">
        <v>8</v>
      </c>
      <c r="S27" t="s">
        <v>46</v>
      </c>
      <c r="T27" t="s">
        <v>47</v>
      </c>
      <c r="U27" t="s">
        <v>2</v>
      </c>
      <c r="V27" t="s">
        <v>148</v>
      </c>
      <c r="W27" t="s">
        <v>12</v>
      </c>
      <c r="X27" t="s">
        <v>13</v>
      </c>
      <c r="Y27" t="s">
        <v>14</v>
      </c>
      <c r="Z27" t="s">
        <v>75</v>
      </c>
      <c r="AA27" t="s">
        <v>76</v>
      </c>
      <c r="AB27" t="s">
        <v>17</v>
      </c>
      <c r="AC27" t="s">
        <v>18</v>
      </c>
      <c r="AD27" t="s">
        <v>19</v>
      </c>
      <c r="AE27" t="s">
        <v>20</v>
      </c>
      <c r="AF27" t="s">
        <v>21</v>
      </c>
      <c r="AG27" t="s">
        <v>22</v>
      </c>
      <c r="AH27" t="s">
        <v>77</v>
      </c>
      <c r="AI27" t="s">
        <v>149</v>
      </c>
      <c r="AJ27" t="s">
        <v>150</v>
      </c>
      <c r="AK27" t="s">
        <v>26</v>
      </c>
      <c r="AL27" t="s">
        <v>27</v>
      </c>
      <c r="AM27" t="s">
        <v>28</v>
      </c>
      <c r="AN27" t="s">
        <v>171</v>
      </c>
      <c r="AO27" t="s">
        <v>57</v>
      </c>
      <c r="AP27" t="s">
        <v>31</v>
      </c>
      <c r="AQ27" t="s">
        <v>32</v>
      </c>
      <c r="AR27" t="s">
        <v>58</v>
      </c>
      <c r="AS27" t="s">
        <v>59</v>
      </c>
      <c r="AT27" t="s">
        <v>35</v>
      </c>
      <c r="AU27" t="s">
        <v>36</v>
      </c>
      <c r="AV27" t="s">
        <v>26</v>
      </c>
      <c r="AW27" t="s">
        <v>26</v>
      </c>
      <c r="AX27" t="s">
        <v>197</v>
      </c>
      <c r="AY27" t="s">
        <v>139</v>
      </c>
      <c r="AZ27" s="3">
        <v>172.98</v>
      </c>
      <c r="BA27" t="s">
        <v>1394</v>
      </c>
      <c r="BB27" t="s">
        <v>148</v>
      </c>
      <c r="BC27">
        <v>164</v>
      </c>
      <c r="BD27">
        <f t="shared" si="0"/>
        <v>164</v>
      </c>
    </row>
    <row r="28" spans="1:56" x14ac:dyDescent="0.2">
      <c r="A28" t="s">
        <v>198</v>
      </c>
      <c r="B28" t="s">
        <v>182</v>
      </c>
      <c r="C28" t="s">
        <v>2</v>
      </c>
      <c r="D28" t="s">
        <v>40</v>
      </c>
      <c r="E28" t="s">
        <v>41</v>
      </c>
      <c r="F28" s="2">
        <v>42538</v>
      </c>
      <c r="G28" t="s">
        <v>199</v>
      </c>
      <c r="H28" t="s">
        <v>200</v>
      </c>
      <c r="I28" s="2">
        <v>42537</v>
      </c>
      <c r="J28" s="3">
        <v>61.05</v>
      </c>
      <c r="K28" s="3">
        <v>0</v>
      </c>
      <c r="L28" s="3">
        <v>61.05</v>
      </c>
      <c r="M28" s="3">
        <v>60</v>
      </c>
      <c r="N28" s="4">
        <v>1.7500000000000002E-2</v>
      </c>
      <c r="O28" s="3">
        <v>1.05</v>
      </c>
      <c r="P28" s="5">
        <v>1</v>
      </c>
      <c r="Q28" t="s">
        <v>44</v>
      </c>
      <c r="R28" t="s">
        <v>65</v>
      </c>
      <c r="S28" t="s">
        <v>46</v>
      </c>
      <c r="T28" t="s">
        <v>134</v>
      </c>
      <c r="U28" t="s">
        <v>2</v>
      </c>
      <c r="V28" t="s">
        <v>67</v>
      </c>
      <c r="W28" t="s">
        <v>12</v>
      </c>
      <c r="X28" t="s">
        <v>13</v>
      </c>
      <c r="Y28" t="s">
        <v>49</v>
      </c>
      <c r="Z28" t="s">
        <v>50</v>
      </c>
      <c r="AA28" t="s">
        <v>51</v>
      </c>
      <c r="AB28" t="s">
        <v>52</v>
      </c>
      <c r="AC28" t="s">
        <v>53</v>
      </c>
      <c r="AD28" t="s">
        <v>54</v>
      </c>
      <c r="AE28" t="s">
        <v>55</v>
      </c>
      <c r="AF28" t="s">
        <v>50</v>
      </c>
      <c r="AG28" t="s">
        <v>51</v>
      </c>
      <c r="AH28" t="s">
        <v>26</v>
      </c>
      <c r="AI28" t="s">
        <v>26</v>
      </c>
      <c r="AJ28" t="s">
        <v>26</v>
      </c>
      <c r="AK28" t="s">
        <v>26</v>
      </c>
      <c r="AL28" t="s">
        <v>27</v>
      </c>
      <c r="AM28" t="s">
        <v>28</v>
      </c>
      <c r="AN28" t="s">
        <v>68</v>
      </c>
      <c r="AO28" t="s">
        <v>69</v>
      </c>
      <c r="AP28" t="s">
        <v>31</v>
      </c>
      <c r="AQ28" t="s">
        <v>32</v>
      </c>
      <c r="AR28" t="s">
        <v>33</v>
      </c>
      <c r="AS28" t="s">
        <v>34</v>
      </c>
      <c r="AT28" t="s">
        <v>135</v>
      </c>
      <c r="AU28" t="s">
        <v>136</v>
      </c>
      <c r="AV28" t="s">
        <v>26</v>
      </c>
      <c r="AW28" t="s">
        <v>26</v>
      </c>
      <c r="AX28" t="s">
        <v>201</v>
      </c>
      <c r="AY28" t="s">
        <v>63</v>
      </c>
      <c r="AZ28" s="3">
        <v>61.05</v>
      </c>
      <c r="BA28" t="s">
        <v>1392</v>
      </c>
      <c r="BB28" t="s">
        <v>67</v>
      </c>
      <c r="BC28">
        <v>58.8</v>
      </c>
      <c r="BD28">
        <f t="shared" si="0"/>
        <v>58.8</v>
      </c>
    </row>
    <row r="29" spans="1:56" x14ac:dyDescent="0.2">
      <c r="A29" t="s">
        <v>202</v>
      </c>
      <c r="B29" t="s">
        <v>203</v>
      </c>
      <c r="C29" t="s">
        <v>2</v>
      </c>
      <c r="D29" t="s">
        <v>40</v>
      </c>
      <c r="E29" t="s">
        <v>41</v>
      </c>
      <c r="F29" s="2">
        <v>42551</v>
      </c>
      <c r="G29" t="s">
        <v>204</v>
      </c>
      <c r="H29" t="s">
        <v>205</v>
      </c>
      <c r="I29" s="2">
        <v>42539</v>
      </c>
      <c r="J29" s="3">
        <v>122.1</v>
      </c>
      <c r="K29" s="3">
        <v>0</v>
      </c>
      <c r="L29" s="3">
        <v>61.05</v>
      </c>
      <c r="M29" s="3">
        <v>60</v>
      </c>
      <c r="N29" s="4">
        <v>1.7500000000000002E-2</v>
      </c>
      <c r="O29" s="3">
        <v>1.05</v>
      </c>
      <c r="P29" s="5">
        <v>2</v>
      </c>
      <c r="Q29" t="s">
        <v>44</v>
      </c>
      <c r="R29" t="s">
        <v>65</v>
      </c>
      <c r="S29" t="s">
        <v>46</v>
      </c>
      <c r="T29" t="s">
        <v>134</v>
      </c>
      <c r="U29" t="s">
        <v>2</v>
      </c>
      <c r="V29" t="s">
        <v>67</v>
      </c>
      <c r="W29" t="s">
        <v>12</v>
      </c>
      <c r="X29" t="s">
        <v>13</v>
      </c>
      <c r="Y29" t="s">
        <v>49</v>
      </c>
      <c r="Z29" t="s">
        <v>50</v>
      </c>
      <c r="AA29" t="s">
        <v>51</v>
      </c>
      <c r="AB29" t="s">
        <v>52</v>
      </c>
      <c r="AC29" t="s">
        <v>53</v>
      </c>
      <c r="AD29" t="s">
        <v>54</v>
      </c>
      <c r="AE29" t="s">
        <v>55</v>
      </c>
      <c r="AF29" t="s">
        <v>50</v>
      </c>
      <c r="AG29" t="s">
        <v>51</v>
      </c>
      <c r="AH29" t="s">
        <v>26</v>
      </c>
      <c r="AI29" t="s">
        <v>26</v>
      </c>
      <c r="AJ29" t="s">
        <v>26</v>
      </c>
      <c r="AK29" t="s">
        <v>26</v>
      </c>
      <c r="AL29" t="s">
        <v>27</v>
      </c>
      <c r="AM29" t="s">
        <v>28</v>
      </c>
      <c r="AN29" t="s">
        <v>68</v>
      </c>
      <c r="AO29" t="s">
        <v>69</v>
      </c>
      <c r="AP29" t="s">
        <v>31</v>
      </c>
      <c r="AQ29" t="s">
        <v>32</v>
      </c>
      <c r="AR29" t="s">
        <v>33</v>
      </c>
      <c r="AS29" t="s">
        <v>34</v>
      </c>
      <c r="AT29" t="s">
        <v>135</v>
      </c>
      <c r="AU29" t="s">
        <v>136</v>
      </c>
      <c r="AV29" t="s">
        <v>26</v>
      </c>
      <c r="AW29" t="s">
        <v>26</v>
      </c>
      <c r="AX29" t="s">
        <v>206</v>
      </c>
      <c r="AY29" t="s">
        <v>63</v>
      </c>
      <c r="AZ29" s="3">
        <v>61.05</v>
      </c>
      <c r="BA29" t="s">
        <v>1392</v>
      </c>
      <c r="BB29" t="s">
        <v>67</v>
      </c>
      <c r="BC29">
        <v>58.8</v>
      </c>
      <c r="BD29">
        <f t="shared" si="0"/>
        <v>117.6</v>
      </c>
    </row>
    <row r="30" spans="1:56" x14ac:dyDescent="0.2">
      <c r="A30" t="s">
        <v>207</v>
      </c>
      <c r="B30" t="s">
        <v>139</v>
      </c>
      <c r="C30" t="s">
        <v>2</v>
      </c>
      <c r="D30" t="s">
        <v>40</v>
      </c>
      <c r="E30" t="s">
        <v>41</v>
      </c>
      <c r="F30" s="2">
        <v>42551</v>
      </c>
      <c r="G30" t="s">
        <v>208</v>
      </c>
      <c r="H30" t="s">
        <v>209</v>
      </c>
      <c r="I30" s="2">
        <v>42540</v>
      </c>
      <c r="J30" s="3">
        <v>172.98</v>
      </c>
      <c r="K30" s="3">
        <v>0</v>
      </c>
      <c r="L30" s="3">
        <v>172.98</v>
      </c>
      <c r="M30" s="3">
        <v>170</v>
      </c>
      <c r="N30" s="4">
        <v>1.7500000000000002E-2</v>
      </c>
      <c r="O30" s="3">
        <v>2.98</v>
      </c>
      <c r="P30" s="5">
        <v>1</v>
      </c>
      <c r="Q30" t="s">
        <v>44</v>
      </c>
      <c r="R30" t="s">
        <v>8</v>
      </c>
      <c r="S30" t="s">
        <v>46</v>
      </c>
      <c r="T30" t="s">
        <v>47</v>
      </c>
      <c r="U30" t="s">
        <v>2</v>
      </c>
      <c r="V30" t="s">
        <v>148</v>
      </c>
      <c r="W30" t="s">
        <v>12</v>
      </c>
      <c r="X30" t="s">
        <v>13</v>
      </c>
      <c r="Y30" t="s">
        <v>14</v>
      </c>
      <c r="Z30" t="s">
        <v>75</v>
      </c>
      <c r="AA30" t="s">
        <v>76</v>
      </c>
      <c r="AB30" t="s">
        <v>17</v>
      </c>
      <c r="AC30" t="s">
        <v>18</v>
      </c>
      <c r="AD30" t="s">
        <v>19</v>
      </c>
      <c r="AE30" t="s">
        <v>20</v>
      </c>
      <c r="AF30" t="s">
        <v>21</v>
      </c>
      <c r="AG30" t="s">
        <v>22</v>
      </c>
      <c r="AH30" t="s">
        <v>77</v>
      </c>
      <c r="AI30" t="s">
        <v>169</v>
      </c>
      <c r="AJ30" t="s">
        <v>170</v>
      </c>
      <c r="AK30" t="s">
        <v>26</v>
      </c>
      <c r="AL30" t="s">
        <v>27</v>
      </c>
      <c r="AM30" t="s">
        <v>28</v>
      </c>
      <c r="AN30" t="s">
        <v>171</v>
      </c>
      <c r="AO30" t="s">
        <v>57</v>
      </c>
      <c r="AP30" t="s">
        <v>31</v>
      </c>
      <c r="AQ30" t="s">
        <v>32</v>
      </c>
      <c r="AR30" t="s">
        <v>58</v>
      </c>
      <c r="AS30" t="s">
        <v>59</v>
      </c>
      <c r="AT30" t="s">
        <v>35</v>
      </c>
      <c r="AU30" t="s">
        <v>36</v>
      </c>
      <c r="AV30" t="s">
        <v>26</v>
      </c>
      <c r="AW30" t="s">
        <v>26</v>
      </c>
      <c r="AX30" t="s">
        <v>210</v>
      </c>
      <c r="AY30" t="s">
        <v>139</v>
      </c>
      <c r="AZ30" s="3">
        <v>172.98</v>
      </c>
      <c r="BA30" t="s">
        <v>1394</v>
      </c>
      <c r="BB30" t="s">
        <v>148</v>
      </c>
      <c r="BC30">
        <v>164</v>
      </c>
      <c r="BD30">
        <f t="shared" si="0"/>
        <v>164</v>
      </c>
    </row>
    <row r="31" spans="1:56" x14ac:dyDescent="0.2">
      <c r="A31" t="s">
        <v>211</v>
      </c>
      <c r="B31" t="s">
        <v>139</v>
      </c>
      <c r="C31" t="s">
        <v>2</v>
      </c>
      <c r="D31" t="s">
        <v>40</v>
      </c>
      <c r="E31" t="s">
        <v>41</v>
      </c>
      <c r="F31" s="2">
        <v>42541</v>
      </c>
      <c r="G31" t="s">
        <v>212</v>
      </c>
      <c r="H31" t="s">
        <v>213</v>
      </c>
      <c r="I31" s="2">
        <v>42540</v>
      </c>
      <c r="J31" s="3">
        <v>172.98</v>
      </c>
      <c r="K31" s="3">
        <v>0</v>
      </c>
      <c r="L31" s="3">
        <v>172.98</v>
      </c>
      <c r="M31" s="3">
        <v>170</v>
      </c>
      <c r="N31" s="4">
        <v>1.7500000000000002E-2</v>
      </c>
      <c r="O31" s="3">
        <v>2.98</v>
      </c>
      <c r="P31" s="5">
        <v>1</v>
      </c>
      <c r="Q31" t="s">
        <v>44</v>
      </c>
      <c r="R31" t="s">
        <v>8</v>
      </c>
      <c r="S31" t="s">
        <v>46</v>
      </c>
      <c r="T31" t="s">
        <v>47</v>
      </c>
      <c r="U31" t="s">
        <v>2</v>
      </c>
      <c r="V31" t="s">
        <v>148</v>
      </c>
      <c r="W31" t="s">
        <v>12</v>
      </c>
      <c r="X31" t="s">
        <v>13</v>
      </c>
      <c r="Y31" t="s">
        <v>14</v>
      </c>
      <c r="Z31" t="s">
        <v>214</v>
      </c>
      <c r="AA31" t="s">
        <v>215</v>
      </c>
      <c r="AB31" t="s">
        <v>17</v>
      </c>
      <c r="AC31" t="s">
        <v>18</v>
      </c>
      <c r="AD31" t="s">
        <v>19</v>
      </c>
      <c r="AE31" t="s">
        <v>20</v>
      </c>
      <c r="AF31" t="s">
        <v>21</v>
      </c>
      <c r="AG31" t="s">
        <v>22</v>
      </c>
      <c r="AH31" t="s">
        <v>216</v>
      </c>
      <c r="AI31" t="s">
        <v>217</v>
      </c>
      <c r="AJ31" t="s">
        <v>218</v>
      </c>
      <c r="AK31" t="s">
        <v>26</v>
      </c>
      <c r="AL31" t="s">
        <v>27</v>
      </c>
      <c r="AM31" t="s">
        <v>28</v>
      </c>
      <c r="AN31" t="s">
        <v>171</v>
      </c>
      <c r="AO31" t="s">
        <v>57</v>
      </c>
      <c r="AP31" t="s">
        <v>31</v>
      </c>
      <c r="AQ31" t="s">
        <v>32</v>
      </c>
      <c r="AR31" t="s">
        <v>58</v>
      </c>
      <c r="AS31" t="s">
        <v>59</v>
      </c>
      <c r="AT31" t="s">
        <v>35</v>
      </c>
      <c r="AU31" t="s">
        <v>36</v>
      </c>
      <c r="AV31" t="s">
        <v>26</v>
      </c>
      <c r="AW31" t="s">
        <v>26</v>
      </c>
      <c r="AX31" t="s">
        <v>219</v>
      </c>
      <c r="AY31" t="s">
        <v>139</v>
      </c>
      <c r="AZ31" s="3">
        <v>172.98</v>
      </c>
      <c r="BA31" t="s">
        <v>1394</v>
      </c>
      <c r="BB31" t="s">
        <v>148</v>
      </c>
      <c r="BC31">
        <v>164</v>
      </c>
      <c r="BD31">
        <f t="shared" si="0"/>
        <v>164</v>
      </c>
    </row>
    <row r="32" spans="1:56" x14ac:dyDescent="0.2">
      <c r="A32" t="s">
        <v>220</v>
      </c>
      <c r="B32" t="s">
        <v>139</v>
      </c>
      <c r="C32" t="s">
        <v>2</v>
      </c>
      <c r="D32" t="s">
        <v>40</v>
      </c>
      <c r="E32" t="s">
        <v>41</v>
      </c>
      <c r="F32" s="2">
        <v>42542</v>
      </c>
      <c r="G32" t="s">
        <v>221</v>
      </c>
      <c r="H32" t="s">
        <v>222</v>
      </c>
      <c r="I32" s="2">
        <v>42541</v>
      </c>
      <c r="J32" s="3">
        <v>345.96</v>
      </c>
      <c r="K32" s="3">
        <v>0</v>
      </c>
      <c r="L32" s="3">
        <v>172.98</v>
      </c>
      <c r="M32" s="3">
        <v>170</v>
      </c>
      <c r="N32" s="4">
        <v>1.7500000000000002E-2</v>
      </c>
      <c r="O32" s="3">
        <v>2.98</v>
      </c>
      <c r="P32" s="5">
        <v>2</v>
      </c>
      <c r="Q32" t="s">
        <v>44</v>
      </c>
      <c r="R32" t="s">
        <v>8</v>
      </c>
      <c r="S32" t="s">
        <v>46</v>
      </c>
      <c r="T32" t="s">
        <v>47</v>
      </c>
      <c r="U32" t="s">
        <v>2</v>
      </c>
      <c r="V32" t="s">
        <v>148</v>
      </c>
      <c r="W32" t="s">
        <v>12</v>
      </c>
      <c r="X32" t="s">
        <v>13</v>
      </c>
      <c r="Y32" t="s">
        <v>14</v>
      </c>
      <c r="Z32" t="s">
        <v>75</v>
      </c>
      <c r="AA32" t="s">
        <v>76</v>
      </c>
      <c r="AB32" t="s">
        <v>17</v>
      </c>
      <c r="AC32" t="s">
        <v>18</v>
      </c>
      <c r="AD32" t="s">
        <v>19</v>
      </c>
      <c r="AE32" t="s">
        <v>20</v>
      </c>
      <c r="AF32" t="s">
        <v>21</v>
      </c>
      <c r="AG32" t="s">
        <v>22</v>
      </c>
      <c r="AH32" t="s">
        <v>77</v>
      </c>
      <c r="AI32" t="s">
        <v>149</v>
      </c>
      <c r="AJ32" t="s">
        <v>150</v>
      </c>
      <c r="AK32" t="s">
        <v>26</v>
      </c>
      <c r="AL32" t="s">
        <v>27</v>
      </c>
      <c r="AM32" t="s">
        <v>28</v>
      </c>
      <c r="AN32" t="s">
        <v>171</v>
      </c>
      <c r="AO32" t="s">
        <v>57</v>
      </c>
      <c r="AP32" t="s">
        <v>31</v>
      </c>
      <c r="AQ32" t="s">
        <v>32</v>
      </c>
      <c r="AR32" t="s">
        <v>58</v>
      </c>
      <c r="AS32" t="s">
        <v>59</v>
      </c>
      <c r="AT32" t="s">
        <v>35</v>
      </c>
      <c r="AU32" t="s">
        <v>36</v>
      </c>
      <c r="AV32" t="s">
        <v>26</v>
      </c>
      <c r="AW32" t="s">
        <v>26</v>
      </c>
      <c r="AX32" t="s">
        <v>223</v>
      </c>
      <c r="AY32" t="s">
        <v>139</v>
      </c>
      <c r="AZ32" s="3">
        <v>172.98</v>
      </c>
      <c r="BA32" t="s">
        <v>1394</v>
      </c>
      <c r="BB32" t="s">
        <v>148</v>
      </c>
      <c r="BC32">
        <v>164</v>
      </c>
      <c r="BD32">
        <f t="shared" si="0"/>
        <v>328</v>
      </c>
    </row>
    <row r="33" spans="1:56" x14ac:dyDescent="0.2">
      <c r="A33" t="s">
        <v>224</v>
      </c>
      <c r="B33" t="s">
        <v>72</v>
      </c>
      <c r="C33" t="s">
        <v>2</v>
      </c>
      <c r="D33" t="s">
        <v>40</v>
      </c>
      <c r="E33" t="s">
        <v>41</v>
      </c>
      <c r="F33" s="2">
        <v>42542</v>
      </c>
      <c r="G33" t="s">
        <v>225</v>
      </c>
      <c r="H33" t="s">
        <v>226</v>
      </c>
      <c r="I33" s="2">
        <v>42541</v>
      </c>
      <c r="J33" s="3">
        <v>172.98</v>
      </c>
      <c r="K33" s="3">
        <v>0</v>
      </c>
      <c r="L33" s="3">
        <v>172.98</v>
      </c>
      <c r="M33" s="3">
        <v>170</v>
      </c>
      <c r="N33" s="4">
        <v>1.7500000000000002E-2</v>
      </c>
      <c r="O33" s="3">
        <v>2.98</v>
      </c>
      <c r="P33" s="5">
        <v>1</v>
      </c>
      <c r="Q33" t="s">
        <v>44</v>
      </c>
      <c r="R33" t="s">
        <v>8</v>
      </c>
      <c r="S33" t="s">
        <v>46</v>
      </c>
      <c r="T33" t="s">
        <v>47</v>
      </c>
      <c r="U33" t="s">
        <v>2</v>
      </c>
      <c r="V33" t="s">
        <v>148</v>
      </c>
      <c r="W33" t="s">
        <v>12</v>
      </c>
      <c r="X33" t="s">
        <v>13</v>
      </c>
      <c r="Y33" t="s">
        <v>14</v>
      </c>
      <c r="Z33" t="s">
        <v>15</v>
      </c>
      <c r="AA33" t="s">
        <v>16</v>
      </c>
      <c r="AB33" t="s">
        <v>17</v>
      </c>
      <c r="AC33" t="s">
        <v>18</v>
      </c>
      <c r="AD33" t="s">
        <v>19</v>
      </c>
      <c r="AE33" t="s">
        <v>20</v>
      </c>
      <c r="AF33" t="s">
        <v>21</v>
      </c>
      <c r="AG33" t="s">
        <v>22</v>
      </c>
      <c r="AH33" t="s">
        <v>23</v>
      </c>
      <c r="AI33" t="s">
        <v>227</v>
      </c>
      <c r="AJ33" t="s">
        <v>228</v>
      </c>
      <c r="AK33" t="s">
        <v>26</v>
      </c>
      <c r="AL33" t="s">
        <v>27</v>
      </c>
      <c r="AM33" t="s">
        <v>28</v>
      </c>
      <c r="AN33" t="s">
        <v>171</v>
      </c>
      <c r="AO33" t="s">
        <v>57</v>
      </c>
      <c r="AP33" t="s">
        <v>31</v>
      </c>
      <c r="AQ33" t="s">
        <v>32</v>
      </c>
      <c r="AR33" t="s">
        <v>58</v>
      </c>
      <c r="AS33" t="s">
        <v>59</v>
      </c>
      <c r="AT33" t="s">
        <v>35</v>
      </c>
      <c r="AU33" t="s">
        <v>36</v>
      </c>
      <c r="AV33" t="s">
        <v>26</v>
      </c>
      <c r="AW33" t="s">
        <v>26</v>
      </c>
      <c r="AX33" t="s">
        <v>229</v>
      </c>
      <c r="AY33" t="s">
        <v>72</v>
      </c>
      <c r="AZ33" s="3">
        <v>172.98</v>
      </c>
      <c r="BA33" t="s">
        <v>1394</v>
      </c>
      <c r="BB33" t="s">
        <v>148</v>
      </c>
      <c r="BC33">
        <v>164</v>
      </c>
      <c r="BD33">
        <f t="shared" si="0"/>
        <v>164</v>
      </c>
    </row>
    <row r="34" spans="1:56" x14ac:dyDescent="0.2">
      <c r="A34" t="s">
        <v>230</v>
      </c>
      <c r="B34" t="s">
        <v>182</v>
      </c>
      <c r="C34" t="s">
        <v>2</v>
      </c>
      <c r="D34" t="s">
        <v>40</v>
      </c>
      <c r="E34" t="s">
        <v>41</v>
      </c>
      <c r="F34" s="2">
        <v>42543</v>
      </c>
      <c r="G34" t="s">
        <v>231</v>
      </c>
      <c r="H34" t="s">
        <v>232</v>
      </c>
      <c r="I34" s="2">
        <v>42542</v>
      </c>
      <c r="J34" s="3">
        <v>172.98</v>
      </c>
      <c r="K34" s="3">
        <v>0</v>
      </c>
      <c r="L34" s="3">
        <v>172.98</v>
      </c>
      <c r="M34" s="3">
        <v>170</v>
      </c>
      <c r="N34" s="4">
        <v>1.7500000000000002E-2</v>
      </c>
      <c r="O34" s="3">
        <v>2.98</v>
      </c>
      <c r="P34" s="5">
        <v>1</v>
      </c>
      <c r="Q34" t="s">
        <v>44</v>
      </c>
      <c r="R34" t="s">
        <v>8</v>
      </c>
      <c r="S34" t="s">
        <v>46</v>
      </c>
      <c r="T34" t="s">
        <v>47</v>
      </c>
      <c r="U34" t="s">
        <v>2</v>
      </c>
      <c r="V34" t="s">
        <v>148</v>
      </c>
      <c r="W34" t="s">
        <v>12</v>
      </c>
      <c r="X34" t="s">
        <v>13</v>
      </c>
      <c r="Y34" t="s">
        <v>14</v>
      </c>
      <c r="Z34" t="s">
        <v>75</v>
      </c>
      <c r="AA34" t="s">
        <v>76</v>
      </c>
      <c r="AB34" t="s">
        <v>17</v>
      </c>
      <c r="AC34" t="s">
        <v>18</v>
      </c>
      <c r="AD34" t="s">
        <v>19</v>
      </c>
      <c r="AE34" t="s">
        <v>20</v>
      </c>
      <c r="AF34" t="s">
        <v>21</v>
      </c>
      <c r="AG34" t="s">
        <v>22</v>
      </c>
      <c r="AH34" t="s">
        <v>77</v>
      </c>
      <c r="AI34" t="s">
        <v>149</v>
      </c>
      <c r="AJ34" t="s">
        <v>150</v>
      </c>
      <c r="AK34" t="s">
        <v>26</v>
      </c>
      <c r="AL34" t="s">
        <v>27</v>
      </c>
      <c r="AM34" t="s">
        <v>28</v>
      </c>
      <c r="AN34" t="s">
        <v>171</v>
      </c>
      <c r="AO34" t="s">
        <v>57</v>
      </c>
      <c r="AP34" t="s">
        <v>31</v>
      </c>
      <c r="AQ34" t="s">
        <v>32</v>
      </c>
      <c r="AR34" t="s">
        <v>58</v>
      </c>
      <c r="AS34" t="s">
        <v>59</v>
      </c>
      <c r="AT34" t="s">
        <v>35</v>
      </c>
      <c r="AU34" t="s">
        <v>36</v>
      </c>
      <c r="AV34" t="s">
        <v>26</v>
      </c>
      <c r="AW34" t="s">
        <v>26</v>
      </c>
      <c r="AX34" t="s">
        <v>233</v>
      </c>
      <c r="AY34" t="s">
        <v>72</v>
      </c>
      <c r="AZ34" s="3">
        <v>172.98</v>
      </c>
      <c r="BA34" t="s">
        <v>1394</v>
      </c>
      <c r="BB34" t="s">
        <v>148</v>
      </c>
      <c r="BC34">
        <v>164</v>
      </c>
      <c r="BD34">
        <f t="shared" si="0"/>
        <v>164</v>
      </c>
    </row>
    <row r="35" spans="1:56" x14ac:dyDescent="0.2">
      <c r="A35" t="s">
        <v>234</v>
      </c>
      <c r="B35" t="s">
        <v>139</v>
      </c>
      <c r="C35" t="s">
        <v>2</v>
      </c>
      <c r="D35" t="s">
        <v>40</v>
      </c>
      <c r="E35" t="s">
        <v>41</v>
      </c>
      <c r="F35" s="2">
        <v>42543</v>
      </c>
      <c r="G35" t="s">
        <v>235</v>
      </c>
      <c r="H35" t="s">
        <v>236</v>
      </c>
      <c r="I35" s="2">
        <v>42542</v>
      </c>
      <c r="J35" s="3">
        <v>172.98</v>
      </c>
      <c r="K35" s="3">
        <v>0</v>
      </c>
      <c r="L35" s="3">
        <v>172.98</v>
      </c>
      <c r="M35" s="3">
        <v>170</v>
      </c>
      <c r="N35" s="4">
        <v>1.7500000000000002E-2</v>
      </c>
      <c r="O35" s="3">
        <v>2.98</v>
      </c>
      <c r="P35" s="5">
        <v>1</v>
      </c>
      <c r="Q35" t="s">
        <v>44</v>
      </c>
      <c r="R35" t="s">
        <v>8</v>
      </c>
      <c r="S35" t="s">
        <v>46</v>
      </c>
      <c r="T35" t="s">
        <v>47</v>
      </c>
      <c r="U35" t="s">
        <v>2</v>
      </c>
      <c r="V35" t="s">
        <v>148</v>
      </c>
      <c r="W35" t="s">
        <v>12</v>
      </c>
      <c r="X35" t="s">
        <v>13</v>
      </c>
      <c r="Y35" t="s">
        <v>14</v>
      </c>
      <c r="Z35" t="s">
        <v>15</v>
      </c>
      <c r="AA35" t="s">
        <v>16</v>
      </c>
      <c r="AB35" t="s">
        <v>17</v>
      </c>
      <c r="AC35" t="s">
        <v>18</v>
      </c>
      <c r="AD35" t="s">
        <v>19</v>
      </c>
      <c r="AE35" t="s">
        <v>20</v>
      </c>
      <c r="AF35" t="s">
        <v>21</v>
      </c>
      <c r="AG35" t="s">
        <v>22</v>
      </c>
      <c r="AH35" t="s">
        <v>23</v>
      </c>
      <c r="AI35" t="s">
        <v>227</v>
      </c>
      <c r="AJ35" t="s">
        <v>228</v>
      </c>
      <c r="AK35" t="s">
        <v>26</v>
      </c>
      <c r="AL35" t="s">
        <v>27</v>
      </c>
      <c r="AM35" t="s">
        <v>28</v>
      </c>
      <c r="AN35" t="s">
        <v>171</v>
      </c>
      <c r="AO35" t="s">
        <v>57</v>
      </c>
      <c r="AP35" t="s">
        <v>31</v>
      </c>
      <c r="AQ35" t="s">
        <v>32</v>
      </c>
      <c r="AR35" t="s">
        <v>58</v>
      </c>
      <c r="AS35" t="s">
        <v>59</v>
      </c>
      <c r="AT35" t="s">
        <v>35</v>
      </c>
      <c r="AU35" t="s">
        <v>36</v>
      </c>
      <c r="AV35" t="s">
        <v>26</v>
      </c>
      <c r="AW35" t="s">
        <v>26</v>
      </c>
      <c r="AX35" t="s">
        <v>237</v>
      </c>
      <c r="AY35" t="s">
        <v>139</v>
      </c>
      <c r="AZ35" s="3">
        <v>172.98</v>
      </c>
      <c r="BA35" t="s">
        <v>1394</v>
      </c>
      <c r="BB35" t="s">
        <v>148</v>
      </c>
      <c r="BC35">
        <v>164</v>
      </c>
      <c r="BD35">
        <f t="shared" si="0"/>
        <v>164</v>
      </c>
    </row>
    <row r="36" spans="1:56" x14ac:dyDescent="0.2">
      <c r="A36" t="s">
        <v>238</v>
      </c>
      <c r="B36" t="s">
        <v>182</v>
      </c>
      <c r="C36" t="s">
        <v>2</v>
      </c>
      <c r="D36" t="s">
        <v>40</v>
      </c>
      <c r="E36" t="s">
        <v>41</v>
      </c>
      <c r="F36" s="2">
        <v>42544</v>
      </c>
      <c r="G36" t="s">
        <v>239</v>
      </c>
      <c r="H36" t="s">
        <v>240</v>
      </c>
      <c r="I36" s="2">
        <v>42543</v>
      </c>
      <c r="J36" s="3">
        <v>172.98</v>
      </c>
      <c r="K36" s="3">
        <v>0</v>
      </c>
      <c r="L36" s="3">
        <v>172.98</v>
      </c>
      <c r="M36" s="3">
        <v>170</v>
      </c>
      <c r="N36" s="4">
        <v>1.7500000000000002E-2</v>
      </c>
      <c r="O36" s="3">
        <v>2.98</v>
      </c>
      <c r="P36" s="5">
        <v>1</v>
      </c>
      <c r="Q36" t="s">
        <v>44</v>
      </c>
      <c r="R36" t="s">
        <v>8</v>
      </c>
      <c r="S36" t="s">
        <v>46</v>
      </c>
      <c r="T36" t="s">
        <v>47</v>
      </c>
      <c r="U36" t="s">
        <v>2</v>
      </c>
      <c r="V36" t="s">
        <v>148</v>
      </c>
      <c r="W36" t="s">
        <v>12</v>
      </c>
      <c r="X36" t="s">
        <v>13</v>
      </c>
      <c r="Y36" t="s">
        <v>14</v>
      </c>
      <c r="Z36" t="s">
        <v>75</v>
      </c>
      <c r="AA36" t="s">
        <v>76</v>
      </c>
      <c r="AB36" t="s">
        <v>17</v>
      </c>
      <c r="AC36" t="s">
        <v>18</v>
      </c>
      <c r="AD36" t="s">
        <v>19</v>
      </c>
      <c r="AE36" t="s">
        <v>20</v>
      </c>
      <c r="AF36" t="s">
        <v>21</v>
      </c>
      <c r="AG36" t="s">
        <v>22</v>
      </c>
      <c r="AH36" t="s">
        <v>77</v>
      </c>
      <c r="AI36" t="s">
        <v>149</v>
      </c>
      <c r="AJ36" t="s">
        <v>150</v>
      </c>
      <c r="AK36" t="s">
        <v>26</v>
      </c>
      <c r="AL36" t="s">
        <v>27</v>
      </c>
      <c r="AM36" t="s">
        <v>28</v>
      </c>
      <c r="AN36" t="s">
        <v>171</v>
      </c>
      <c r="AO36" t="s">
        <v>57</v>
      </c>
      <c r="AP36" t="s">
        <v>31</v>
      </c>
      <c r="AQ36" t="s">
        <v>32</v>
      </c>
      <c r="AR36" t="s">
        <v>58</v>
      </c>
      <c r="AS36" t="s">
        <v>59</v>
      </c>
      <c r="AT36" t="s">
        <v>35</v>
      </c>
      <c r="AU36" t="s">
        <v>36</v>
      </c>
      <c r="AV36" t="s">
        <v>26</v>
      </c>
      <c r="AW36" t="s">
        <v>26</v>
      </c>
      <c r="AX36" t="s">
        <v>241</v>
      </c>
      <c r="AY36" t="s">
        <v>139</v>
      </c>
      <c r="AZ36" s="3">
        <v>172.98</v>
      </c>
      <c r="BA36" t="s">
        <v>1394</v>
      </c>
      <c r="BB36" t="s">
        <v>148</v>
      </c>
      <c r="BC36">
        <v>164</v>
      </c>
      <c r="BD36">
        <f t="shared" si="0"/>
        <v>164</v>
      </c>
    </row>
    <row r="37" spans="1:56" x14ac:dyDescent="0.2">
      <c r="A37" t="s">
        <v>242</v>
      </c>
      <c r="B37" t="s">
        <v>139</v>
      </c>
      <c r="C37" t="s">
        <v>2</v>
      </c>
      <c r="D37" t="s">
        <v>40</v>
      </c>
      <c r="E37" t="s">
        <v>41</v>
      </c>
      <c r="F37" s="2">
        <v>42544</v>
      </c>
      <c r="G37" t="s">
        <v>243</v>
      </c>
      <c r="H37" t="s">
        <v>244</v>
      </c>
      <c r="I37" s="2">
        <v>42543</v>
      </c>
      <c r="J37" s="3">
        <v>172.98</v>
      </c>
      <c r="K37" s="3">
        <v>0</v>
      </c>
      <c r="L37" s="3">
        <v>172.98</v>
      </c>
      <c r="M37" s="3">
        <v>170</v>
      </c>
      <c r="N37" s="4">
        <v>1.7500000000000002E-2</v>
      </c>
      <c r="O37" s="3">
        <v>2.98</v>
      </c>
      <c r="P37" s="5">
        <v>1</v>
      </c>
      <c r="Q37" t="s">
        <v>44</v>
      </c>
      <c r="R37" t="s">
        <v>8</v>
      </c>
      <c r="S37" t="s">
        <v>46</v>
      </c>
      <c r="T37" t="s">
        <v>47</v>
      </c>
      <c r="U37" t="s">
        <v>2</v>
      </c>
      <c r="V37" t="s">
        <v>148</v>
      </c>
      <c r="W37" t="s">
        <v>12</v>
      </c>
      <c r="X37" t="s">
        <v>13</v>
      </c>
      <c r="Y37" t="s">
        <v>14</v>
      </c>
      <c r="Z37" t="s">
        <v>15</v>
      </c>
      <c r="AA37" t="s">
        <v>16</v>
      </c>
      <c r="AB37" t="s">
        <v>17</v>
      </c>
      <c r="AC37" t="s">
        <v>18</v>
      </c>
      <c r="AD37" t="s">
        <v>19</v>
      </c>
      <c r="AE37" t="s">
        <v>20</v>
      </c>
      <c r="AF37" t="s">
        <v>21</v>
      </c>
      <c r="AG37" t="s">
        <v>22</v>
      </c>
      <c r="AH37" t="s">
        <v>23</v>
      </c>
      <c r="AI37" t="s">
        <v>227</v>
      </c>
      <c r="AJ37" t="s">
        <v>228</v>
      </c>
      <c r="AK37" t="s">
        <v>26</v>
      </c>
      <c r="AL37" t="s">
        <v>27</v>
      </c>
      <c r="AM37" t="s">
        <v>28</v>
      </c>
      <c r="AN37" t="s">
        <v>171</v>
      </c>
      <c r="AO37" t="s">
        <v>57</v>
      </c>
      <c r="AP37" t="s">
        <v>31</v>
      </c>
      <c r="AQ37" t="s">
        <v>32</v>
      </c>
      <c r="AR37" t="s">
        <v>58</v>
      </c>
      <c r="AS37" t="s">
        <v>59</v>
      </c>
      <c r="AT37" t="s">
        <v>35</v>
      </c>
      <c r="AU37" t="s">
        <v>36</v>
      </c>
      <c r="AV37" t="s">
        <v>26</v>
      </c>
      <c r="AW37" t="s">
        <v>26</v>
      </c>
      <c r="AX37" t="s">
        <v>245</v>
      </c>
      <c r="AY37" t="s">
        <v>72</v>
      </c>
      <c r="AZ37" s="3">
        <v>172.98</v>
      </c>
      <c r="BA37" t="s">
        <v>1394</v>
      </c>
      <c r="BB37" t="s">
        <v>148</v>
      </c>
      <c r="BC37">
        <v>164</v>
      </c>
      <c r="BD37">
        <f t="shared" si="0"/>
        <v>164</v>
      </c>
    </row>
    <row r="38" spans="1:56" x14ac:dyDescent="0.2">
      <c r="A38" t="s">
        <v>246</v>
      </c>
      <c r="B38" t="s">
        <v>182</v>
      </c>
      <c r="C38" t="s">
        <v>2</v>
      </c>
      <c r="D38" t="s">
        <v>40</v>
      </c>
      <c r="E38" t="s">
        <v>41</v>
      </c>
      <c r="F38" s="2">
        <v>42549</v>
      </c>
      <c r="G38" t="s">
        <v>247</v>
      </c>
      <c r="H38" t="s">
        <v>248</v>
      </c>
      <c r="I38" s="2">
        <v>42548</v>
      </c>
      <c r="J38" s="3">
        <v>172.98</v>
      </c>
      <c r="K38" s="3">
        <v>0</v>
      </c>
      <c r="L38" s="3">
        <v>172.98</v>
      </c>
      <c r="M38" s="3">
        <v>170</v>
      </c>
      <c r="N38" s="4">
        <v>1.7500000000000002E-2</v>
      </c>
      <c r="O38" s="3">
        <v>2.98</v>
      </c>
      <c r="P38" s="5">
        <v>1</v>
      </c>
      <c r="Q38" t="s">
        <v>44</v>
      </c>
      <c r="R38" t="s">
        <v>8</v>
      </c>
      <c r="S38" t="s">
        <v>46</v>
      </c>
      <c r="T38" t="s">
        <v>47</v>
      </c>
      <c r="U38" t="s">
        <v>2</v>
      </c>
      <c r="V38" t="s">
        <v>148</v>
      </c>
      <c r="W38" t="s">
        <v>12</v>
      </c>
      <c r="X38" t="s">
        <v>13</v>
      </c>
      <c r="Y38" t="s">
        <v>14</v>
      </c>
      <c r="Z38" t="s">
        <v>75</v>
      </c>
      <c r="AA38" t="s">
        <v>76</v>
      </c>
      <c r="AB38" t="s">
        <v>17</v>
      </c>
      <c r="AC38" t="s">
        <v>18</v>
      </c>
      <c r="AD38" t="s">
        <v>19</v>
      </c>
      <c r="AE38" t="s">
        <v>20</v>
      </c>
      <c r="AF38" t="s">
        <v>21</v>
      </c>
      <c r="AG38" t="s">
        <v>22</v>
      </c>
      <c r="AH38" t="s">
        <v>77</v>
      </c>
      <c r="AI38" t="s">
        <v>169</v>
      </c>
      <c r="AJ38" t="s">
        <v>170</v>
      </c>
      <c r="AK38" t="s">
        <v>26</v>
      </c>
      <c r="AL38" t="s">
        <v>27</v>
      </c>
      <c r="AM38" t="s">
        <v>28</v>
      </c>
      <c r="AN38" t="s">
        <v>171</v>
      </c>
      <c r="AO38" t="s">
        <v>57</v>
      </c>
      <c r="AP38" t="s">
        <v>31</v>
      </c>
      <c r="AQ38" t="s">
        <v>32</v>
      </c>
      <c r="AR38" t="s">
        <v>58</v>
      </c>
      <c r="AS38" t="s">
        <v>59</v>
      </c>
      <c r="AT38" t="s">
        <v>35</v>
      </c>
      <c r="AU38" t="s">
        <v>36</v>
      </c>
      <c r="AV38" t="s">
        <v>26</v>
      </c>
      <c r="AW38" t="s">
        <v>26</v>
      </c>
      <c r="AX38" t="s">
        <v>249</v>
      </c>
      <c r="AY38" t="s">
        <v>114</v>
      </c>
      <c r="AZ38" s="3">
        <v>172.98</v>
      </c>
      <c r="BA38" t="s">
        <v>1394</v>
      </c>
      <c r="BB38" t="s">
        <v>148</v>
      </c>
      <c r="BC38">
        <v>164</v>
      </c>
      <c r="BD38">
        <f t="shared" si="0"/>
        <v>164</v>
      </c>
    </row>
    <row r="39" spans="1:56" x14ac:dyDescent="0.2">
      <c r="A39" t="s">
        <v>250</v>
      </c>
      <c r="B39" t="s">
        <v>164</v>
      </c>
      <c r="C39" t="s">
        <v>2</v>
      </c>
      <c r="D39" t="s">
        <v>40</v>
      </c>
      <c r="E39" t="s">
        <v>41</v>
      </c>
      <c r="F39" s="2">
        <v>42549</v>
      </c>
      <c r="G39" t="s">
        <v>251</v>
      </c>
      <c r="H39" t="s">
        <v>252</v>
      </c>
      <c r="I39" s="2">
        <v>42548</v>
      </c>
      <c r="J39" s="3">
        <v>172.98</v>
      </c>
      <c r="K39" s="3">
        <v>0</v>
      </c>
      <c r="L39" s="3">
        <v>172.98</v>
      </c>
      <c r="M39" s="3">
        <v>170</v>
      </c>
      <c r="N39" s="4">
        <v>1.7500000000000002E-2</v>
      </c>
      <c r="O39" s="3">
        <v>2.98</v>
      </c>
      <c r="P39" s="5">
        <v>1</v>
      </c>
      <c r="Q39" t="s">
        <v>44</v>
      </c>
      <c r="R39" t="s">
        <v>8</v>
      </c>
      <c r="S39" t="s">
        <v>46</v>
      </c>
      <c r="T39" t="s">
        <v>47</v>
      </c>
      <c r="U39" t="s">
        <v>2</v>
      </c>
      <c r="V39" t="s">
        <v>148</v>
      </c>
      <c r="W39" t="s">
        <v>12</v>
      </c>
      <c r="X39" t="s">
        <v>13</v>
      </c>
      <c r="Y39" t="s">
        <v>14</v>
      </c>
      <c r="Z39" t="s">
        <v>75</v>
      </c>
      <c r="AA39" t="s">
        <v>76</v>
      </c>
      <c r="AB39" t="s">
        <v>17</v>
      </c>
      <c r="AC39" t="s">
        <v>18</v>
      </c>
      <c r="AD39" t="s">
        <v>19</v>
      </c>
      <c r="AE39" t="s">
        <v>20</v>
      </c>
      <c r="AF39" t="s">
        <v>21</v>
      </c>
      <c r="AG39" t="s">
        <v>22</v>
      </c>
      <c r="AH39" t="s">
        <v>77</v>
      </c>
      <c r="AI39" t="s">
        <v>149</v>
      </c>
      <c r="AJ39" t="s">
        <v>150</v>
      </c>
      <c r="AK39" t="s">
        <v>26</v>
      </c>
      <c r="AL39" t="s">
        <v>27</v>
      </c>
      <c r="AM39" t="s">
        <v>28</v>
      </c>
      <c r="AN39" t="s">
        <v>171</v>
      </c>
      <c r="AO39" t="s">
        <v>57</v>
      </c>
      <c r="AP39" t="s">
        <v>31</v>
      </c>
      <c r="AQ39" t="s">
        <v>32</v>
      </c>
      <c r="AR39" t="s">
        <v>58</v>
      </c>
      <c r="AS39" t="s">
        <v>59</v>
      </c>
      <c r="AT39" t="s">
        <v>35</v>
      </c>
      <c r="AU39" t="s">
        <v>36</v>
      </c>
      <c r="AV39" t="s">
        <v>26</v>
      </c>
      <c r="AW39" t="s">
        <v>26</v>
      </c>
      <c r="AX39" t="s">
        <v>253</v>
      </c>
      <c r="AY39" t="s">
        <v>164</v>
      </c>
      <c r="AZ39" s="3">
        <v>172.98</v>
      </c>
      <c r="BA39" t="s">
        <v>1394</v>
      </c>
      <c r="BB39" t="s">
        <v>148</v>
      </c>
      <c r="BC39">
        <v>164</v>
      </c>
      <c r="BD39">
        <f t="shared" si="0"/>
        <v>164</v>
      </c>
    </row>
    <row r="40" spans="1:56" x14ac:dyDescent="0.2">
      <c r="A40" t="s">
        <v>254</v>
      </c>
      <c r="B40" t="s">
        <v>63</v>
      </c>
      <c r="C40" t="s">
        <v>2</v>
      </c>
      <c r="D40" t="s">
        <v>40</v>
      </c>
      <c r="E40" t="s">
        <v>41</v>
      </c>
      <c r="F40" s="2">
        <v>42550</v>
      </c>
      <c r="G40" t="s">
        <v>255</v>
      </c>
      <c r="H40" t="s">
        <v>256</v>
      </c>
      <c r="I40" s="2">
        <v>42549</v>
      </c>
      <c r="J40" s="3">
        <v>172.98</v>
      </c>
      <c r="K40" s="3">
        <v>0</v>
      </c>
      <c r="L40" s="3">
        <v>172.98</v>
      </c>
      <c r="M40" s="3">
        <v>170</v>
      </c>
      <c r="N40" s="4">
        <v>1.7500000000000002E-2</v>
      </c>
      <c r="O40" s="3">
        <v>2.98</v>
      </c>
      <c r="P40" s="5">
        <v>1</v>
      </c>
      <c r="Q40" t="s">
        <v>44</v>
      </c>
      <c r="R40" t="s">
        <v>8</v>
      </c>
      <c r="S40" t="s">
        <v>46</v>
      </c>
      <c r="T40" t="s">
        <v>47</v>
      </c>
      <c r="U40" t="s">
        <v>2</v>
      </c>
      <c r="V40" t="s">
        <v>148</v>
      </c>
      <c r="W40" t="s">
        <v>12</v>
      </c>
      <c r="X40" t="s">
        <v>13</v>
      </c>
      <c r="Y40" t="s">
        <v>14</v>
      </c>
      <c r="Z40" t="s">
        <v>75</v>
      </c>
      <c r="AA40" t="s">
        <v>76</v>
      </c>
      <c r="AB40" t="s">
        <v>17</v>
      </c>
      <c r="AC40" t="s">
        <v>18</v>
      </c>
      <c r="AD40" t="s">
        <v>19</v>
      </c>
      <c r="AE40" t="s">
        <v>20</v>
      </c>
      <c r="AF40" t="s">
        <v>21</v>
      </c>
      <c r="AG40" t="s">
        <v>22</v>
      </c>
      <c r="AH40" t="s">
        <v>77</v>
      </c>
      <c r="AI40" t="s">
        <v>169</v>
      </c>
      <c r="AJ40" t="s">
        <v>170</v>
      </c>
      <c r="AK40" t="s">
        <v>26</v>
      </c>
      <c r="AL40" t="s">
        <v>27</v>
      </c>
      <c r="AM40" t="s">
        <v>28</v>
      </c>
      <c r="AN40" t="s">
        <v>171</v>
      </c>
      <c r="AO40" t="s">
        <v>57</v>
      </c>
      <c r="AP40" t="s">
        <v>31</v>
      </c>
      <c r="AQ40" t="s">
        <v>32</v>
      </c>
      <c r="AR40" t="s">
        <v>58</v>
      </c>
      <c r="AS40" t="s">
        <v>59</v>
      </c>
      <c r="AT40" t="s">
        <v>35</v>
      </c>
      <c r="AU40" t="s">
        <v>36</v>
      </c>
      <c r="AV40" t="s">
        <v>26</v>
      </c>
      <c r="AW40" t="s">
        <v>26</v>
      </c>
      <c r="AX40" t="s">
        <v>257</v>
      </c>
      <c r="AY40" t="s">
        <v>258</v>
      </c>
      <c r="AZ40" s="3">
        <v>172.98</v>
      </c>
      <c r="BA40" t="s">
        <v>1394</v>
      </c>
      <c r="BB40" t="s">
        <v>148</v>
      </c>
      <c r="BC40">
        <v>164</v>
      </c>
      <c r="BD40">
        <f t="shared" si="0"/>
        <v>164</v>
      </c>
    </row>
    <row r="41" spans="1:56" x14ac:dyDescent="0.2">
      <c r="A41" t="s">
        <v>259</v>
      </c>
      <c r="B41" t="s">
        <v>174</v>
      </c>
      <c r="C41" t="s">
        <v>2</v>
      </c>
      <c r="D41" t="s">
        <v>40</v>
      </c>
      <c r="E41" t="s">
        <v>41</v>
      </c>
      <c r="F41" s="2">
        <v>42550</v>
      </c>
      <c r="G41" t="s">
        <v>260</v>
      </c>
      <c r="H41" t="s">
        <v>261</v>
      </c>
      <c r="I41" s="2">
        <v>42549</v>
      </c>
      <c r="J41" s="3">
        <v>172.98</v>
      </c>
      <c r="K41" s="3">
        <v>0</v>
      </c>
      <c r="L41" s="3">
        <v>172.98</v>
      </c>
      <c r="M41" s="3">
        <v>170</v>
      </c>
      <c r="N41" s="4">
        <v>1.7500000000000002E-2</v>
      </c>
      <c r="O41" s="3">
        <v>2.98</v>
      </c>
      <c r="P41" s="5">
        <v>1</v>
      </c>
      <c r="Q41" t="s">
        <v>44</v>
      </c>
      <c r="R41" t="s">
        <v>8</v>
      </c>
      <c r="S41" t="s">
        <v>46</v>
      </c>
      <c r="T41" t="s">
        <v>47</v>
      </c>
      <c r="U41" t="s">
        <v>2</v>
      </c>
      <c r="V41" t="s">
        <v>148</v>
      </c>
      <c r="W41" t="s">
        <v>12</v>
      </c>
      <c r="X41" t="s">
        <v>13</v>
      </c>
      <c r="Y41" t="s">
        <v>14</v>
      </c>
      <c r="Z41" t="s">
        <v>75</v>
      </c>
      <c r="AA41" t="s">
        <v>76</v>
      </c>
      <c r="AB41" t="s">
        <v>17</v>
      </c>
      <c r="AC41" t="s">
        <v>18</v>
      </c>
      <c r="AD41" t="s">
        <v>19</v>
      </c>
      <c r="AE41" t="s">
        <v>20</v>
      </c>
      <c r="AF41" t="s">
        <v>21</v>
      </c>
      <c r="AG41" t="s">
        <v>22</v>
      </c>
      <c r="AH41" t="s">
        <v>77</v>
      </c>
      <c r="AI41" t="s">
        <v>149</v>
      </c>
      <c r="AJ41" t="s">
        <v>150</v>
      </c>
      <c r="AK41" t="s">
        <v>26</v>
      </c>
      <c r="AL41" t="s">
        <v>27</v>
      </c>
      <c r="AM41" t="s">
        <v>28</v>
      </c>
      <c r="AN41" t="s">
        <v>171</v>
      </c>
      <c r="AO41" t="s">
        <v>57</v>
      </c>
      <c r="AP41" t="s">
        <v>31</v>
      </c>
      <c r="AQ41" t="s">
        <v>32</v>
      </c>
      <c r="AR41" t="s">
        <v>58</v>
      </c>
      <c r="AS41" t="s">
        <v>59</v>
      </c>
      <c r="AT41" t="s">
        <v>35</v>
      </c>
      <c r="AU41" t="s">
        <v>36</v>
      </c>
      <c r="AV41" t="s">
        <v>26</v>
      </c>
      <c r="AW41" t="s">
        <v>26</v>
      </c>
      <c r="AX41" t="s">
        <v>262</v>
      </c>
      <c r="AY41" t="s">
        <v>114</v>
      </c>
      <c r="AZ41" s="3">
        <v>172.98</v>
      </c>
      <c r="BA41" t="s">
        <v>1394</v>
      </c>
      <c r="BB41" t="s">
        <v>148</v>
      </c>
      <c r="BC41">
        <v>164</v>
      </c>
      <c r="BD41">
        <f t="shared" si="0"/>
        <v>164</v>
      </c>
    </row>
    <row r="42" spans="1:56" x14ac:dyDescent="0.2">
      <c r="A42" t="s">
        <v>263</v>
      </c>
      <c r="B42" t="s">
        <v>139</v>
      </c>
      <c r="C42" t="s">
        <v>2</v>
      </c>
      <c r="D42" t="s">
        <v>40</v>
      </c>
      <c r="E42" t="s">
        <v>41</v>
      </c>
      <c r="F42" s="2">
        <v>42550</v>
      </c>
      <c r="G42" t="s">
        <v>264</v>
      </c>
      <c r="H42" t="s">
        <v>265</v>
      </c>
      <c r="I42" s="2">
        <v>42549</v>
      </c>
      <c r="J42" s="3">
        <v>172.98</v>
      </c>
      <c r="K42" s="3">
        <v>0</v>
      </c>
      <c r="L42" s="3">
        <v>172.98</v>
      </c>
      <c r="M42" s="3">
        <v>170</v>
      </c>
      <c r="N42" s="4">
        <v>1.7500000000000002E-2</v>
      </c>
      <c r="O42" s="3">
        <v>2.98</v>
      </c>
      <c r="P42" s="5">
        <v>1</v>
      </c>
      <c r="Q42" t="s">
        <v>44</v>
      </c>
      <c r="R42" t="s">
        <v>8</v>
      </c>
      <c r="S42" t="s">
        <v>46</v>
      </c>
      <c r="T42" t="s">
        <v>47</v>
      </c>
      <c r="U42" t="s">
        <v>2</v>
      </c>
      <c r="V42" t="s">
        <v>148</v>
      </c>
      <c r="W42" t="s">
        <v>12</v>
      </c>
      <c r="X42" t="s">
        <v>13</v>
      </c>
      <c r="Y42" t="s">
        <v>14</v>
      </c>
      <c r="Z42" t="s">
        <v>214</v>
      </c>
      <c r="AA42" t="s">
        <v>215</v>
      </c>
      <c r="AB42" t="s">
        <v>17</v>
      </c>
      <c r="AC42" t="s">
        <v>18</v>
      </c>
      <c r="AD42" t="s">
        <v>19</v>
      </c>
      <c r="AE42" t="s">
        <v>20</v>
      </c>
      <c r="AF42" t="s">
        <v>21</v>
      </c>
      <c r="AG42" t="s">
        <v>22</v>
      </c>
      <c r="AH42" t="s">
        <v>216</v>
      </c>
      <c r="AI42" t="s">
        <v>217</v>
      </c>
      <c r="AJ42" t="s">
        <v>218</v>
      </c>
      <c r="AK42" t="s">
        <v>26</v>
      </c>
      <c r="AL42" t="s">
        <v>27</v>
      </c>
      <c r="AM42" t="s">
        <v>28</v>
      </c>
      <c r="AN42" t="s">
        <v>171</v>
      </c>
      <c r="AO42" t="s">
        <v>57</v>
      </c>
      <c r="AP42" t="s">
        <v>31</v>
      </c>
      <c r="AQ42" t="s">
        <v>32</v>
      </c>
      <c r="AR42" t="s">
        <v>58</v>
      </c>
      <c r="AS42" t="s">
        <v>59</v>
      </c>
      <c r="AT42" t="s">
        <v>35</v>
      </c>
      <c r="AU42" t="s">
        <v>36</v>
      </c>
      <c r="AV42" t="s">
        <v>26</v>
      </c>
      <c r="AW42" t="s">
        <v>26</v>
      </c>
      <c r="AX42" t="s">
        <v>266</v>
      </c>
      <c r="AY42" t="s">
        <v>164</v>
      </c>
      <c r="AZ42" s="3">
        <v>172.98</v>
      </c>
      <c r="BA42" t="s">
        <v>1394</v>
      </c>
      <c r="BB42" t="s">
        <v>148</v>
      </c>
      <c r="BC42">
        <v>164</v>
      </c>
      <c r="BD42">
        <f t="shared" si="0"/>
        <v>164</v>
      </c>
    </row>
    <row r="43" spans="1:56" x14ac:dyDescent="0.2">
      <c r="A43" t="s">
        <v>267</v>
      </c>
      <c r="B43" t="s">
        <v>154</v>
      </c>
      <c r="C43" t="s">
        <v>2</v>
      </c>
      <c r="D43" t="s">
        <v>40</v>
      </c>
      <c r="E43" t="s">
        <v>41</v>
      </c>
      <c r="F43" s="2">
        <v>42555</v>
      </c>
      <c r="G43" t="s">
        <v>268</v>
      </c>
      <c r="H43" t="s">
        <v>269</v>
      </c>
      <c r="I43" s="2">
        <v>42554</v>
      </c>
      <c r="J43" s="3">
        <v>172.98</v>
      </c>
      <c r="K43" s="3">
        <v>0</v>
      </c>
      <c r="L43" s="3">
        <v>172.98</v>
      </c>
      <c r="M43" s="3">
        <v>170</v>
      </c>
      <c r="N43" s="4">
        <v>1.7500000000000002E-2</v>
      </c>
      <c r="O43" s="3">
        <v>2.98</v>
      </c>
      <c r="P43" s="5">
        <v>1</v>
      </c>
      <c r="Q43" t="s">
        <v>44</v>
      </c>
      <c r="R43" t="s">
        <v>8</v>
      </c>
      <c r="S43" t="s">
        <v>46</v>
      </c>
      <c r="T43" t="s">
        <v>47</v>
      </c>
      <c r="U43" t="s">
        <v>2</v>
      </c>
      <c r="V43" t="s">
        <v>148</v>
      </c>
      <c r="W43" t="s">
        <v>12</v>
      </c>
      <c r="X43" t="s">
        <v>13</v>
      </c>
      <c r="Y43" t="s">
        <v>14</v>
      </c>
      <c r="Z43" t="s">
        <v>75</v>
      </c>
      <c r="AA43" t="s">
        <v>76</v>
      </c>
      <c r="AB43" t="s">
        <v>17</v>
      </c>
      <c r="AC43" t="s">
        <v>18</v>
      </c>
      <c r="AD43" t="s">
        <v>19</v>
      </c>
      <c r="AE43" t="s">
        <v>20</v>
      </c>
      <c r="AF43" t="s">
        <v>21</v>
      </c>
      <c r="AG43" t="s">
        <v>22</v>
      </c>
      <c r="AH43" t="s">
        <v>77</v>
      </c>
      <c r="AI43" t="s">
        <v>149</v>
      </c>
      <c r="AJ43" t="s">
        <v>150</v>
      </c>
      <c r="AK43" t="s">
        <v>26</v>
      </c>
      <c r="AL43" t="s">
        <v>27</v>
      </c>
      <c r="AM43" t="s">
        <v>28</v>
      </c>
      <c r="AN43" t="s">
        <v>171</v>
      </c>
      <c r="AO43" t="s">
        <v>57</v>
      </c>
      <c r="AP43" t="s">
        <v>31</v>
      </c>
      <c r="AQ43" t="s">
        <v>32</v>
      </c>
      <c r="AR43" t="s">
        <v>58</v>
      </c>
      <c r="AS43" t="s">
        <v>59</v>
      </c>
      <c r="AT43" t="s">
        <v>35</v>
      </c>
      <c r="AU43" t="s">
        <v>36</v>
      </c>
      <c r="AV43" t="s">
        <v>26</v>
      </c>
      <c r="AW43" t="s">
        <v>26</v>
      </c>
      <c r="AX43" t="s">
        <v>270</v>
      </c>
      <c r="AY43" t="s">
        <v>157</v>
      </c>
      <c r="AZ43" s="3">
        <v>172.98</v>
      </c>
      <c r="BA43" t="s">
        <v>1394</v>
      </c>
      <c r="BB43" t="s">
        <v>148</v>
      </c>
      <c r="BC43">
        <v>164</v>
      </c>
      <c r="BD43">
        <f t="shared" si="0"/>
        <v>164</v>
      </c>
    </row>
    <row r="44" spans="1:56" x14ac:dyDescent="0.2">
      <c r="A44" t="s">
        <v>271</v>
      </c>
      <c r="B44" t="s">
        <v>258</v>
      </c>
      <c r="C44" t="s">
        <v>2</v>
      </c>
      <c r="D44" t="s">
        <v>40</v>
      </c>
      <c r="E44" t="s">
        <v>41</v>
      </c>
      <c r="F44" s="2">
        <v>42557</v>
      </c>
      <c r="G44" t="s">
        <v>272</v>
      </c>
      <c r="H44" t="s">
        <v>273</v>
      </c>
      <c r="I44" s="2">
        <v>42556</v>
      </c>
      <c r="J44" s="3">
        <v>172.98</v>
      </c>
      <c r="K44" s="3">
        <v>0</v>
      </c>
      <c r="L44" s="3">
        <v>172.98</v>
      </c>
      <c r="M44" s="3">
        <v>170</v>
      </c>
      <c r="N44" s="4">
        <v>1.7500000000000002E-2</v>
      </c>
      <c r="O44" s="3">
        <v>2.98</v>
      </c>
      <c r="P44" s="5">
        <v>1</v>
      </c>
      <c r="Q44" t="s">
        <v>44</v>
      </c>
      <c r="R44" t="s">
        <v>8</v>
      </c>
      <c r="S44" t="s">
        <v>46</v>
      </c>
      <c r="T44" t="s">
        <v>47</v>
      </c>
      <c r="U44" t="s">
        <v>2</v>
      </c>
      <c r="V44" t="s">
        <v>148</v>
      </c>
      <c r="W44" t="s">
        <v>12</v>
      </c>
      <c r="X44" t="s">
        <v>13</v>
      </c>
      <c r="Y44" t="s">
        <v>14</v>
      </c>
      <c r="Z44" t="s">
        <v>75</v>
      </c>
      <c r="AA44" t="s">
        <v>76</v>
      </c>
      <c r="AB44" t="s">
        <v>17</v>
      </c>
      <c r="AC44" t="s">
        <v>18</v>
      </c>
      <c r="AD44" t="s">
        <v>19</v>
      </c>
      <c r="AE44" t="s">
        <v>20</v>
      </c>
      <c r="AF44" t="s">
        <v>21</v>
      </c>
      <c r="AG44" t="s">
        <v>22</v>
      </c>
      <c r="AH44" t="s">
        <v>77</v>
      </c>
      <c r="AI44" t="s">
        <v>169</v>
      </c>
      <c r="AJ44" t="s">
        <v>170</v>
      </c>
      <c r="AK44" t="s">
        <v>26</v>
      </c>
      <c r="AL44" t="s">
        <v>27</v>
      </c>
      <c r="AM44" t="s">
        <v>28</v>
      </c>
      <c r="AN44" t="s">
        <v>171</v>
      </c>
      <c r="AO44" t="s">
        <v>57</v>
      </c>
      <c r="AP44" t="s">
        <v>31</v>
      </c>
      <c r="AQ44" t="s">
        <v>32</v>
      </c>
      <c r="AR44" t="s">
        <v>58</v>
      </c>
      <c r="AS44" t="s">
        <v>59</v>
      </c>
      <c r="AT44" t="s">
        <v>35</v>
      </c>
      <c r="AU44" t="s">
        <v>36</v>
      </c>
      <c r="AV44" t="s">
        <v>26</v>
      </c>
      <c r="AW44" t="s">
        <v>26</v>
      </c>
      <c r="AX44" t="s">
        <v>274</v>
      </c>
      <c r="AY44" t="s">
        <v>174</v>
      </c>
      <c r="AZ44" s="3">
        <v>172.98</v>
      </c>
      <c r="BA44" t="s">
        <v>1394</v>
      </c>
      <c r="BB44" t="s">
        <v>148</v>
      </c>
      <c r="BC44">
        <v>164</v>
      </c>
      <c r="BD44">
        <f t="shared" si="0"/>
        <v>164</v>
      </c>
    </row>
    <row r="45" spans="1:56" x14ac:dyDescent="0.2">
      <c r="A45" t="s">
        <v>275</v>
      </c>
      <c r="B45" t="s">
        <v>174</v>
      </c>
      <c r="C45" t="s">
        <v>2</v>
      </c>
      <c r="D45" t="s">
        <v>40</v>
      </c>
      <c r="E45" t="s">
        <v>41</v>
      </c>
      <c r="F45" s="2">
        <v>42557</v>
      </c>
      <c r="G45" t="s">
        <v>276</v>
      </c>
      <c r="H45" t="s">
        <v>277</v>
      </c>
      <c r="I45" s="2">
        <v>42556</v>
      </c>
      <c r="J45" s="3">
        <v>172.98</v>
      </c>
      <c r="K45" s="3">
        <v>0</v>
      </c>
      <c r="L45" s="3">
        <v>172.98</v>
      </c>
      <c r="M45" s="3">
        <v>170</v>
      </c>
      <c r="N45" s="4">
        <v>1.7500000000000002E-2</v>
      </c>
      <c r="O45" s="3">
        <v>2.98</v>
      </c>
      <c r="P45" s="5">
        <v>1</v>
      </c>
      <c r="Q45" t="s">
        <v>44</v>
      </c>
      <c r="R45" t="s">
        <v>8</v>
      </c>
      <c r="S45" t="s">
        <v>46</v>
      </c>
      <c r="T45" t="s">
        <v>47</v>
      </c>
      <c r="U45" t="s">
        <v>2</v>
      </c>
      <c r="V45" t="s">
        <v>148</v>
      </c>
      <c r="W45" t="s">
        <v>12</v>
      </c>
      <c r="X45" t="s">
        <v>13</v>
      </c>
      <c r="Y45" t="s">
        <v>14</v>
      </c>
      <c r="Z45" t="s">
        <v>75</v>
      </c>
      <c r="AA45" t="s">
        <v>76</v>
      </c>
      <c r="AB45" t="s">
        <v>17</v>
      </c>
      <c r="AC45" t="s">
        <v>18</v>
      </c>
      <c r="AD45" t="s">
        <v>19</v>
      </c>
      <c r="AE45" t="s">
        <v>20</v>
      </c>
      <c r="AF45" t="s">
        <v>21</v>
      </c>
      <c r="AG45" t="s">
        <v>22</v>
      </c>
      <c r="AH45" t="s">
        <v>77</v>
      </c>
      <c r="AI45" t="s">
        <v>149</v>
      </c>
      <c r="AJ45" t="s">
        <v>150</v>
      </c>
      <c r="AK45" t="s">
        <v>26</v>
      </c>
      <c r="AL45" t="s">
        <v>27</v>
      </c>
      <c r="AM45" t="s">
        <v>28</v>
      </c>
      <c r="AN45" t="s">
        <v>171</v>
      </c>
      <c r="AO45" t="s">
        <v>57</v>
      </c>
      <c r="AP45" t="s">
        <v>31</v>
      </c>
      <c r="AQ45" t="s">
        <v>32</v>
      </c>
      <c r="AR45" t="s">
        <v>58</v>
      </c>
      <c r="AS45" t="s">
        <v>59</v>
      </c>
      <c r="AT45" t="s">
        <v>35</v>
      </c>
      <c r="AU45" t="s">
        <v>36</v>
      </c>
      <c r="AV45" t="s">
        <v>26</v>
      </c>
      <c r="AW45" t="s">
        <v>26</v>
      </c>
      <c r="AX45" t="s">
        <v>278</v>
      </c>
      <c r="AY45" t="s">
        <v>83</v>
      </c>
      <c r="AZ45" s="3">
        <v>172.98</v>
      </c>
      <c r="BA45" t="s">
        <v>1394</v>
      </c>
      <c r="BB45" t="s">
        <v>148</v>
      </c>
      <c r="BC45">
        <v>164</v>
      </c>
      <c r="BD45">
        <f t="shared" si="0"/>
        <v>164</v>
      </c>
    </row>
    <row r="46" spans="1:56" x14ac:dyDescent="0.2">
      <c r="A46" t="s">
        <v>279</v>
      </c>
      <c r="B46" t="s">
        <v>174</v>
      </c>
      <c r="C46" t="s">
        <v>2</v>
      </c>
      <c r="D46" t="s">
        <v>40</v>
      </c>
      <c r="E46" t="s">
        <v>41</v>
      </c>
      <c r="F46" s="2">
        <v>42557</v>
      </c>
      <c r="G46" t="s">
        <v>280</v>
      </c>
      <c r="H46" t="s">
        <v>281</v>
      </c>
      <c r="I46" s="2">
        <v>42556</v>
      </c>
      <c r="J46" s="3">
        <v>345.96</v>
      </c>
      <c r="K46" s="3">
        <v>0</v>
      </c>
      <c r="L46" s="3">
        <v>172.98</v>
      </c>
      <c r="M46" s="3">
        <v>170</v>
      </c>
      <c r="N46" s="4">
        <v>1.7500000000000002E-2</v>
      </c>
      <c r="O46" s="3">
        <v>2.98</v>
      </c>
      <c r="P46" s="5">
        <v>2</v>
      </c>
      <c r="Q46" t="s">
        <v>44</v>
      </c>
      <c r="R46" t="s">
        <v>8</v>
      </c>
      <c r="S46" t="s">
        <v>46</v>
      </c>
      <c r="T46" t="s">
        <v>47</v>
      </c>
      <c r="U46" t="s">
        <v>2</v>
      </c>
      <c r="V46" t="s">
        <v>148</v>
      </c>
      <c r="W46" t="s">
        <v>12</v>
      </c>
      <c r="X46" t="s">
        <v>13</v>
      </c>
      <c r="Y46" t="s">
        <v>14</v>
      </c>
      <c r="Z46" t="s">
        <v>15</v>
      </c>
      <c r="AA46" t="s">
        <v>16</v>
      </c>
      <c r="AB46" t="s">
        <v>17</v>
      </c>
      <c r="AC46" t="s">
        <v>18</v>
      </c>
      <c r="AD46" t="s">
        <v>19</v>
      </c>
      <c r="AE46" t="s">
        <v>20</v>
      </c>
      <c r="AF46" t="s">
        <v>21</v>
      </c>
      <c r="AG46" t="s">
        <v>22</v>
      </c>
      <c r="AH46" t="s">
        <v>23</v>
      </c>
      <c r="AI46" t="s">
        <v>227</v>
      </c>
      <c r="AJ46" t="s">
        <v>228</v>
      </c>
      <c r="AK46" t="s">
        <v>26</v>
      </c>
      <c r="AL46" t="s">
        <v>27</v>
      </c>
      <c r="AM46" t="s">
        <v>28</v>
      </c>
      <c r="AN46" t="s">
        <v>171</v>
      </c>
      <c r="AO46" t="s">
        <v>57</v>
      </c>
      <c r="AP46" t="s">
        <v>31</v>
      </c>
      <c r="AQ46" t="s">
        <v>32</v>
      </c>
      <c r="AR46" t="s">
        <v>58</v>
      </c>
      <c r="AS46" t="s">
        <v>59</v>
      </c>
      <c r="AT46" t="s">
        <v>35</v>
      </c>
      <c r="AU46" t="s">
        <v>36</v>
      </c>
      <c r="AV46" t="s">
        <v>26</v>
      </c>
      <c r="AW46" t="s">
        <v>26</v>
      </c>
      <c r="AX46" t="s">
        <v>282</v>
      </c>
      <c r="AY46" t="s">
        <v>182</v>
      </c>
      <c r="AZ46" s="3">
        <v>172.98</v>
      </c>
      <c r="BA46" t="s">
        <v>1394</v>
      </c>
      <c r="BB46" t="s">
        <v>148</v>
      </c>
      <c r="BC46">
        <v>164</v>
      </c>
      <c r="BD46">
        <f t="shared" si="0"/>
        <v>328</v>
      </c>
    </row>
    <row r="47" spans="1:56" x14ac:dyDescent="0.2">
      <c r="A47" t="s">
        <v>283</v>
      </c>
      <c r="B47" t="s">
        <v>164</v>
      </c>
      <c r="C47" t="s">
        <v>2</v>
      </c>
      <c r="D47" t="s">
        <v>40</v>
      </c>
      <c r="E47" t="s">
        <v>41</v>
      </c>
      <c r="F47" s="2">
        <v>42558</v>
      </c>
      <c r="G47" t="s">
        <v>284</v>
      </c>
      <c r="H47" t="s">
        <v>285</v>
      </c>
      <c r="I47" s="2">
        <v>42557</v>
      </c>
      <c r="J47" s="3">
        <v>172.98</v>
      </c>
      <c r="K47" s="3">
        <v>0</v>
      </c>
      <c r="L47" s="3">
        <v>172.98</v>
      </c>
      <c r="M47" s="3">
        <v>170</v>
      </c>
      <c r="N47" s="4">
        <v>1.7500000000000002E-2</v>
      </c>
      <c r="O47" s="3">
        <v>2.98</v>
      </c>
      <c r="P47" s="5">
        <v>1</v>
      </c>
      <c r="Q47" t="s">
        <v>44</v>
      </c>
      <c r="R47" t="s">
        <v>8</v>
      </c>
      <c r="S47" t="s">
        <v>46</v>
      </c>
      <c r="T47" t="s">
        <v>47</v>
      </c>
      <c r="U47" t="s">
        <v>2</v>
      </c>
      <c r="V47" t="s">
        <v>148</v>
      </c>
      <c r="W47" t="s">
        <v>12</v>
      </c>
      <c r="X47" t="s">
        <v>13</v>
      </c>
      <c r="Y47" t="s">
        <v>14</v>
      </c>
      <c r="Z47" t="s">
        <v>75</v>
      </c>
      <c r="AA47" t="s">
        <v>76</v>
      </c>
      <c r="AB47" t="s">
        <v>17</v>
      </c>
      <c r="AC47" t="s">
        <v>18</v>
      </c>
      <c r="AD47" t="s">
        <v>19</v>
      </c>
      <c r="AE47" t="s">
        <v>20</v>
      </c>
      <c r="AF47" t="s">
        <v>21</v>
      </c>
      <c r="AG47" t="s">
        <v>22</v>
      </c>
      <c r="AH47" t="s">
        <v>77</v>
      </c>
      <c r="AI47" t="s">
        <v>149</v>
      </c>
      <c r="AJ47" t="s">
        <v>150</v>
      </c>
      <c r="AK47" t="s">
        <v>26</v>
      </c>
      <c r="AL47" t="s">
        <v>27</v>
      </c>
      <c r="AM47" t="s">
        <v>28</v>
      </c>
      <c r="AN47" t="s">
        <v>171</v>
      </c>
      <c r="AO47" t="s">
        <v>57</v>
      </c>
      <c r="AP47" t="s">
        <v>31</v>
      </c>
      <c r="AQ47" t="s">
        <v>32</v>
      </c>
      <c r="AR47" t="s">
        <v>58</v>
      </c>
      <c r="AS47" t="s">
        <v>59</v>
      </c>
      <c r="AT47" t="s">
        <v>35</v>
      </c>
      <c r="AU47" t="s">
        <v>36</v>
      </c>
      <c r="AV47" t="s">
        <v>26</v>
      </c>
      <c r="AW47" t="s">
        <v>26</v>
      </c>
      <c r="AX47" t="s">
        <v>286</v>
      </c>
      <c r="AY47" t="s">
        <v>164</v>
      </c>
      <c r="AZ47" s="3">
        <v>172.98</v>
      </c>
      <c r="BA47" t="s">
        <v>1394</v>
      </c>
      <c r="BB47" t="s">
        <v>148</v>
      </c>
      <c r="BC47">
        <v>164</v>
      </c>
      <c r="BD47">
        <f t="shared" si="0"/>
        <v>164</v>
      </c>
    </row>
    <row r="48" spans="1:56" x14ac:dyDescent="0.2">
      <c r="A48" t="s">
        <v>287</v>
      </c>
      <c r="B48" t="s">
        <v>164</v>
      </c>
      <c r="C48" t="s">
        <v>2</v>
      </c>
      <c r="D48" t="s">
        <v>40</v>
      </c>
      <c r="E48" t="s">
        <v>41</v>
      </c>
      <c r="F48" s="2">
        <v>42559</v>
      </c>
      <c r="G48" t="s">
        <v>288</v>
      </c>
      <c r="H48" t="s">
        <v>289</v>
      </c>
      <c r="I48" s="2">
        <v>42558</v>
      </c>
      <c r="J48" s="3">
        <v>172.98</v>
      </c>
      <c r="K48" s="3">
        <v>0</v>
      </c>
      <c r="L48" s="3">
        <v>172.98</v>
      </c>
      <c r="M48" s="3">
        <v>170</v>
      </c>
      <c r="N48" s="4">
        <v>1.7500000000000002E-2</v>
      </c>
      <c r="O48" s="3">
        <v>2.98</v>
      </c>
      <c r="P48" s="5">
        <v>1</v>
      </c>
      <c r="Q48" t="s">
        <v>44</v>
      </c>
      <c r="R48" t="s">
        <v>8</v>
      </c>
      <c r="S48" t="s">
        <v>46</v>
      </c>
      <c r="T48" t="s">
        <v>47</v>
      </c>
      <c r="U48" t="s">
        <v>2</v>
      </c>
      <c r="V48" t="s">
        <v>148</v>
      </c>
      <c r="W48" t="s">
        <v>12</v>
      </c>
      <c r="X48" t="s">
        <v>13</v>
      </c>
      <c r="Y48" t="s">
        <v>14</v>
      </c>
      <c r="Z48" t="s">
        <v>75</v>
      </c>
      <c r="AA48" t="s">
        <v>76</v>
      </c>
      <c r="AB48" t="s">
        <v>17</v>
      </c>
      <c r="AC48" t="s">
        <v>18</v>
      </c>
      <c r="AD48" t="s">
        <v>19</v>
      </c>
      <c r="AE48" t="s">
        <v>20</v>
      </c>
      <c r="AF48" t="s">
        <v>21</v>
      </c>
      <c r="AG48" t="s">
        <v>22</v>
      </c>
      <c r="AH48" t="s">
        <v>77</v>
      </c>
      <c r="AI48" t="s">
        <v>149</v>
      </c>
      <c r="AJ48" t="s">
        <v>150</v>
      </c>
      <c r="AK48" t="s">
        <v>26</v>
      </c>
      <c r="AL48" t="s">
        <v>27</v>
      </c>
      <c r="AM48" t="s">
        <v>28</v>
      </c>
      <c r="AN48" t="s">
        <v>171</v>
      </c>
      <c r="AO48" t="s">
        <v>57</v>
      </c>
      <c r="AP48" t="s">
        <v>31</v>
      </c>
      <c r="AQ48" t="s">
        <v>32</v>
      </c>
      <c r="AR48" t="s">
        <v>58</v>
      </c>
      <c r="AS48" t="s">
        <v>59</v>
      </c>
      <c r="AT48" t="s">
        <v>35</v>
      </c>
      <c r="AU48" t="s">
        <v>36</v>
      </c>
      <c r="AV48" t="s">
        <v>26</v>
      </c>
      <c r="AW48" t="s">
        <v>26</v>
      </c>
      <c r="AX48" t="s">
        <v>290</v>
      </c>
      <c r="AY48" t="s">
        <v>164</v>
      </c>
      <c r="AZ48" s="3">
        <v>172.98</v>
      </c>
      <c r="BA48" t="s">
        <v>1394</v>
      </c>
      <c r="BB48" t="s">
        <v>148</v>
      </c>
      <c r="BC48">
        <v>164</v>
      </c>
      <c r="BD48">
        <f t="shared" si="0"/>
        <v>164</v>
      </c>
    </row>
    <row r="49" spans="1:56" x14ac:dyDescent="0.2">
      <c r="A49" t="s">
        <v>291</v>
      </c>
      <c r="B49" t="s">
        <v>154</v>
      </c>
      <c r="C49" t="s">
        <v>2</v>
      </c>
      <c r="D49" t="s">
        <v>40</v>
      </c>
      <c r="E49" t="s">
        <v>41</v>
      </c>
      <c r="F49" s="2">
        <v>42562</v>
      </c>
      <c r="G49" t="s">
        <v>292</v>
      </c>
      <c r="H49" t="s">
        <v>293</v>
      </c>
      <c r="I49" s="2">
        <v>42559</v>
      </c>
      <c r="J49" s="3">
        <v>172.98</v>
      </c>
      <c r="K49" s="3">
        <v>0</v>
      </c>
      <c r="L49" s="3">
        <v>172.98</v>
      </c>
      <c r="M49" s="3">
        <v>170</v>
      </c>
      <c r="N49" s="4">
        <v>1.7500000000000002E-2</v>
      </c>
      <c r="O49" s="3">
        <v>2.98</v>
      </c>
      <c r="P49" s="5">
        <v>1</v>
      </c>
      <c r="Q49" t="s">
        <v>44</v>
      </c>
      <c r="R49" t="s">
        <v>8</v>
      </c>
      <c r="S49" t="s">
        <v>46</v>
      </c>
      <c r="T49" t="s">
        <v>47</v>
      </c>
      <c r="U49" t="s">
        <v>2</v>
      </c>
      <c r="V49" t="s">
        <v>148</v>
      </c>
      <c r="W49" t="s">
        <v>12</v>
      </c>
      <c r="X49" t="s">
        <v>13</v>
      </c>
      <c r="Y49" t="s">
        <v>14</v>
      </c>
      <c r="Z49" t="s">
        <v>75</v>
      </c>
      <c r="AA49" t="s">
        <v>76</v>
      </c>
      <c r="AB49" t="s">
        <v>17</v>
      </c>
      <c r="AC49" t="s">
        <v>18</v>
      </c>
      <c r="AD49" t="s">
        <v>19</v>
      </c>
      <c r="AE49" t="s">
        <v>20</v>
      </c>
      <c r="AF49" t="s">
        <v>21</v>
      </c>
      <c r="AG49" t="s">
        <v>22</v>
      </c>
      <c r="AH49" t="s">
        <v>77</v>
      </c>
      <c r="AI49" t="s">
        <v>169</v>
      </c>
      <c r="AJ49" t="s">
        <v>170</v>
      </c>
      <c r="AK49" t="s">
        <v>26</v>
      </c>
      <c r="AL49" t="s">
        <v>27</v>
      </c>
      <c r="AM49" t="s">
        <v>28</v>
      </c>
      <c r="AN49" t="s">
        <v>171</v>
      </c>
      <c r="AO49" t="s">
        <v>57</v>
      </c>
      <c r="AP49" t="s">
        <v>31</v>
      </c>
      <c r="AQ49" t="s">
        <v>32</v>
      </c>
      <c r="AR49" t="s">
        <v>58</v>
      </c>
      <c r="AS49" t="s">
        <v>59</v>
      </c>
      <c r="AT49" t="s">
        <v>35</v>
      </c>
      <c r="AU49" t="s">
        <v>36</v>
      </c>
      <c r="AV49" t="s">
        <v>26</v>
      </c>
      <c r="AW49" t="s">
        <v>26</v>
      </c>
      <c r="AX49" t="s">
        <v>294</v>
      </c>
      <c r="AY49" t="s">
        <v>154</v>
      </c>
      <c r="AZ49" s="3">
        <v>172.98</v>
      </c>
      <c r="BA49" t="s">
        <v>1394</v>
      </c>
      <c r="BB49" t="s">
        <v>148</v>
      </c>
      <c r="BC49">
        <v>164</v>
      </c>
      <c r="BD49">
        <f t="shared" si="0"/>
        <v>164</v>
      </c>
    </row>
    <row r="50" spans="1:56" x14ac:dyDescent="0.2">
      <c r="A50" t="s">
        <v>295</v>
      </c>
      <c r="B50" t="s">
        <v>114</v>
      </c>
      <c r="C50" t="s">
        <v>2</v>
      </c>
      <c r="D50" t="s">
        <v>40</v>
      </c>
      <c r="E50" t="s">
        <v>41</v>
      </c>
      <c r="F50" s="2">
        <v>42562</v>
      </c>
      <c r="G50" t="s">
        <v>296</v>
      </c>
      <c r="H50" t="s">
        <v>297</v>
      </c>
      <c r="I50" s="2">
        <v>42560</v>
      </c>
      <c r="J50" s="3">
        <v>122.1</v>
      </c>
      <c r="K50" s="3">
        <v>0</v>
      </c>
      <c r="L50" s="3">
        <v>61.05</v>
      </c>
      <c r="M50" s="3">
        <v>60</v>
      </c>
      <c r="N50" s="4">
        <v>1.7500000000000002E-2</v>
      </c>
      <c r="O50" s="3">
        <v>1.05</v>
      </c>
      <c r="P50" s="5">
        <v>2</v>
      </c>
      <c r="Q50" t="s">
        <v>44</v>
      </c>
      <c r="R50" t="s">
        <v>65</v>
      </c>
      <c r="S50" t="s">
        <v>46</v>
      </c>
      <c r="T50" t="s">
        <v>134</v>
      </c>
      <c r="U50" t="s">
        <v>2</v>
      </c>
      <c r="V50" t="s">
        <v>67</v>
      </c>
      <c r="W50" t="s">
        <v>12</v>
      </c>
      <c r="X50" t="s">
        <v>13</v>
      </c>
      <c r="Y50" t="s">
        <v>49</v>
      </c>
      <c r="Z50" t="s">
        <v>50</v>
      </c>
      <c r="AA50" t="s">
        <v>51</v>
      </c>
      <c r="AB50" t="s">
        <v>52</v>
      </c>
      <c r="AC50" t="s">
        <v>53</v>
      </c>
      <c r="AD50" t="s">
        <v>54</v>
      </c>
      <c r="AE50" t="s">
        <v>55</v>
      </c>
      <c r="AF50" t="s">
        <v>50</v>
      </c>
      <c r="AG50" t="s">
        <v>51</v>
      </c>
      <c r="AH50" t="s">
        <v>26</v>
      </c>
      <c r="AI50" t="s">
        <v>26</v>
      </c>
      <c r="AJ50" t="s">
        <v>26</v>
      </c>
      <c r="AK50" t="s">
        <v>26</v>
      </c>
      <c r="AL50" t="s">
        <v>27</v>
      </c>
      <c r="AM50" t="s">
        <v>28</v>
      </c>
      <c r="AN50" t="s">
        <v>68</v>
      </c>
      <c r="AO50" t="s">
        <v>69</v>
      </c>
      <c r="AP50" t="s">
        <v>31</v>
      </c>
      <c r="AQ50" t="s">
        <v>32</v>
      </c>
      <c r="AR50" t="s">
        <v>33</v>
      </c>
      <c r="AS50" t="s">
        <v>34</v>
      </c>
      <c r="AT50" t="s">
        <v>135</v>
      </c>
      <c r="AU50" t="s">
        <v>136</v>
      </c>
      <c r="AV50" t="s">
        <v>26</v>
      </c>
      <c r="AW50" t="s">
        <v>26</v>
      </c>
      <c r="AX50" t="s">
        <v>298</v>
      </c>
      <c r="AY50" t="s">
        <v>63</v>
      </c>
      <c r="AZ50" s="3">
        <v>61.05</v>
      </c>
      <c r="BA50" t="s">
        <v>1392</v>
      </c>
      <c r="BB50" t="s">
        <v>67</v>
      </c>
      <c r="BC50">
        <v>58.8</v>
      </c>
      <c r="BD50">
        <f t="shared" si="0"/>
        <v>117.6</v>
      </c>
    </row>
    <row r="51" spans="1:56" x14ac:dyDescent="0.2">
      <c r="A51" t="s">
        <v>299</v>
      </c>
      <c r="B51" t="s">
        <v>164</v>
      </c>
      <c r="C51" t="s">
        <v>2</v>
      </c>
      <c r="D51" t="s">
        <v>40</v>
      </c>
      <c r="E51" t="s">
        <v>41</v>
      </c>
      <c r="F51" s="2">
        <v>42562</v>
      </c>
      <c r="G51" t="s">
        <v>300</v>
      </c>
      <c r="H51" t="s">
        <v>301</v>
      </c>
      <c r="I51" s="2">
        <v>42561</v>
      </c>
      <c r="J51" s="3">
        <v>172.98</v>
      </c>
      <c r="K51" s="3">
        <v>0</v>
      </c>
      <c r="L51" s="3">
        <v>172.98</v>
      </c>
      <c r="M51" s="3">
        <v>170</v>
      </c>
      <c r="N51" s="4">
        <v>1.7500000000000002E-2</v>
      </c>
      <c r="O51" s="3">
        <v>2.98</v>
      </c>
      <c r="P51" s="5">
        <v>1</v>
      </c>
      <c r="Q51" t="s">
        <v>44</v>
      </c>
      <c r="R51" t="s">
        <v>8</v>
      </c>
      <c r="S51" t="s">
        <v>46</v>
      </c>
      <c r="T51" t="s">
        <v>47</v>
      </c>
      <c r="U51" t="s">
        <v>2</v>
      </c>
      <c r="V51" t="s">
        <v>148</v>
      </c>
      <c r="W51" t="s">
        <v>12</v>
      </c>
      <c r="X51" t="s">
        <v>13</v>
      </c>
      <c r="Y51" t="s">
        <v>14</v>
      </c>
      <c r="Z51" t="s">
        <v>75</v>
      </c>
      <c r="AA51" t="s">
        <v>76</v>
      </c>
      <c r="AB51" t="s">
        <v>17</v>
      </c>
      <c r="AC51" t="s">
        <v>18</v>
      </c>
      <c r="AD51" t="s">
        <v>19</v>
      </c>
      <c r="AE51" t="s">
        <v>20</v>
      </c>
      <c r="AF51" t="s">
        <v>21</v>
      </c>
      <c r="AG51" t="s">
        <v>22</v>
      </c>
      <c r="AH51" t="s">
        <v>77</v>
      </c>
      <c r="AI51" t="s">
        <v>169</v>
      </c>
      <c r="AJ51" t="s">
        <v>170</v>
      </c>
      <c r="AK51" t="s">
        <v>26</v>
      </c>
      <c r="AL51" t="s">
        <v>27</v>
      </c>
      <c r="AM51" t="s">
        <v>28</v>
      </c>
      <c r="AN51" t="s">
        <v>171</v>
      </c>
      <c r="AO51" t="s">
        <v>57</v>
      </c>
      <c r="AP51" t="s">
        <v>31</v>
      </c>
      <c r="AQ51" t="s">
        <v>32</v>
      </c>
      <c r="AR51" t="s">
        <v>58</v>
      </c>
      <c r="AS51" t="s">
        <v>59</v>
      </c>
      <c r="AT51" t="s">
        <v>35</v>
      </c>
      <c r="AU51" t="s">
        <v>36</v>
      </c>
      <c r="AV51" t="s">
        <v>26</v>
      </c>
      <c r="AW51" t="s">
        <v>26</v>
      </c>
      <c r="AX51" t="s">
        <v>302</v>
      </c>
      <c r="AY51" t="s">
        <v>164</v>
      </c>
      <c r="AZ51" s="3">
        <v>172.98</v>
      </c>
      <c r="BA51" t="s">
        <v>1394</v>
      </c>
      <c r="BB51" t="s">
        <v>148</v>
      </c>
      <c r="BC51">
        <v>164</v>
      </c>
      <c r="BD51">
        <f t="shared" si="0"/>
        <v>164</v>
      </c>
    </row>
    <row r="52" spans="1:56" x14ac:dyDescent="0.2">
      <c r="A52" t="s">
        <v>303</v>
      </c>
      <c r="B52" t="s">
        <v>154</v>
      </c>
      <c r="C52" t="s">
        <v>2</v>
      </c>
      <c r="D52" t="s">
        <v>40</v>
      </c>
      <c r="E52" t="s">
        <v>41</v>
      </c>
      <c r="F52" s="2">
        <v>42562</v>
      </c>
      <c r="G52" t="s">
        <v>304</v>
      </c>
      <c r="H52" t="s">
        <v>305</v>
      </c>
      <c r="I52" s="2">
        <v>42561</v>
      </c>
      <c r="J52" s="3">
        <v>345.96</v>
      </c>
      <c r="K52" s="3">
        <v>0</v>
      </c>
      <c r="L52" s="3">
        <v>172.98</v>
      </c>
      <c r="M52" s="3">
        <v>170</v>
      </c>
      <c r="N52" s="4">
        <v>1.7500000000000002E-2</v>
      </c>
      <c r="O52" s="3">
        <v>2.98</v>
      </c>
      <c r="P52" s="5">
        <v>2</v>
      </c>
      <c r="Q52" t="s">
        <v>44</v>
      </c>
      <c r="R52" t="s">
        <v>8</v>
      </c>
      <c r="S52" t="s">
        <v>46</v>
      </c>
      <c r="T52" t="s">
        <v>47</v>
      </c>
      <c r="U52" t="s">
        <v>2</v>
      </c>
      <c r="V52" t="s">
        <v>148</v>
      </c>
      <c r="W52" t="s">
        <v>12</v>
      </c>
      <c r="X52" t="s">
        <v>13</v>
      </c>
      <c r="Y52" t="s">
        <v>14</v>
      </c>
      <c r="Z52" t="s">
        <v>15</v>
      </c>
      <c r="AA52" t="s">
        <v>16</v>
      </c>
      <c r="AB52" t="s">
        <v>17</v>
      </c>
      <c r="AC52" t="s">
        <v>18</v>
      </c>
      <c r="AD52" t="s">
        <v>19</v>
      </c>
      <c r="AE52" t="s">
        <v>20</v>
      </c>
      <c r="AF52" t="s">
        <v>21</v>
      </c>
      <c r="AG52" t="s">
        <v>22</v>
      </c>
      <c r="AH52" t="s">
        <v>23</v>
      </c>
      <c r="AI52" t="s">
        <v>227</v>
      </c>
      <c r="AJ52" t="s">
        <v>228</v>
      </c>
      <c r="AK52" t="s">
        <v>26</v>
      </c>
      <c r="AL52" t="s">
        <v>27</v>
      </c>
      <c r="AM52" t="s">
        <v>28</v>
      </c>
      <c r="AN52" t="s">
        <v>171</v>
      </c>
      <c r="AO52" t="s">
        <v>57</v>
      </c>
      <c r="AP52" t="s">
        <v>31</v>
      </c>
      <c r="AQ52" t="s">
        <v>32</v>
      </c>
      <c r="AR52" t="s">
        <v>58</v>
      </c>
      <c r="AS52" t="s">
        <v>59</v>
      </c>
      <c r="AT52" t="s">
        <v>35</v>
      </c>
      <c r="AU52" t="s">
        <v>36</v>
      </c>
      <c r="AV52" t="s">
        <v>26</v>
      </c>
      <c r="AW52" t="s">
        <v>26</v>
      </c>
      <c r="AX52" t="s">
        <v>306</v>
      </c>
      <c r="AY52" t="s">
        <v>154</v>
      </c>
      <c r="AZ52" s="3">
        <v>172.98</v>
      </c>
      <c r="BA52" t="s">
        <v>1394</v>
      </c>
      <c r="BB52" t="s">
        <v>148</v>
      </c>
      <c r="BC52">
        <v>164</v>
      </c>
      <c r="BD52">
        <f t="shared" si="0"/>
        <v>328</v>
      </c>
    </row>
    <row r="53" spans="1:56" x14ac:dyDescent="0.2">
      <c r="A53" t="s">
        <v>307</v>
      </c>
      <c r="B53" t="s">
        <v>164</v>
      </c>
      <c r="C53" t="s">
        <v>2</v>
      </c>
      <c r="D53" t="s">
        <v>40</v>
      </c>
      <c r="E53" t="s">
        <v>41</v>
      </c>
      <c r="F53" s="2">
        <v>42562</v>
      </c>
      <c r="G53" t="s">
        <v>308</v>
      </c>
      <c r="H53" t="s">
        <v>309</v>
      </c>
      <c r="I53" s="2">
        <v>42561</v>
      </c>
      <c r="J53" s="3">
        <v>345.96</v>
      </c>
      <c r="K53" s="3">
        <v>0</v>
      </c>
      <c r="L53" s="3">
        <v>172.98</v>
      </c>
      <c r="M53" s="3">
        <v>170</v>
      </c>
      <c r="N53" s="4">
        <v>1.7500000000000002E-2</v>
      </c>
      <c r="O53" s="3">
        <v>2.98</v>
      </c>
      <c r="P53" s="5">
        <v>2</v>
      </c>
      <c r="Q53" t="s">
        <v>44</v>
      </c>
      <c r="R53" t="s">
        <v>8</v>
      </c>
      <c r="S53" t="s">
        <v>46</v>
      </c>
      <c r="T53" t="s">
        <v>47</v>
      </c>
      <c r="U53" t="s">
        <v>2</v>
      </c>
      <c r="V53" t="s">
        <v>148</v>
      </c>
      <c r="W53" t="s">
        <v>12</v>
      </c>
      <c r="X53" t="s">
        <v>13</v>
      </c>
      <c r="Y53" t="s">
        <v>14</v>
      </c>
      <c r="Z53" t="s">
        <v>75</v>
      </c>
      <c r="AA53" t="s">
        <v>76</v>
      </c>
      <c r="AB53" t="s">
        <v>17</v>
      </c>
      <c r="AC53" t="s">
        <v>18</v>
      </c>
      <c r="AD53" t="s">
        <v>19</v>
      </c>
      <c r="AE53" t="s">
        <v>20</v>
      </c>
      <c r="AF53" t="s">
        <v>21</v>
      </c>
      <c r="AG53" t="s">
        <v>22</v>
      </c>
      <c r="AH53" t="s">
        <v>77</v>
      </c>
      <c r="AI53" t="s">
        <v>169</v>
      </c>
      <c r="AJ53" t="s">
        <v>170</v>
      </c>
      <c r="AK53" t="s">
        <v>26</v>
      </c>
      <c r="AL53" t="s">
        <v>27</v>
      </c>
      <c r="AM53" t="s">
        <v>28</v>
      </c>
      <c r="AN53" t="s">
        <v>171</v>
      </c>
      <c r="AO53" t="s">
        <v>57</v>
      </c>
      <c r="AP53" t="s">
        <v>31</v>
      </c>
      <c r="AQ53" t="s">
        <v>32</v>
      </c>
      <c r="AR53" t="s">
        <v>58</v>
      </c>
      <c r="AS53" t="s">
        <v>59</v>
      </c>
      <c r="AT53" t="s">
        <v>35</v>
      </c>
      <c r="AU53" t="s">
        <v>36</v>
      </c>
      <c r="AV53" t="s">
        <v>26</v>
      </c>
      <c r="AW53" t="s">
        <v>26</v>
      </c>
      <c r="AX53" t="s">
        <v>310</v>
      </c>
      <c r="AY53" t="s">
        <v>164</v>
      </c>
      <c r="AZ53" s="3">
        <v>172.98</v>
      </c>
      <c r="BA53" t="s">
        <v>1394</v>
      </c>
      <c r="BB53" t="s">
        <v>148</v>
      </c>
      <c r="BC53">
        <v>164</v>
      </c>
      <c r="BD53">
        <f t="shared" si="0"/>
        <v>328</v>
      </c>
    </row>
    <row r="54" spans="1:56" x14ac:dyDescent="0.2">
      <c r="A54" t="s">
        <v>311</v>
      </c>
      <c r="B54" t="s">
        <v>63</v>
      </c>
      <c r="C54" t="s">
        <v>2</v>
      </c>
      <c r="D54" t="s">
        <v>40</v>
      </c>
      <c r="E54" t="s">
        <v>41</v>
      </c>
      <c r="F54" s="2">
        <v>42563</v>
      </c>
      <c r="G54" t="s">
        <v>312</v>
      </c>
      <c r="H54" t="s">
        <v>313</v>
      </c>
      <c r="I54" s="2">
        <v>42562</v>
      </c>
      <c r="J54" s="3">
        <v>172.98</v>
      </c>
      <c r="K54" s="3">
        <v>0</v>
      </c>
      <c r="L54" s="3">
        <v>172.98</v>
      </c>
      <c r="M54" s="3">
        <v>170</v>
      </c>
      <c r="N54" s="4">
        <v>1.7500000000000002E-2</v>
      </c>
      <c r="O54" s="3">
        <v>2.98</v>
      </c>
      <c r="P54" s="5">
        <v>1</v>
      </c>
      <c r="Q54" t="s">
        <v>44</v>
      </c>
      <c r="R54" t="s">
        <v>8</v>
      </c>
      <c r="S54" t="s">
        <v>46</v>
      </c>
      <c r="T54" t="s">
        <v>47</v>
      </c>
      <c r="U54" t="s">
        <v>2</v>
      </c>
      <c r="V54" t="s">
        <v>148</v>
      </c>
      <c r="W54" t="s">
        <v>12</v>
      </c>
      <c r="X54" t="s">
        <v>13</v>
      </c>
      <c r="Y54" t="s">
        <v>14</v>
      </c>
      <c r="Z54" t="s">
        <v>75</v>
      </c>
      <c r="AA54" t="s">
        <v>76</v>
      </c>
      <c r="AB54" t="s">
        <v>17</v>
      </c>
      <c r="AC54" t="s">
        <v>18</v>
      </c>
      <c r="AD54" t="s">
        <v>19</v>
      </c>
      <c r="AE54" t="s">
        <v>20</v>
      </c>
      <c r="AF54" t="s">
        <v>21</v>
      </c>
      <c r="AG54" t="s">
        <v>22</v>
      </c>
      <c r="AH54" t="s">
        <v>77</v>
      </c>
      <c r="AI54" t="s">
        <v>169</v>
      </c>
      <c r="AJ54" t="s">
        <v>170</v>
      </c>
      <c r="AK54" t="s">
        <v>26</v>
      </c>
      <c r="AL54" t="s">
        <v>27</v>
      </c>
      <c r="AM54" t="s">
        <v>28</v>
      </c>
      <c r="AN54" t="s">
        <v>171</v>
      </c>
      <c r="AO54" t="s">
        <v>57</v>
      </c>
      <c r="AP54" t="s">
        <v>31</v>
      </c>
      <c r="AQ54" t="s">
        <v>32</v>
      </c>
      <c r="AR54" t="s">
        <v>58</v>
      </c>
      <c r="AS54" t="s">
        <v>59</v>
      </c>
      <c r="AT54" t="s">
        <v>35</v>
      </c>
      <c r="AU54" t="s">
        <v>36</v>
      </c>
      <c r="AV54" t="s">
        <v>26</v>
      </c>
      <c r="AW54" t="s">
        <v>26</v>
      </c>
      <c r="AX54" t="s">
        <v>314</v>
      </c>
      <c r="AY54" t="s">
        <v>63</v>
      </c>
      <c r="AZ54" s="3">
        <v>172.98</v>
      </c>
      <c r="BA54" t="s">
        <v>1394</v>
      </c>
      <c r="BB54" t="s">
        <v>148</v>
      </c>
      <c r="BC54">
        <v>164</v>
      </c>
      <c r="BD54">
        <f t="shared" si="0"/>
        <v>164</v>
      </c>
    </row>
    <row r="55" spans="1:56" x14ac:dyDescent="0.2">
      <c r="A55" t="s">
        <v>315</v>
      </c>
      <c r="B55" t="s">
        <v>154</v>
      </c>
      <c r="C55" t="s">
        <v>2</v>
      </c>
      <c r="D55" t="s">
        <v>316</v>
      </c>
      <c r="E55" t="s">
        <v>4</v>
      </c>
      <c r="F55" s="2">
        <v>42563</v>
      </c>
      <c r="G55" t="s">
        <v>317</v>
      </c>
      <c r="H55" t="s">
        <v>318</v>
      </c>
      <c r="I55" s="2">
        <v>42562</v>
      </c>
      <c r="J55" s="3">
        <v>62.28</v>
      </c>
      <c r="K55" s="3">
        <v>0</v>
      </c>
      <c r="L55" s="3">
        <v>5.19</v>
      </c>
      <c r="M55" s="3">
        <v>5.0999999999999996</v>
      </c>
      <c r="N55" s="4">
        <v>1.7500000000000002E-2</v>
      </c>
      <c r="O55" s="3">
        <v>0.09</v>
      </c>
      <c r="P55" s="5">
        <v>12</v>
      </c>
      <c r="Q55" t="s">
        <v>7</v>
      </c>
      <c r="R55" t="s">
        <v>8</v>
      </c>
      <c r="S55" t="s">
        <v>9</v>
      </c>
      <c r="T55" t="s">
        <v>10</v>
      </c>
      <c r="U55" t="s">
        <v>2</v>
      </c>
      <c r="V55" t="s">
        <v>11</v>
      </c>
      <c r="W55" t="s">
        <v>12</v>
      </c>
      <c r="X55" t="s">
        <v>13</v>
      </c>
      <c r="Y55" t="s">
        <v>14</v>
      </c>
      <c r="Z55" t="s">
        <v>75</v>
      </c>
      <c r="AA55" t="s">
        <v>76</v>
      </c>
      <c r="AB55" t="s">
        <v>17</v>
      </c>
      <c r="AC55" t="s">
        <v>18</v>
      </c>
      <c r="AD55" t="s">
        <v>19</v>
      </c>
      <c r="AE55" t="s">
        <v>20</v>
      </c>
      <c r="AF55" t="s">
        <v>21</v>
      </c>
      <c r="AG55" t="s">
        <v>22</v>
      </c>
      <c r="AH55" t="s">
        <v>77</v>
      </c>
      <c r="AI55" t="s">
        <v>78</v>
      </c>
      <c r="AJ55" t="s">
        <v>79</v>
      </c>
      <c r="AK55" t="s">
        <v>26</v>
      </c>
      <c r="AL55" t="s">
        <v>27</v>
      </c>
      <c r="AM55" t="s">
        <v>28</v>
      </c>
      <c r="AN55" t="s">
        <v>29</v>
      </c>
      <c r="AO55" t="s">
        <v>30</v>
      </c>
      <c r="AP55" t="s">
        <v>31</v>
      </c>
      <c r="AQ55" t="s">
        <v>32</v>
      </c>
      <c r="AR55" t="s">
        <v>33</v>
      </c>
      <c r="AS55" t="s">
        <v>34</v>
      </c>
      <c r="AT55" t="s">
        <v>35</v>
      </c>
      <c r="AU55" t="s">
        <v>36</v>
      </c>
      <c r="AV55" t="s">
        <v>26</v>
      </c>
      <c r="AW55" t="s">
        <v>26</v>
      </c>
      <c r="AX55" t="s">
        <v>319</v>
      </c>
      <c r="AY55" t="s">
        <v>154</v>
      </c>
      <c r="AZ55" s="3">
        <v>5.19</v>
      </c>
      <c r="BA55" t="s">
        <v>1390</v>
      </c>
      <c r="BB55" t="s">
        <v>798</v>
      </c>
      <c r="BC55">
        <v>3.92</v>
      </c>
      <c r="BD55">
        <f t="shared" si="0"/>
        <v>47.04</v>
      </c>
    </row>
    <row r="56" spans="1:56" x14ac:dyDescent="0.2">
      <c r="A56" t="s">
        <v>320</v>
      </c>
      <c r="B56" t="s">
        <v>72</v>
      </c>
      <c r="C56" t="s">
        <v>2</v>
      </c>
      <c r="D56" t="s">
        <v>40</v>
      </c>
      <c r="E56" t="s">
        <v>41</v>
      </c>
      <c r="F56" s="2">
        <v>42563</v>
      </c>
      <c r="G56" t="s">
        <v>321</v>
      </c>
      <c r="H56" t="s">
        <v>322</v>
      </c>
      <c r="I56" s="2">
        <v>42562</v>
      </c>
      <c r="J56" s="3">
        <v>61.05</v>
      </c>
      <c r="K56" s="3">
        <v>0</v>
      </c>
      <c r="L56" s="3">
        <v>61.05</v>
      </c>
      <c r="M56" s="3">
        <v>60</v>
      </c>
      <c r="N56" s="4">
        <v>1.7500000000000002E-2</v>
      </c>
      <c r="O56" s="3">
        <v>1.05</v>
      </c>
      <c r="P56" s="5">
        <v>1</v>
      </c>
      <c r="Q56" t="s">
        <v>44</v>
      </c>
      <c r="R56" t="s">
        <v>65</v>
      </c>
      <c r="S56" t="s">
        <v>46</v>
      </c>
      <c r="T56" t="s">
        <v>134</v>
      </c>
      <c r="U56" t="s">
        <v>2</v>
      </c>
      <c r="V56" t="s">
        <v>67</v>
      </c>
      <c r="W56" t="s">
        <v>12</v>
      </c>
      <c r="X56" t="s">
        <v>13</v>
      </c>
      <c r="Y56" t="s">
        <v>49</v>
      </c>
      <c r="Z56" t="s">
        <v>50</v>
      </c>
      <c r="AA56" t="s">
        <v>51</v>
      </c>
      <c r="AB56" t="s">
        <v>52</v>
      </c>
      <c r="AC56" t="s">
        <v>53</v>
      </c>
      <c r="AD56" t="s">
        <v>54</v>
      </c>
      <c r="AE56" t="s">
        <v>55</v>
      </c>
      <c r="AF56" t="s">
        <v>50</v>
      </c>
      <c r="AG56" t="s">
        <v>51</v>
      </c>
      <c r="AH56" t="s">
        <v>26</v>
      </c>
      <c r="AI56" t="s">
        <v>26</v>
      </c>
      <c r="AJ56" t="s">
        <v>26</v>
      </c>
      <c r="AK56" t="s">
        <v>26</v>
      </c>
      <c r="AL56" t="s">
        <v>27</v>
      </c>
      <c r="AM56" t="s">
        <v>28</v>
      </c>
      <c r="AN56" t="s">
        <v>68</v>
      </c>
      <c r="AO56" t="s">
        <v>69</v>
      </c>
      <c r="AP56" t="s">
        <v>31</v>
      </c>
      <c r="AQ56" t="s">
        <v>32</v>
      </c>
      <c r="AR56" t="s">
        <v>33</v>
      </c>
      <c r="AS56" t="s">
        <v>34</v>
      </c>
      <c r="AT56" t="s">
        <v>135</v>
      </c>
      <c r="AU56" t="s">
        <v>136</v>
      </c>
      <c r="AV56" t="s">
        <v>26</v>
      </c>
      <c r="AW56" t="s">
        <v>26</v>
      </c>
      <c r="AX56" t="s">
        <v>323</v>
      </c>
      <c r="AY56" t="s">
        <v>63</v>
      </c>
      <c r="AZ56" s="3">
        <v>61.05</v>
      </c>
      <c r="BA56" t="s">
        <v>1392</v>
      </c>
      <c r="BB56" t="s">
        <v>67</v>
      </c>
      <c r="BC56">
        <v>58.8</v>
      </c>
      <c r="BD56">
        <f t="shared" si="0"/>
        <v>58.8</v>
      </c>
    </row>
    <row r="57" spans="1:56" x14ac:dyDescent="0.2">
      <c r="A57" t="s">
        <v>324</v>
      </c>
      <c r="B57" t="s">
        <v>164</v>
      </c>
      <c r="C57" t="s">
        <v>2</v>
      </c>
      <c r="D57" t="s">
        <v>40</v>
      </c>
      <c r="E57" t="s">
        <v>41</v>
      </c>
      <c r="F57" s="2">
        <v>42563</v>
      </c>
      <c r="G57" t="s">
        <v>325</v>
      </c>
      <c r="H57" t="s">
        <v>326</v>
      </c>
      <c r="I57" s="2">
        <v>42562</v>
      </c>
      <c r="J57" s="3">
        <v>172.98</v>
      </c>
      <c r="K57" s="3">
        <v>0</v>
      </c>
      <c r="L57" s="3">
        <v>172.98</v>
      </c>
      <c r="M57" s="3">
        <v>170</v>
      </c>
      <c r="N57" s="4">
        <v>1.7500000000000002E-2</v>
      </c>
      <c r="O57" s="3">
        <v>2.98</v>
      </c>
      <c r="P57" s="5">
        <v>1</v>
      </c>
      <c r="Q57" t="s">
        <v>44</v>
      </c>
      <c r="R57" t="s">
        <v>8</v>
      </c>
      <c r="S57" t="s">
        <v>46</v>
      </c>
      <c r="T57" t="s">
        <v>47</v>
      </c>
      <c r="U57" t="s">
        <v>2</v>
      </c>
      <c r="V57" t="s">
        <v>148</v>
      </c>
      <c r="W57" t="s">
        <v>12</v>
      </c>
      <c r="X57" t="s">
        <v>13</v>
      </c>
      <c r="Y57" t="s">
        <v>14</v>
      </c>
      <c r="Z57" t="s">
        <v>75</v>
      </c>
      <c r="AA57" t="s">
        <v>76</v>
      </c>
      <c r="AB57" t="s">
        <v>17</v>
      </c>
      <c r="AC57" t="s">
        <v>18</v>
      </c>
      <c r="AD57" t="s">
        <v>19</v>
      </c>
      <c r="AE57" t="s">
        <v>20</v>
      </c>
      <c r="AF57" t="s">
        <v>21</v>
      </c>
      <c r="AG57" t="s">
        <v>22</v>
      </c>
      <c r="AH57" t="s">
        <v>77</v>
      </c>
      <c r="AI57" t="s">
        <v>149</v>
      </c>
      <c r="AJ57" t="s">
        <v>150</v>
      </c>
      <c r="AK57" t="s">
        <v>26</v>
      </c>
      <c r="AL57" t="s">
        <v>27</v>
      </c>
      <c r="AM57" t="s">
        <v>28</v>
      </c>
      <c r="AN57" t="s">
        <v>171</v>
      </c>
      <c r="AO57" t="s">
        <v>57</v>
      </c>
      <c r="AP57" t="s">
        <v>31</v>
      </c>
      <c r="AQ57" t="s">
        <v>32</v>
      </c>
      <c r="AR57" t="s">
        <v>58</v>
      </c>
      <c r="AS57" t="s">
        <v>59</v>
      </c>
      <c r="AT57" t="s">
        <v>35</v>
      </c>
      <c r="AU57" t="s">
        <v>36</v>
      </c>
      <c r="AV57" t="s">
        <v>26</v>
      </c>
      <c r="AW57" t="s">
        <v>26</v>
      </c>
      <c r="AX57" t="s">
        <v>327</v>
      </c>
      <c r="AY57" t="s">
        <v>164</v>
      </c>
      <c r="AZ57" s="3">
        <v>172.98</v>
      </c>
      <c r="BA57" t="s">
        <v>1394</v>
      </c>
      <c r="BB57" t="s">
        <v>148</v>
      </c>
      <c r="BC57">
        <v>164</v>
      </c>
      <c r="BD57">
        <f t="shared" si="0"/>
        <v>164</v>
      </c>
    </row>
    <row r="58" spans="1:56" x14ac:dyDescent="0.2">
      <c r="A58" t="s">
        <v>328</v>
      </c>
      <c r="B58" t="s">
        <v>72</v>
      </c>
      <c r="C58" t="s">
        <v>2</v>
      </c>
      <c r="D58" t="s">
        <v>40</v>
      </c>
      <c r="E58" t="s">
        <v>41</v>
      </c>
      <c r="F58" s="2">
        <v>42564</v>
      </c>
      <c r="G58" t="s">
        <v>329</v>
      </c>
      <c r="H58" t="s">
        <v>330</v>
      </c>
      <c r="I58" s="2">
        <v>42562</v>
      </c>
      <c r="J58" s="3">
        <v>3459.6</v>
      </c>
      <c r="K58" s="3">
        <v>0</v>
      </c>
      <c r="L58" s="3">
        <v>172.98</v>
      </c>
      <c r="M58" s="3">
        <v>170</v>
      </c>
      <c r="N58" s="4">
        <v>1.7500000000000002E-2</v>
      </c>
      <c r="O58" s="3">
        <v>2.98</v>
      </c>
      <c r="P58" s="5">
        <v>20</v>
      </c>
      <c r="Q58" t="s">
        <v>44</v>
      </c>
      <c r="R58" t="s">
        <v>8</v>
      </c>
      <c r="S58" t="s">
        <v>46</v>
      </c>
      <c r="T58" t="s">
        <v>47</v>
      </c>
      <c r="U58" t="s">
        <v>2</v>
      </c>
      <c r="V58" t="s">
        <v>148</v>
      </c>
      <c r="W58" t="s">
        <v>12</v>
      </c>
      <c r="X58" t="s">
        <v>13</v>
      </c>
      <c r="Y58" t="s">
        <v>49</v>
      </c>
      <c r="Z58" t="s">
        <v>50</v>
      </c>
      <c r="AA58" t="s">
        <v>51</v>
      </c>
      <c r="AB58" t="s">
        <v>52</v>
      </c>
      <c r="AC58" t="s">
        <v>53</v>
      </c>
      <c r="AD58" t="s">
        <v>54</v>
      </c>
      <c r="AE58" t="s">
        <v>55</v>
      </c>
      <c r="AF58" t="s">
        <v>50</v>
      </c>
      <c r="AG58" t="s">
        <v>51</v>
      </c>
      <c r="AH58" t="s">
        <v>26</v>
      </c>
      <c r="AI58" t="s">
        <v>26</v>
      </c>
      <c r="AJ58" t="s">
        <v>26</v>
      </c>
      <c r="AK58" t="s">
        <v>26</v>
      </c>
      <c r="AL58" t="s">
        <v>27</v>
      </c>
      <c r="AM58" t="s">
        <v>28</v>
      </c>
      <c r="AN58" t="s">
        <v>171</v>
      </c>
      <c r="AO58" t="s">
        <v>57</v>
      </c>
      <c r="AP58" t="s">
        <v>31</v>
      </c>
      <c r="AQ58" t="s">
        <v>32</v>
      </c>
      <c r="AR58" t="s">
        <v>58</v>
      </c>
      <c r="AS58" t="s">
        <v>59</v>
      </c>
      <c r="AT58" t="s">
        <v>135</v>
      </c>
      <c r="AU58" t="s">
        <v>136</v>
      </c>
      <c r="AV58" t="s">
        <v>26</v>
      </c>
      <c r="AW58" t="s">
        <v>26</v>
      </c>
      <c r="AX58" t="s">
        <v>331</v>
      </c>
      <c r="AY58" t="s">
        <v>63</v>
      </c>
      <c r="AZ58" s="3">
        <v>172.98</v>
      </c>
      <c r="BA58" t="s">
        <v>1394</v>
      </c>
      <c r="BB58" t="s">
        <v>148</v>
      </c>
      <c r="BC58">
        <v>164</v>
      </c>
      <c r="BD58">
        <f t="shared" si="0"/>
        <v>3280</v>
      </c>
    </row>
    <row r="59" spans="1:56" x14ac:dyDescent="0.2">
      <c r="A59" t="s">
        <v>332</v>
      </c>
      <c r="B59" t="s">
        <v>174</v>
      </c>
      <c r="C59" t="s">
        <v>2</v>
      </c>
      <c r="D59" t="s">
        <v>40</v>
      </c>
      <c r="E59" t="s">
        <v>41</v>
      </c>
      <c r="F59" s="2">
        <v>42564</v>
      </c>
      <c r="G59" t="s">
        <v>333</v>
      </c>
      <c r="H59" t="s">
        <v>334</v>
      </c>
      <c r="I59" s="2">
        <v>42563</v>
      </c>
      <c r="J59" s="3">
        <v>345.96</v>
      </c>
      <c r="K59" s="3">
        <v>0</v>
      </c>
      <c r="L59" s="3">
        <v>172.98</v>
      </c>
      <c r="M59" s="3">
        <v>170</v>
      </c>
      <c r="N59" s="4">
        <v>1.7500000000000002E-2</v>
      </c>
      <c r="O59" s="3">
        <v>2.98</v>
      </c>
      <c r="P59" s="5">
        <v>2</v>
      </c>
      <c r="Q59" t="s">
        <v>44</v>
      </c>
      <c r="R59" t="s">
        <v>8</v>
      </c>
      <c r="S59" t="s">
        <v>46</v>
      </c>
      <c r="T59" t="s">
        <v>47</v>
      </c>
      <c r="U59" t="s">
        <v>2</v>
      </c>
      <c r="V59" t="s">
        <v>148</v>
      </c>
      <c r="W59" t="s">
        <v>12</v>
      </c>
      <c r="X59" t="s">
        <v>13</v>
      </c>
      <c r="Y59" t="s">
        <v>14</v>
      </c>
      <c r="Z59" t="s">
        <v>75</v>
      </c>
      <c r="AA59" t="s">
        <v>76</v>
      </c>
      <c r="AB59" t="s">
        <v>17</v>
      </c>
      <c r="AC59" t="s">
        <v>18</v>
      </c>
      <c r="AD59" t="s">
        <v>19</v>
      </c>
      <c r="AE59" t="s">
        <v>20</v>
      </c>
      <c r="AF59" t="s">
        <v>21</v>
      </c>
      <c r="AG59" t="s">
        <v>22</v>
      </c>
      <c r="AH59" t="s">
        <v>77</v>
      </c>
      <c r="AI59" t="s">
        <v>169</v>
      </c>
      <c r="AJ59" t="s">
        <v>170</v>
      </c>
      <c r="AK59" t="s">
        <v>26</v>
      </c>
      <c r="AL59" t="s">
        <v>27</v>
      </c>
      <c r="AM59" t="s">
        <v>28</v>
      </c>
      <c r="AN59" t="s">
        <v>171</v>
      </c>
      <c r="AO59" t="s">
        <v>57</v>
      </c>
      <c r="AP59" t="s">
        <v>31</v>
      </c>
      <c r="AQ59" t="s">
        <v>32</v>
      </c>
      <c r="AR59" t="s">
        <v>58</v>
      </c>
      <c r="AS59" t="s">
        <v>59</v>
      </c>
      <c r="AT59" t="s">
        <v>35</v>
      </c>
      <c r="AU59" t="s">
        <v>36</v>
      </c>
      <c r="AV59" t="s">
        <v>26</v>
      </c>
      <c r="AW59" t="s">
        <v>26</v>
      </c>
      <c r="AX59" t="s">
        <v>335</v>
      </c>
      <c r="AY59" t="s">
        <v>174</v>
      </c>
      <c r="AZ59" s="3">
        <v>172.98</v>
      </c>
      <c r="BA59" t="s">
        <v>1394</v>
      </c>
      <c r="BB59" t="s">
        <v>148</v>
      </c>
      <c r="BC59">
        <v>164</v>
      </c>
      <c r="BD59">
        <f t="shared" si="0"/>
        <v>328</v>
      </c>
    </row>
    <row r="60" spans="1:56" x14ac:dyDescent="0.2">
      <c r="A60" t="s">
        <v>336</v>
      </c>
      <c r="B60" t="s">
        <v>154</v>
      </c>
      <c r="C60" t="s">
        <v>2</v>
      </c>
      <c r="D60" t="s">
        <v>40</v>
      </c>
      <c r="E60" t="s">
        <v>41</v>
      </c>
      <c r="F60" s="2">
        <v>42569</v>
      </c>
      <c r="G60" t="s">
        <v>337</v>
      </c>
      <c r="H60" t="s">
        <v>338</v>
      </c>
      <c r="I60" s="2">
        <v>42565</v>
      </c>
      <c r="J60" s="3">
        <v>172.98</v>
      </c>
      <c r="K60" s="3">
        <v>0</v>
      </c>
      <c r="L60" s="3">
        <v>172.98</v>
      </c>
      <c r="M60" s="3">
        <v>170</v>
      </c>
      <c r="N60" s="4">
        <v>1.7500000000000002E-2</v>
      </c>
      <c r="O60" s="3">
        <v>2.98</v>
      </c>
      <c r="P60" s="5">
        <v>1</v>
      </c>
      <c r="Q60" t="s">
        <v>44</v>
      </c>
      <c r="R60" t="s">
        <v>8</v>
      </c>
      <c r="S60" t="s">
        <v>46</v>
      </c>
      <c r="T60" t="s">
        <v>47</v>
      </c>
      <c r="U60" t="s">
        <v>2</v>
      </c>
      <c r="V60" t="s">
        <v>148</v>
      </c>
      <c r="W60" t="s">
        <v>12</v>
      </c>
      <c r="X60" t="s">
        <v>13</v>
      </c>
      <c r="Y60" t="s">
        <v>14</v>
      </c>
      <c r="Z60" t="s">
        <v>15</v>
      </c>
      <c r="AA60" t="s">
        <v>16</v>
      </c>
      <c r="AB60" t="s">
        <v>17</v>
      </c>
      <c r="AC60" t="s">
        <v>18</v>
      </c>
      <c r="AD60" t="s">
        <v>19</v>
      </c>
      <c r="AE60" t="s">
        <v>20</v>
      </c>
      <c r="AF60" t="s">
        <v>21</v>
      </c>
      <c r="AG60" t="s">
        <v>22</v>
      </c>
      <c r="AH60" t="s">
        <v>23</v>
      </c>
      <c r="AI60" t="s">
        <v>227</v>
      </c>
      <c r="AJ60" t="s">
        <v>228</v>
      </c>
      <c r="AK60" t="s">
        <v>26</v>
      </c>
      <c r="AL60" t="s">
        <v>27</v>
      </c>
      <c r="AM60" t="s">
        <v>28</v>
      </c>
      <c r="AN60" t="s">
        <v>171</v>
      </c>
      <c r="AO60" t="s">
        <v>57</v>
      </c>
      <c r="AP60" t="s">
        <v>31</v>
      </c>
      <c r="AQ60" t="s">
        <v>32</v>
      </c>
      <c r="AR60" t="s">
        <v>58</v>
      </c>
      <c r="AS60" t="s">
        <v>59</v>
      </c>
      <c r="AT60" t="s">
        <v>35</v>
      </c>
      <c r="AU60" t="s">
        <v>36</v>
      </c>
      <c r="AV60" t="s">
        <v>26</v>
      </c>
      <c r="AW60" t="s">
        <v>26</v>
      </c>
      <c r="AX60" t="s">
        <v>339</v>
      </c>
      <c r="AY60" t="s">
        <v>154</v>
      </c>
      <c r="AZ60" s="3">
        <v>172.98</v>
      </c>
      <c r="BA60" t="s">
        <v>1394</v>
      </c>
      <c r="BB60" t="s">
        <v>148</v>
      </c>
      <c r="BC60">
        <v>164</v>
      </c>
      <c r="BD60">
        <f t="shared" si="0"/>
        <v>164</v>
      </c>
    </row>
    <row r="61" spans="1:56" x14ac:dyDescent="0.2">
      <c r="A61" t="s">
        <v>340</v>
      </c>
      <c r="B61" t="s">
        <v>72</v>
      </c>
      <c r="C61" t="s">
        <v>2</v>
      </c>
      <c r="D61" t="s">
        <v>40</v>
      </c>
      <c r="E61" t="s">
        <v>41</v>
      </c>
      <c r="F61" s="2">
        <v>42569</v>
      </c>
      <c r="G61" t="s">
        <v>341</v>
      </c>
      <c r="H61" t="s">
        <v>342</v>
      </c>
      <c r="I61" s="2">
        <v>42565</v>
      </c>
      <c r="J61" s="3">
        <v>172.98</v>
      </c>
      <c r="K61" s="3">
        <v>0</v>
      </c>
      <c r="L61" s="3">
        <v>172.98</v>
      </c>
      <c r="M61" s="3">
        <v>170</v>
      </c>
      <c r="N61" s="4">
        <v>1.7500000000000002E-2</v>
      </c>
      <c r="O61" s="3">
        <v>2.98</v>
      </c>
      <c r="P61" s="5">
        <v>1</v>
      </c>
      <c r="Q61" t="s">
        <v>44</v>
      </c>
      <c r="R61" t="s">
        <v>8</v>
      </c>
      <c r="S61" t="s">
        <v>46</v>
      </c>
      <c r="T61" t="s">
        <v>47</v>
      </c>
      <c r="U61" t="s">
        <v>2</v>
      </c>
      <c r="V61" t="s">
        <v>148</v>
      </c>
      <c r="W61" t="s">
        <v>12</v>
      </c>
      <c r="X61" t="s">
        <v>13</v>
      </c>
      <c r="Y61" t="s">
        <v>14</v>
      </c>
      <c r="Z61" t="s">
        <v>15</v>
      </c>
      <c r="AA61" t="s">
        <v>16</v>
      </c>
      <c r="AB61" t="s">
        <v>17</v>
      </c>
      <c r="AC61" t="s">
        <v>18</v>
      </c>
      <c r="AD61" t="s">
        <v>19</v>
      </c>
      <c r="AE61" t="s">
        <v>20</v>
      </c>
      <c r="AF61" t="s">
        <v>21</v>
      </c>
      <c r="AG61" t="s">
        <v>22</v>
      </c>
      <c r="AH61" t="s">
        <v>23</v>
      </c>
      <c r="AI61" t="s">
        <v>227</v>
      </c>
      <c r="AJ61" t="s">
        <v>228</v>
      </c>
      <c r="AK61" t="s">
        <v>26</v>
      </c>
      <c r="AL61" t="s">
        <v>27</v>
      </c>
      <c r="AM61" t="s">
        <v>28</v>
      </c>
      <c r="AN61" t="s">
        <v>171</v>
      </c>
      <c r="AO61" t="s">
        <v>57</v>
      </c>
      <c r="AP61" t="s">
        <v>31</v>
      </c>
      <c r="AQ61" t="s">
        <v>32</v>
      </c>
      <c r="AR61" t="s">
        <v>58</v>
      </c>
      <c r="AS61" t="s">
        <v>59</v>
      </c>
      <c r="AT61" t="s">
        <v>35</v>
      </c>
      <c r="AU61" t="s">
        <v>36</v>
      </c>
      <c r="AV61" t="s">
        <v>26</v>
      </c>
      <c r="AW61" t="s">
        <v>26</v>
      </c>
      <c r="AX61" t="s">
        <v>343</v>
      </c>
      <c r="AY61" t="s">
        <v>72</v>
      </c>
      <c r="AZ61" s="3">
        <v>172.98</v>
      </c>
      <c r="BA61" t="s">
        <v>1394</v>
      </c>
      <c r="BB61" t="s">
        <v>148</v>
      </c>
      <c r="BC61">
        <v>164</v>
      </c>
      <c r="BD61">
        <f t="shared" si="0"/>
        <v>164</v>
      </c>
    </row>
    <row r="62" spans="1:56" x14ac:dyDescent="0.2">
      <c r="A62" t="s">
        <v>344</v>
      </c>
      <c r="B62" t="s">
        <v>164</v>
      </c>
      <c r="C62" t="s">
        <v>2</v>
      </c>
      <c r="D62" t="s">
        <v>40</v>
      </c>
      <c r="E62" t="s">
        <v>41</v>
      </c>
      <c r="F62" s="2">
        <v>42569</v>
      </c>
      <c r="G62" t="s">
        <v>345</v>
      </c>
      <c r="H62" t="s">
        <v>346</v>
      </c>
      <c r="I62" s="2">
        <v>42566</v>
      </c>
      <c r="J62" s="3">
        <v>172.98</v>
      </c>
      <c r="K62" s="3">
        <v>0</v>
      </c>
      <c r="L62" s="3">
        <v>172.98</v>
      </c>
      <c r="M62" s="3">
        <v>170</v>
      </c>
      <c r="N62" s="4">
        <v>1.7500000000000002E-2</v>
      </c>
      <c r="O62" s="3">
        <v>2.98</v>
      </c>
      <c r="P62" s="5">
        <v>1</v>
      </c>
      <c r="Q62" t="s">
        <v>44</v>
      </c>
      <c r="R62" t="s">
        <v>8</v>
      </c>
      <c r="S62" t="s">
        <v>46</v>
      </c>
      <c r="T62" t="s">
        <v>47</v>
      </c>
      <c r="U62" t="s">
        <v>2</v>
      </c>
      <c r="V62" t="s">
        <v>148</v>
      </c>
      <c r="W62" t="s">
        <v>12</v>
      </c>
      <c r="X62" t="s">
        <v>13</v>
      </c>
      <c r="Y62" t="s">
        <v>14</v>
      </c>
      <c r="Z62" t="s">
        <v>15</v>
      </c>
      <c r="AA62" t="s">
        <v>16</v>
      </c>
      <c r="AB62" t="s">
        <v>17</v>
      </c>
      <c r="AC62" t="s">
        <v>18</v>
      </c>
      <c r="AD62" t="s">
        <v>19</v>
      </c>
      <c r="AE62" t="s">
        <v>20</v>
      </c>
      <c r="AF62" t="s">
        <v>21</v>
      </c>
      <c r="AG62" t="s">
        <v>22</v>
      </c>
      <c r="AH62" t="s">
        <v>23</v>
      </c>
      <c r="AI62" t="s">
        <v>227</v>
      </c>
      <c r="AJ62" t="s">
        <v>228</v>
      </c>
      <c r="AK62" t="s">
        <v>26</v>
      </c>
      <c r="AL62" t="s">
        <v>27</v>
      </c>
      <c r="AM62" t="s">
        <v>28</v>
      </c>
      <c r="AN62" t="s">
        <v>171</v>
      </c>
      <c r="AO62" t="s">
        <v>57</v>
      </c>
      <c r="AP62" t="s">
        <v>31</v>
      </c>
      <c r="AQ62" t="s">
        <v>32</v>
      </c>
      <c r="AR62" t="s">
        <v>58</v>
      </c>
      <c r="AS62" t="s">
        <v>59</v>
      </c>
      <c r="AT62" t="s">
        <v>35</v>
      </c>
      <c r="AU62" t="s">
        <v>36</v>
      </c>
      <c r="AV62" t="s">
        <v>26</v>
      </c>
      <c r="AW62" t="s">
        <v>26</v>
      </c>
      <c r="AX62" t="s">
        <v>347</v>
      </c>
      <c r="AY62" t="s">
        <v>164</v>
      </c>
      <c r="AZ62" s="3">
        <v>172.98</v>
      </c>
      <c r="BA62" t="s">
        <v>1394</v>
      </c>
      <c r="BB62" t="s">
        <v>148</v>
      </c>
      <c r="BC62">
        <v>164</v>
      </c>
      <c r="BD62">
        <f t="shared" si="0"/>
        <v>164</v>
      </c>
    </row>
    <row r="63" spans="1:56" x14ac:dyDescent="0.2">
      <c r="A63" t="s">
        <v>348</v>
      </c>
      <c r="B63" t="s">
        <v>349</v>
      </c>
      <c r="C63" t="s">
        <v>2</v>
      </c>
      <c r="D63" t="s">
        <v>40</v>
      </c>
      <c r="E63" t="s">
        <v>41</v>
      </c>
      <c r="F63" s="2">
        <v>42569</v>
      </c>
      <c r="G63" t="s">
        <v>350</v>
      </c>
      <c r="H63" t="s">
        <v>351</v>
      </c>
      <c r="I63" s="2">
        <v>42568</v>
      </c>
      <c r="J63" s="3">
        <v>61.05</v>
      </c>
      <c r="K63" s="3">
        <v>0</v>
      </c>
      <c r="L63" s="3">
        <v>61.05</v>
      </c>
      <c r="M63" s="3">
        <v>60</v>
      </c>
      <c r="N63" s="4">
        <v>1.7500000000000002E-2</v>
      </c>
      <c r="O63" s="3">
        <v>1.05</v>
      </c>
      <c r="P63" s="5">
        <v>1</v>
      </c>
      <c r="Q63" t="s">
        <v>44</v>
      </c>
      <c r="R63" t="s">
        <v>65</v>
      </c>
      <c r="S63" t="s">
        <v>46</v>
      </c>
      <c r="T63" t="s">
        <v>134</v>
      </c>
      <c r="U63" t="s">
        <v>2</v>
      </c>
      <c r="V63" t="s">
        <v>67</v>
      </c>
      <c r="W63" t="s">
        <v>12</v>
      </c>
      <c r="X63" t="s">
        <v>13</v>
      </c>
      <c r="Y63" t="s">
        <v>14</v>
      </c>
      <c r="Z63" t="s">
        <v>75</v>
      </c>
      <c r="AA63" t="s">
        <v>76</v>
      </c>
      <c r="AB63" t="s">
        <v>17</v>
      </c>
      <c r="AC63" t="s">
        <v>18</v>
      </c>
      <c r="AD63" t="s">
        <v>19</v>
      </c>
      <c r="AE63" t="s">
        <v>20</v>
      </c>
      <c r="AF63" t="s">
        <v>21</v>
      </c>
      <c r="AG63" t="s">
        <v>22</v>
      </c>
      <c r="AH63" t="s">
        <v>77</v>
      </c>
      <c r="AI63" t="s">
        <v>169</v>
      </c>
      <c r="AJ63" t="s">
        <v>170</v>
      </c>
      <c r="AK63" t="s">
        <v>26</v>
      </c>
      <c r="AL63" t="s">
        <v>27</v>
      </c>
      <c r="AM63" t="s">
        <v>28</v>
      </c>
      <c r="AN63" t="s">
        <v>68</v>
      </c>
      <c r="AO63" t="s">
        <v>69</v>
      </c>
      <c r="AP63" t="s">
        <v>31</v>
      </c>
      <c r="AQ63" t="s">
        <v>32</v>
      </c>
      <c r="AR63" t="s">
        <v>33</v>
      </c>
      <c r="AS63" t="s">
        <v>34</v>
      </c>
      <c r="AT63" t="s">
        <v>35</v>
      </c>
      <c r="AU63" t="s">
        <v>36</v>
      </c>
      <c r="AV63" t="s">
        <v>26</v>
      </c>
      <c r="AW63" t="s">
        <v>26</v>
      </c>
      <c r="AX63" t="s">
        <v>352</v>
      </c>
      <c r="AY63" t="s">
        <v>349</v>
      </c>
      <c r="AZ63" s="3">
        <v>61.05</v>
      </c>
      <c r="BA63" t="s">
        <v>1392</v>
      </c>
      <c r="BB63" t="s">
        <v>67</v>
      </c>
      <c r="BC63">
        <v>58.8</v>
      </c>
      <c r="BD63">
        <f t="shared" si="0"/>
        <v>58.8</v>
      </c>
    </row>
    <row r="64" spans="1:56" x14ac:dyDescent="0.2">
      <c r="A64" t="s">
        <v>353</v>
      </c>
      <c r="B64" t="s">
        <v>154</v>
      </c>
      <c r="C64" t="s">
        <v>2</v>
      </c>
      <c r="D64" t="s">
        <v>40</v>
      </c>
      <c r="E64" t="s">
        <v>41</v>
      </c>
      <c r="F64" s="2">
        <v>42569</v>
      </c>
      <c r="G64" t="s">
        <v>354</v>
      </c>
      <c r="H64" t="s">
        <v>355</v>
      </c>
      <c r="I64" s="2">
        <v>42568</v>
      </c>
      <c r="J64" s="3">
        <v>345.96</v>
      </c>
      <c r="K64" s="3">
        <v>0</v>
      </c>
      <c r="L64" s="3">
        <v>172.98</v>
      </c>
      <c r="M64" s="3">
        <v>170</v>
      </c>
      <c r="N64" s="4">
        <v>1.7500000000000002E-2</v>
      </c>
      <c r="O64" s="3">
        <v>2.98</v>
      </c>
      <c r="P64" s="5">
        <v>2</v>
      </c>
      <c r="Q64" t="s">
        <v>44</v>
      </c>
      <c r="R64" t="s">
        <v>8</v>
      </c>
      <c r="S64" t="s">
        <v>46</v>
      </c>
      <c r="T64" t="s">
        <v>47</v>
      </c>
      <c r="U64" t="s">
        <v>2</v>
      </c>
      <c r="V64" t="s">
        <v>148</v>
      </c>
      <c r="W64" t="s">
        <v>12</v>
      </c>
      <c r="X64" t="s">
        <v>13</v>
      </c>
      <c r="Y64" t="s">
        <v>14</v>
      </c>
      <c r="Z64" t="s">
        <v>15</v>
      </c>
      <c r="AA64" t="s">
        <v>16</v>
      </c>
      <c r="AB64" t="s">
        <v>17</v>
      </c>
      <c r="AC64" t="s">
        <v>18</v>
      </c>
      <c r="AD64" t="s">
        <v>19</v>
      </c>
      <c r="AE64" t="s">
        <v>20</v>
      </c>
      <c r="AF64" t="s">
        <v>21</v>
      </c>
      <c r="AG64" t="s">
        <v>22</v>
      </c>
      <c r="AH64" t="s">
        <v>23</v>
      </c>
      <c r="AI64" t="s">
        <v>227</v>
      </c>
      <c r="AJ64" t="s">
        <v>228</v>
      </c>
      <c r="AK64" t="s">
        <v>26</v>
      </c>
      <c r="AL64" t="s">
        <v>27</v>
      </c>
      <c r="AM64" t="s">
        <v>28</v>
      </c>
      <c r="AN64" t="s">
        <v>171</v>
      </c>
      <c r="AO64" t="s">
        <v>57</v>
      </c>
      <c r="AP64" t="s">
        <v>31</v>
      </c>
      <c r="AQ64" t="s">
        <v>32</v>
      </c>
      <c r="AR64" t="s">
        <v>58</v>
      </c>
      <c r="AS64" t="s">
        <v>59</v>
      </c>
      <c r="AT64" t="s">
        <v>35</v>
      </c>
      <c r="AU64" t="s">
        <v>36</v>
      </c>
      <c r="AV64" t="s">
        <v>26</v>
      </c>
      <c r="AW64" t="s">
        <v>26</v>
      </c>
      <c r="AX64" t="s">
        <v>356</v>
      </c>
      <c r="AY64" t="s">
        <v>154</v>
      </c>
      <c r="AZ64" s="3">
        <v>172.98</v>
      </c>
      <c r="BA64" t="s">
        <v>1394</v>
      </c>
      <c r="BB64" t="s">
        <v>148</v>
      </c>
      <c r="BC64">
        <v>164</v>
      </c>
      <c r="BD64">
        <f t="shared" si="0"/>
        <v>328</v>
      </c>
    </row>
    <row r="65" spans="1:56" x14ac:dyDescent="0.2">
      <c r="A65" t="s">
        <v>357</v>
      </c>
      <c r="B65" t="s">
        <v>157</v>
      </c>
      <c r="C65" t="s">
        <v>2</v>
      </c>
      <c r="D65" t="s">
        <v>40</v>
      </c>
      <c r="E65" t="s">
        <v>41</v>
      </c>
      <c r="F65" s="2">
        <v>42569</v>
      </c>
      <c r="G65" t="s">
        <v>358</v>
      </c>
      <c r="H65" t="s">
        <v>359</v>
      </c>
      <c r="I65" s="2">
        <v>42568</v>
      </c>
      <c r="J65" s="3">
        <v>61.05</v>
      </c>
      <c r="K65" s="3">
        <v>0</v>
      </c>
      <c r="L65" s="3">
        <v>61.05</v>
      </c>
      <c r="M65" s="3">
        <v>60</v>
      </c>
      <c r="N65" s="4">
        <v>1.7500000000000002E-2</v>
      </c>
      <c r="O65" s="3">
        <v>1.05</v>
      </c>
      <c r="P65" s="5">
        <v>1</v>
      </c>
      <c r="Q65" t="s">
        <v>44</v>
      </c>
      <c r="R65" t="s">
        <v>65</v>
      </c>
      <c r="S65" t="s">
        <v>46</v>
      </c>
      <c r="T65" t="s">
        <v>134</v>
      </c>
      <c r="U65" t="s">
        <v>2</v>
      </c>
      <c r="V65" t="s">
        <v>67</v>
      </c>
      <c r="W65" t="s">
        <v>12</v>
      </c>
      <c r="X65" t="s">
        <v>13</v>
      </c>
      <c r="Y65" t="s">
        <v>49</v>
      </c>
      <c r="Z65" t="s">
        <v>50</v>
      </c>
      <c r="AA65" t="s">
        <v>51</v>
      </c>
      <c r="AB65" t="s">
        <v>52</v>
      </c>
      <c r="AC65" t="s">
        <v>53</v>
      </c>
      <c r="AD65" t="s">
        <v>54</v>
      </c>
      <c r="AE65" t="s">
        <v>55</v>
      </c>
      <c r="AF65" t="s">
        <v>50</v>
      </c>
      <c r="AG65" t="s">
        <v>51</v>
      </c>
      <c r="AH65" t="s">
        <v>26</v>
      </c>
      <c r="AI65" t="s">
        <v>26</v>
      </c>
      <c r="AJ65" t="s">
        <v>26</v>
      </c>
      <c r="AK65" t="s">
        <v>26</v>
      </c>
      <c r="AL65" t="s">
        <v>27</v>
      </c>
      <c r="AM65" t="s">
        <v>28</v>
      </c>
      <c r="AN65" t="s">
        <v>68</v>
      </c>
      <c r="AO65" t="s">
        <v>69</v>
      </c>
      <c r="AP65" t="s">
        <v>31</v>
      </c>
      <c r="AQ65" t="s">
        <v>32</v>
      </c>
      <c r="AR65" t="s">
        <v>33</v>
      </c>
      <c r="AS65" t="s">
        <v>34</v>
      </c>
      <c r="AT65" t="s">
        <v>135</v>
      </c>
      <c r="AU65" t="s">
        <v>136</v>
      </c>
      <c r="AV65" t="s">
        <v>26</v>
      </c>
      <c r="AW65" t="s">
        <v>26</v>
      </c>
      <c r="AX65" t="s">
        <v>360</v>
      </c>
      <c r="AY65" t="s">
        <v>63</v>
      </c>
      <c r="AZ65" s="3">
        <v>61.05</v>
      </c>
      <c r="BA65" t="s">
        <v>1392</v>
      </c>
      <c r="BB65" t="s">
        <v>67</v>
      </c>
      <c r="BC65">
        <v>58.8</v>
      </c>
      <c r="BD65">
        <f t="shared" si="0"/>
        <v>58.8</v>
      </c>
    </row>
    <row r="66" spans="1:56" x14ac:dyDescent="0.2">
      <c r="A66" t="s">
        <v>361</v>
      </c>
      <c r="B66" t="s">
        <v>174</v>
      </c>
      <c r="C66" t="s">
        <v>2</v>
      </c>
      <c r="D66" t="s">
        <v>40</v>
      </c>
      <c r="E66" t="s">
        <v>41</v>
      </c>
      <c r="F66" s="2">
        <v>42570</v>
      </c>
      <c r="G66" t="s">
        <v>362</v>
      </c>
      <c r="H66" t="s">
        <v>363</v>
      </c>
      <c r="I66" s="2">
        <v>42569</v>
      </c>
      <c r="J66" s="3">
        <v>61.05</v>
      </c>
      <c r="K66" s="3">
        <v>0</v>
      </c>
      <c r="L66" s="3">
        <v>61.05</v>
      </c>
      <c r="M66" s="3">
        <v>60</v>
      </c>
      <c r="N66" s="4">
        <v>1.7500000000000002E-2</v>
      </c>
      <c r="O66" s="3">
        <v>1.05</v>
      </c>
      <c r="P66" s="5">
        <v>1</v>
      </c>
      <c r="Q66" t="s">
        <v>44</v>
      </c>
      <c r="R66" t="s">
        <v>65</v>
      </c>
      <c r="S66" t="s">
        <v>46</v>
      </c>
      <c r="T66" t="s">
        <v>134</v>
      </c>
      <c r="U66" t="s">
        <v>2</v>
      </c>
      <c r="V66" t="s">
        <v>67</v>
      </c>
      <c r="W66" t="s">
        <v>12</v>
      </c>
      <c r="X66" t="s">
        <v>13</v>
      </c>
      <c r="Y66" t="s">
        <v>14</v>
      </c>
      <c r="Z66" t="s">
        <v>75</v>
      </c>
      <c r="AA66" t="s">
        <v>76</v>
      </c>
      <c r="AB66" t="s">
        <v>17</v>
      </c>
      <c r="AC66" t="s">
        <v>18</v>
      </c>
      <c r="AD66" t="s">
        <v>19</v>
      </c>
      <c r="AE66" t="s">
        <v>20</v>
      </c>
      <c r="AF66" t="s">
        <v>21</v>
      </c>
      <c r="AG66" t="s">
        <v>22</v>
      </c>
      <c r="AH66" t="s">
        <v>77</v>
      </c>
      <c r="AI66" t="s">
        <v>169</v>
      </c>
      <c r="AJ66" t="s">
        <v>170</v>
      </c>
      <c r="AK66" t="s">
        <v>26</v>
      </c>
      <c r="AL66" t="s">
        <v>27</v>
      </c>
      <c r="AM66" t="s">
        <v>28</v>
      </c>
      <c r="AN66" t="s">
        <v>68</v>
      </c>
      <c r="AO66" t="s">
        <v>69</v>
      </c>
      <c r="AP66" t="s">
        <v>31</v>
      </c>
      <c r="AQ66" t="s">
        <v>32</v>
      </c>
      <c r="AR66" t="s">
        <v>33</v>
      </c>
      <c r="AS66" t="s">
        <v>34</v>
      </c>
      <c r="AT66" t="s">
        <v>35</v>
      </c>
      <c r="AU66" t="s">
        <v>36</v>
      </c>
      <c r="AV66" t="s">
        <v>26</v>
      </c>
      <c r="AW66" t="s">
        <v>26</v>
      </c>
      <c r="AX66" t="s">
        <v>364</v>
      </c>
      <c r="AY66" t="s">
        <v>174</v>
      </c>
      <c r="AZ66" s="3">
        <v>61.05</v>
      </c>
      <c r="BA66" t="s">
        <v>1392</v>
      </c>
      <c r="BB66" t="s">
        <v>67</v>
      </c>
      <c r="BC66">
        <v>58.8</v>
      </c>
      <c r="BD66">
        <f t="shared" ref="BD66:BD129" si="1" xml:space="preserve"> BC66*P66</f>
        <v>58.8</v>
      </c>
    </row>
    <row r="67" spans="1:56" x14ac:dyDescent="0.2">
      <c r="A67" t="s">
        <v>365</v>
      </c>
      <c r="B67" t="s">
        <v>164</v>
      </c>
      <c r="C67" t="s">
        <v>2</v>
      </c>
      <c r="D67" t="s">
        <v>40</v>
      </c>
      <c r="E67" t="s">
        <v>41</v>
      </c>
      <c r="F67" s="2">
        <v>42570</v>
      </c>
      <c r="G67" t="s">
        <v>366</v>
      </c>
      <c r="H67" t="s">
        <v>367</v>
      </c>
      <c r="I67" s="2">
        <v>42569</v>
      </c>
      <c r="J67" s="3">
        <v>122.1</v>
      </c>
      <c r="K67" s="3">
        <v>0</v>
      </c>
      <c r="L67" s="3">
        <v>61.05</v>
      </c>
      <c r="M67" s="3">
        <v>60</v>
      </c>
      <c r="N67" s="4">
        <v>1.7500000000000002E-2</v>
      </c>
      <c r="O67" s="3">
        <v>1.05</v>
      </c>
      <c r="P67" s="5">
        <v>2</v>
      </c>
      <c r="Q67" t="s">
        <v>44</v>
      </c>
      <c r="R67" t="s">
        <v>65</v>
      </c>
      <c r="S67" t="s">
        <v>46</v>
      </c>
      <c r="T67" t="s">
        <v>134</v>
      </c>
      <c r="U67" t="s">
        <v>2</v>
      </c>
      <c r="V67" t="s">
        <v>67</v>
      </c>
      <c r="W67" t="s">
        <v>12</v>
      </c>
      <c r="X67" t="s">
        <v>13</v>
      </c>
      <c r="Y67" t="s">
        <v>49</v>
      </c>
      <c r="Z67" t="s">
        <v>50</v>
      </c>
      <c r="AA67" t="s">
        <v>51</v>
      </c>
      <c r="AB67" t="s">
        <v>52</v>
      </c>
      <c r="AC67" t="s">
        <v>53</v>
      </c>
      <c r="AD67" t="s">
        <v>54</v>
      </c>
      <c r="AE67" t="s">
        <v>55</v>
      </c>
      <c r="AF67" t="s">
        <v>50</v>
      </c>
      <c r="AG67" t="s">
        <v>51</v>
      </c>
      <c r="AH67" t="s">
        <v>26</v>
      </c>
      <c r="AI67" t="s">
        <v>26</v>
      </c>
      <c r="AJ67" t="s">
        <v>26</v>
      </c>
      <c r="AK67" t="s">
        <v>26</v>
      </c>
      <c r="AL67" t="s">
        <v>27</v>
      </c>
      <c r="AM67" t="s">
        <v>28</v>
      </c>
      <c r="AN67" t="s">
        <v>68</v>
      </c>
      <c r="AO67" t="s">
        <v>69</v>
      </c>
      <c r="AP67" t="s">
        <v>31</v>
      </c>
      <c r="AQ67" t="s">
        <v>32</v>
      </c>
      <c r="AR67" t="s">
        <v>33</v>
      </c>
      <c r="AS67" t="s">
        <v>34</v>
      </c>
      <c r="AT67" t="s">
        <v>135</v>
      </c>
      <c r="AU67" t="s">
        <v>136</v>
      </c>
      <c r="AV67" t="s">
        <v>26</v>
      </c>
      <c r="AW67" t="s">
        <v>26</v>
      </c>
      <c r="AX67" t="s">
        <v>368</v>
      </c>
      <c r="AY67" t="s">
        <v>63</v>
      </c>
      <c r="AZ67" s="3">
        <v>61.05</v>
      </c>
      <c r="BA67" t="s">
        <v>1392</v>
      </c>
      <c r="BB67" t="s">
        <v>67</v>
      </c>
      <c r="BC67">
        <v>58.8</v>
      </c>
      <c r="BD67">
        <f t="shared" si="1"/>
        <v>117.6</v>
      </c>
    </row>
    <row r="68" spans="1:56" x14ac:dyDescent="0.2">
      <c r="A68" t="s">
        <v>369</v>
      </c>
      <c r="B68" t="s">
        <v>72</v>
      </c>
      <c r="C68" t="s">
        <v>2</v>
      </c>
      <c r="D68" t="s">
        <v>40</v>
      </c>
      <c r="E68" t="s">
        <v>41</v>
      </c>
      <c r="F68" s="2">
        <v>42571</v>
      </c>
      <c r="G68" t="s">
        <v>370</v>
      </c>
      <c r="H68" t="s">
        <v>371</v>
      </c>
      <c r="I68" s="2">
        <v>42570</v>
      </c>
      <c r="J68" s="3">
        <v>172.98</v>
      </c>
      <c r="K68" s="3">
        <v>0</v>
      </c>
      <c r="L68" s="3">
        <v>172.98</v>
      </c>
      <c r="M68" s="3">
        <v>170</v>
      </c>
      <c r="N68" s="4">
        <v>1.7500000000000002E-2</v>
      </c>
      <c r="O68" s="3">
        <v>2.98</v>
      </c>
      <c r="P68" s="5">
        <v>1</v>
      </c>
      <c r="Q68" t="s">
        <v>44</v>
      </c>
      <c r="R68" t="s">
        <v>8</v>
      </c>
      <c r="S68" t="s">
        <v>46</v>
      </c>
      <c r="T68" t="s">
        <v>47</v>
      </c>
      <c r="U68" t="s">
        <v>2</v>
      </c>
      <c r="V68" t="s">
        <v>148</v>
      </c>
      <c r="W68" t="s">
        <v>12</v>
      </c>
      <c r="X68" t="s">
        <v>13</v>
      </c>
      <c r="Y68" t="s">
        <v>14</v>
      </c>
      <c r="Z68" t="s">
        <v>75</v>
      </c>
      <c r="AA68" t="s">
        <v>76</v>
      </c>
      <c r="AB68" t="s">
        <v>17</v>
      </c>
      <c r="AC68" t="s">
        <v>18</v>
      </c>
      <c r="AD68" t="s">
        <v>19</v>
      </c>
      <c r="AE68" t="s">
        <v>20</v>
      </c>
      <c r="AF68" t="s">
        <v>21</v>
      </c>
      <c r="AG68" t="s">
        <v>22</v>
      </c>
      <c r="AH68" t="s">
        <v>77</v>
      </c>
      <c r="AI68" t="s">
        <v>169</v>
      </c>
      <c r="AJ68" t="s">
        <v>170</v>
      </c>
      <c r="AK68" t="s">
        <v>26</v>
      </c>
      <c r="AL68" t="s">
        <v>27</v>
      </c>
      <c r="AM68" t="s">
        <v>28</v>
      </c>
      <c r="AN68" t="s">
        <v>171</v>
      </c>
      <c r="AO68" t="s">
        <v>57</v>
      </c>
      <c r="AP68" t="s">
        <v>31</v>
      </c>
      <c r="AQ68" t="s">
        <v>32</v>
      </c>
      <c r="AR68" t="s">
        <v>58</v>
      </c>
      <c r="AS68" t="s">
        <v>59</v>
      </c>
      <c r="AT68" t="s">
        <v>35</v>
      </c>
      <c r="AU68" t="s">
        <v>36</v>
      </c>
      <c r="AV68" t="s">
        <v>26</v>
      </c>
      <c r="AW68" t="s">
        <v>26</v>
      </c>
      <c r="AX68" t="s">
        <v>372</v>
      </c>
      <c r="AY68" t="s">
        <v>72</v>
      </c>
      <c r="AZ68" s="3">
        <v>172.98</v>
      </c>
      <c r="BA68" t="s">
        <v>1394</v>
      </c>
      <c r="BB68" t="s">
        <v>148</v>
      </c>
      <c r="BC68">
        <v>164</v>
      </c>
      <c r="BD68">
        <f t="shared" si="1"/>
        <v>164</v>
      </c>
    </row>
    <row r="69" spans="1:56" x14ac:dyDescent="0.2">
      <c r="A69" t="s">
        <v>373</v>
      </c>
      <c r="B69" t="s">
        <v>72</v>
      </c>
      <c r="C69" t="s">
        <v>2</v>
      </c>
      <c r="D69" t="s">
        <v>40</v>
      </c>
      <c r="E69" t="s">
        <v>41</v>
      </c>
      <c r="F69" s="2">
        <v>42571</v>
      </c>
      <c r="G69" t="s">
        <v>374</v>
      </c>
      <c r="H69" t="s">
        <v>375</v>
      </c>
      <c r="I69" s="2">
        <v>42570</v>
      </c>
      <c r="J69" s="3">
        <v>172.98</v>
      </c>
      <c r="K69" s="3">
        <v>0</v>
      </c>
      <c r="L69" s="3">
        <v>172.98</v>
      </c>
      <c r="M69" s="3">
        <v>170</v>
      </c>
      <c r="N69" s="4">
        <v>1.7500000000000002E-2</v>
      </c>
      <c r="O69" s="3">
        <v>2.98</v>
      </c>
      <c r="P69" s="5">
        <v>1</v>
      </c>
      <c r="Q69" t="s">
        <v>44</v>
      </c>
      <c r="R69" t="s">
        <v>8</v>
      </c>
      <c r="S69" t="s">
        <v>46</v>
      </c>
      <c r="T69" t="s">
        <v>47</v>
      </c>
      <c r="U69" t="s">
        <v>2</v>
      </c>
      <c r="V69" t="s">
        <v>148</v>
      </c>
      <c r="W69" t="s">
        <v>12</v>
      </c>
      <c r="X69" t="s">
        <v>13</v>
      </c>
      <c r="Y69" t="s">
        <v>14</v>
      </c>
      <c r="Z69" t="s">
        <v>15</v>
      </c>
      <c r="AA69" t="s">
        <v>16</v>
      </c>
      <c r="AB69" t="s">
        <v>17</v>
      </c>
      <c r="AC69" t="s">
        <v>18</v>
      </c>
      <c r="AD69" t="s">
        <v>19</v>
      </c>
      <c r="AE69" t="s">
        <v>20</v>
      </c>
      <c r="AF69" t="s">
        <v>21</v>
      </c>
      <c r="AG69" t="s">
        <v>22</v>
      </c>
      <c r="AH69" t="s">
        <v>23</v>
      </c>
      <c r="AI69" t="s">
        <v>227</v>
      </c>
      <c r="AJ69" t="s">
        <v>228</v>
      </c>
      <c r="AK69" t="s">
        <v>26</v>
      </c>
      <c r="AL69" t="s">
        <v>27</v>
      </c>
      <c r="AM69" t="s">
        <v>28</v>
      </c>
      <c r="AN69" t="s">
        <v>171</v>
      </c>
      <c r="AO69" t="s">
        <v>57</v>
      </c>
      <c r="AP69" t="s">
        <v>31</v>
      </c>
      <c r="AQ69" t="s">
        <v>32</v>
      </c>
      <c r="AR69" t="s">
        <v>58</v>
      </c>
      <c r="AS69" t="s">
        <v>59</v>
      </c>
      <c r="AT69" t="s">
        <v>35</v>
      </c>
      <c r="AU69" t="s">
        <v>36</v>
      </c>
      <c r="AV69" t="s">
        <v>26</v>
      </c>
      <c r="AW69" t="s">
        <v>26</v>
      </c>
      <c r="AX69" t="s">
        <v>376</v>
      </c>
      <c r="AY69" t="s">
        <v>72</v>
      </c>
      <c r="AZ69" s="3">
        <v>172.98</v>
      </c>
      <c r="BA69" t="s">
        <v>1394</v>
      </c>
      <c r="BB69" t="s">
        <v>148</v>
      </c>
      <c r="BC69">
        <v>164</v>
      </c>
      <c r="BD69">
        <f t="shared" si="1"/>
        <v>164</v>
      </c>
    </row>
    <row r="70" spans="1:56" x14ac:dyDescent="0.2">
      <c r="A70" t="s">
        <v>377</v>
      </c>
      <c r="B70" t="s">
        <v>72</v>
      </c>
      <c r="C70" t="s">
        <v>2</v>
      </c>
      <c r="D70" t="s">
        <v>316</v>
      </c>
      <c r="E70" t="s">
        <v>4</v>
      </c>
      <c r="F70" s="2">
        <v>42573</v>
      </c>
      <c r="G70" t="s">
        <v>378</v>
      </c>
      <c r="H70" t="s">
        <v>379</v>
      </c>
      <c r="I70" s="2">
        <v>42572</v>
      </c>
      <c r="J70" s="3">
        <v>62.28</v>
      </c>
      <c r="K70" s="3">
        <v>0</v>
      </c>
      <c r="L70" s="3">
        <v>5.19</v>
      </c>
      <c r="M70" s="3">
        <v>5.0999999999999996</v>
      </c>
      <c r="N70" s="4">
        <v>1.7500000000000002E-2</v>
      </c>
      <c r="O70" s="3">
        <v>0.09</v>
      </c>
      <c r="P70" s="5">
        <v>12</v>
      </c>
      <c r="Q70" t="s">
        <v>7</v>
      </c>
      <c r="R70" t="s">
        <v>8</v>
      </c>
      <c r="S70" t="s">
        <v>9</v>
      </c>
      <c r="T70" t="s">
        <v>10</v>
      </c>
      <c r="U70" t="s">
        <v>2</v>
      </c>
      <c r="V70" t="s">
        <v>11</v>
      </c>
      <c r="W70" t="s">
        <v>12</v>
      </c>
      <c r="X70" t="s">
        <v>13</v>
      </c>
      <c r="Y70" t="s">
        <v>14</v>
      </c>
      <c r="Z70" t="s">
        <v>75</v>
      </c>
      <c r="AA70" t="s">
        <v>76</v>
      </c>
      <c r="AB70" t="s">
        <v>17</v>
      </c>
      <c r="AC70" t="s">
        <v>18</v>
      </c>
      <c r="AD70" t="s">
        <v>19</v>
      </c>
      <c r="AE70" t="s">
        <v>20</v>
      </c>
      <c r="AF70" t="s">
        <v>21</v>
      </c>
      <c r="AG70" t="s">
        <v>22</v>
      </c>
      <c r="AH70" t="s">
        <v>77</v>
      </c>
      <c r="AI70" t="s">
        <v>117</v>
      </c>
      <c r="AJ70" t="s">
        <v>118</v>
      </c>
      <c r="AK70" t="s">
        <v>26</v>
      </c>
      <c r="AL70" t="s">
        <v>27</v>
      </c>
      <c r="AM70" t="s">
        <v>28</v>
      </c>
      <c r="AN70" t="s">
        <v>29</v>
      </c>
      <c r="AO70" t="s">
        <v>30</v>
      </c>
      <c r="AP70" t="s">
        <v>31</v>
      </c>
      <c r="AQ70" t="s">
        <v>32</v>
      </c>
      <c r="AR70" t="s">
        <v>33</v>
      </c>
      <c r="AS70" t="s">
        <v>34</v>
      </c>
      <c r="AT70" t="s">
        <v>35</v>
      </c>
      <c r="AU70" t="s">
        <v>36</v>
      </c>
      <c r="AV70" t="s">
        <v>26</v>
      </c>
      <c r="AW70" t="s">
        <v>26</v>
      </c>
      <c r="AX70" t="s">
        <v>380</v>
      </c>
      <c r="AY70" t="s">
        <v>72</v>
      </c>
      <c r="AZ70" s="3">
        <v>5.19</v>
      </c>
      <c r="BA70" t="s">
        <v>1390</v>
      </c>
      <c r="BB70" t="s">
        <v>798</v>
      </c>
      <c r="BC70">
        <v>3.92</v>
      </c>
      <c r="BD70">
        <f t="shared" si="1"/>
        <v>47.04</v>
      </c>
    </row>
    <row r="71" spans="1:56" x14ac:dyDescent="0.2">
      <c r="A71" t="s">
        <v>381</v>
      </c>
      <c r="B71" t="s">
        <v>139</v>
      </c>
      <c r="C71" t="s">
        <v>2</v>
      </c>
      <c r="D71" t="s">
        <v>40</v>
      </c>
      <c r="E71" t="s">
        <v>41</v>
      </c>
      <c r="F71" s="2">
        <v>42577</v>
      </c>
      <c r="G71" t="s">
        <v>382</v>
      </c>
      <c r="H71" t="s">
        <v>383</v>
      </c>
      <c r="I71" s="2">
        <v>42575</v>
      </c>
      <c r="J71" s="3">
        <v>172.98</v>
      </c>
      <c r="K71" s="3">
        <v>0</v>
      </c>
      <c r="L71" s="3">
        <v>172.98</v>
      </c>
      <c r="M71" s="3">
        <v>170</v>
      </c>
      <c r="N71" s="4">
        <v>1.7500000000000002E-2</v>
      </c>
      <c r="O71" s="3">
        <v>2.98</v>
      </c>
      <c r="P71" s="5">
        <v>1</v>
      </c>
      <c r="Q71" t="s">
        <v>44</v>
      </c>
      <c r="R71" t="s">
        <v>8</v>
      </c>
      <c r="S71" t="s">
        <v>46</v>
      </c>
      <c r="T71" t="s">
        <v>47</v>
      </c>
      <c r="U71" t="s">
        <v>2</v>
      </c>
      <c r="V71" t="s">
        <v>148</v>
      </c>
      <c r="W71" t="s">
        <v>12</v>
      </c>
      <c r="X71" t="s">
        <v>13</v>
      </c>
      <c r="Y71" t="s">
        <v>14</v>
      </c>
      <c r="Z71" t="s">
        <v>75</v>
      </c>
      <c r="AA71" t="s">
        <v>76</v>
      </c>
      <c r="AB71" t="s">
        <v>17</v>
      </c>
      <c r="AC71" t="s">
        <v>18</v>
      </c>
      <c r="AD71" t="s">
        <v>19</v>
      </c>
      <c r="AE71" t="s">
        <v>20</v>
      </c>
      <c r="AF71" t="s">
        <v>21</v>
      </c>
      <c r="AG71" t="s">
        <v>22</v>
      </c>
      <c r="AH71" t="s">
        <v>77</v>
      </c>
      <c r="AI71" t="s">
        <v>169</v>
      </c>
      <c r="AJ71" t="s">
        <v>170</v>
      </c>
      <c r="AK71" t="s">
        <v>26</v>
      </c>
      <c r="AL71" t="s">
        <v>27</v>
      </c>
      <c r="AM71" t="s">
        <v>28</v>
      </c>
      <c r="AN71" t="s">
        <v>171</v>
      </c>
      <c r="AO71" t="s">
        <v>57</v>
      </c>
      <c r="AP71" t="s">
        <v>31</v>
      </c>
      <c r="AQ71" t="s">
        <v>32</v>
      </c>
      <c r="AR71" t="s">
        <v>58</v>
      </c>
      <c r="AS71" t="s">
        <v>59</v>
      </c>
      <c r="AT71" t="s">
        <v>35</v>
      </c>
      <c r="AU71" t="s">
        <v>36</v>
      </c>
      <c r="AV71" t="s">
        <v>26</v>
      </c>
      <c r="AW71" t="s">
        <v>26</v>
      </c>
      <c r="AX71" t="s">
        <v>384</v>
      </c>
      <c r="AY71" t="s">
        <v>139</v>
      </c>
      <c r="AZ71" s="3">
        <v>172.98</v>
      </c>
      <c r="BA71" t="s">
        <v>1394</v>
      </c>
      <c r="BB71" t="s">
        <v>148</v>
      </c>
      <c r="BC71">
        <v>164</v>
      </c>
      <c r="BD71">
        <f t="shared" si="1"/>
        <v>164</v>
      </c>
    </row>
    <row r="72" spans="1:56" x14ac:dyDescent="0.2">
      <c r="A72" t="s">
        <v>385</v>
      </c>
      <c r="B72" t="s">
        <v>63</v>
      </c>
      <c r="C72" t="s">
        <v>2</v>
      </c>
      <c r="D72" t="s">
        <v>316</v>
      </c>
      <c r="E72" t="s">
        <v>4</v>
      </c>
      <c r="F72" s="2">
        <v>42578</v>
      </c>
      <c r="G72" t="s">
        <v>386</v>
      </c>
      <c r="H72" t="s">
        <v>387</v>
      </c>
      <c r="I72" s="2">
        <v>42577</v>
      </c>
      <c r="J72" s="3">
        <v>62.28</v>
      </c>
      <c r="K72" s="3">
        <v>0</v>
      </c>
      <c r="L72" s="3">
        <v>5.19</v>
      </c>
      <c r="M72" s="3">
        <v>5.0999999999999996</v>
      </c>
      <c r="N72" s="4">
        <v>1.7500000000000002E-2</v>
      </c>
      <c r="O72" s="3">
        <v>0.09</v>
      </c>
      <c r="P72" s="5">
        <v>12</v>
      </c>
      <c r="Q72" t="s">
        <v>7</v>
      </c>
      <c r="R72" t="s">
        <v>8</v>
      </c>
      <c r="S72" t="s">
        <v>9</v>
      </c>
      <c r="T72" t="s">
        <v>10</v>
      </c>
      <c r="U72" t="s">
        <v>2</v>
      </c>
      <c r="V72" t="s">
        <v>11</v>
      </c>
      <c r="W72" t="s">
        <v>12</v>
      </c>
      <c r="X72" t="s">
        <v>13</v>
      </c>
      <c r="Y72" t="s">
        <v>14</v>
      </c>
      <c r="Z72" t="s">
        <v>75</v>
      </c>
      <c r="AA72" t="s">
        <v>76</v>
      </c>
      <c r="AB72" t="s">
        <v>17</v>
      </c>
      <c r="AC72" t="s">
        <v>18</v>
      </c>
      <c r="AD72" t="s">
        <v>19</v>
      </c>
      <c r="AE72" t="s">
        <v>20</v>
      </c>
      <c r="AF72" t="s">
        <v>21</v>
      </c>
      <c r="AG72" t="s">
        <v>22</v>
      </c>
      <c r="AH72" t="s">
        <v>77</v>
      </c>
      <c r="AI72" t="s">
        <v>78</v>
      </c>
      <c r="AJ72" t="s">
        <v>79</v>
      </c>
      <c r="AK72" t="s">
        <v>26</v>
      </c>
      <c r="AL72" t="s">
        <v>27</v>
      </c>
      <c r="AM72" t="s">
        <v>28</v>
      </c>
      <c r="AN72" t="s">
        <v>29</v>
      </c>
      <c r="AO72" t="s">
        <v>30</v>
      </c>
      <c r="AP72" t="s">
        <v>31</v>
      </c>
      <c r="AQ72" t="s">
        <v>32</v>
      </c>
      <c r="AR72" t="s">
        <v>33</v>
      </c>
      <c r="AS72" t="s">
        <v>34</v>
      </c>
      <c r="AT72" t="s">
        <v>35</v>
      </c>
      <c r="AU72" t="s">
        <v>36</v>
      </c>
      <c r="AV72" t="s">
        <v>26</v>
      </c>
      <c r="AW72" t="s">
        <v>26</v>
      </c>
      <c r="AX72" t="s">
        <v>388</v>
      </c>
      <c r="AY72" t="s">
        <v>389</v>
      </c>
      <c r="AZ72" s="3">
        <v>5.19</v>
      </c>
      <c r="BA72" t="s">
        <v>1390</v>
      </c>
      <c r="BB72" t="s">
        <v>798</v>
      </c>
      <c r="BC72">
        <v>3.92</v>
      </c>
      <c r="BD72">
        <f t="shared" si="1"/>
        <v>47.04</v>
      </c>
    </row>
    <row r="73" spans="1:56" x14ac:dyDescent="0.2">
      <c r="A73" t="s">
        <v>390</v>
      </c>
      <c r="B73" t="s">
        <v>164</v>
      </c>
      <c r="C73" t="s">
        <v>2</v>
      </c>
      <c r="D73" t="s">
        <v>40</v>
      </c>
      <c r="E73" t="s">
        <v>41</v>
      </c>
      <c r="F73" s="2">
        <v>42579</v>
      </c>
      <c r="G73" t="s">
        <v>391</v>
      </c>
      <c r="H73" t="s">
        <v>392</v>
      </c>
      <c r="I73" s="2">
        <v>42578</v>
      </c>
      <c r="J73" s="3">
        <v>172.98</v>
      </c>
      <c r="K73" s="3">
        <v>0</v>
      </c>
      <c r="L73" s="3">
        <v>172.98</v>
      </c>
      <c r="M73" s="3">
        <v>170</v>
      </c>
      <c r="N73" s="4">
        <v>1.7500000000000002E-2</v>
      </c>
      <c r="O73" s="3">
        <v>2.98</v>
      </c>
      <c r="P73" s="5">
        <v>1</v>
      </c>
      <c r="Q73" t="s">
        <v>44</v>
      </c>
      <c r="R73" t="s">
        <v>8</v>
      </c>
      <c r="S73" t="s">
        <v>46</v>
      </c>
      <c r="T73" t="s">
        <v>47</v>
      </c>
      <c r="U73" t="s">
        <v>2</v>
      </c>
      <c r="V73" t="s">
        <v>148</v>
      </c>
      <c r="W73" t="s">
        <v>12</v>
      </c>
      <c r="X73" t="s">
        <v>13</v>
      </c>
      <c r="Y73" t="s">
        <v>14</v>
      </c>
      <c r="Z73" t="s">
        <v>75</v>
      </c>
      <c r="AA73" t="s">
        <v>76</v>
      </c>
      <c r="AB73" t="s">
        <v>17</v>
      </c>
      <c r="AC73" t="s">
        <v>18</v>
      </c>
      <c r="AD73" t="s">
        <v>19</v>
      </c>
      <c r="AE73" t="s">
        <v>20</v>
      </c>
      <c r="AF73" t="s">
        <v>21</v>
      </c>
      <c r="AG73" t="s">
        <v>22</v>
      </c>
      <c r="AH73" t="s">
        <v>77</v>
      </c>
      <c r="AI73" t="s">
        <v>169</v>
      </c>
      <c r="AJ73" t="s">
        <v>170</v>
      </c>
      <c r="AK73" t="s">
        <v>26</v>
      </c>
      <c r="AL73" t="s">
        <v>27</v>
      </c>
      <c r="AM73" t="s">
        <v>28</v>
      </c>
      <c r="AN73" t="s">
        <v>171</v>
      </c>
      <c r="AO73" t="s">
        <v>57</v>
      </c>
      <c r="AP73" t="s">
        <v>31</v>
      </c>
      <c r="AQ73" t="s">
        <v>32</v>
      </c>
      <c r="AR73" t="s">
        <v>58</v>
      </c>
      <c r="AS73" t="s">
        <v>59</v>
      </c>
      <c r="AT73" t="s">
        <v>35</v>
      </c>
      <c r="AU73" t="s">
        <v>36</v>
      </c>
      <c r="AV73" t="s">
        <v>26</v>
      </c>
      <c r="AW73" t="s">
        <v>26</v>
      </c>
      <c r="AX73" t="s">
        <v>393</v>
      </c>
      <c r="AY73" t="s">
        <v>164</v>
      </c>
      <c r="AZ73" s="3">
        <v>172.98</v>
      </c>
      <c r="BA73" t="s">
        <v>1394</v>
      </c>
      <c r="BB73" t="s">
        <v>148</v>
      </c>
      <c r="BC73">
        <v>164</v>
      </c>
      <c r="BD73">
        <f t="shared" si="1"/>
        <v>164</v>
      </c>
    </row>
    <row r="74" spans="1:56" x14ac:dyDescent="0.2">
      <c r="A74" t="s">
        <v>394</v>
      </c>
      <c r="B74" t="s">
        <v>164</v>
      </c>
      <c r="C74" t="s">
        <v>2</v>
      </c>
      <c r="D74" t="s">
        <v>40</v>
      </c>
      <c r="E74" t="s">
        <v>41</v>
      </c>
      <c r="F74" s="2">
        <v>42580</v>
      </c>
      <c r="G74" t="s">
        <v>395</v>
      </c>
      <c r="H74" t="s">
        <v>396</v>
      </c>
      <c r="I74" s="2">
        <v>42579</v>
      </c>
      <c r="J74" s="3">
        <v>172.98</v>
      </c>
      <c r="K74" s="3">
        <v>0</v>
      </c>
      <c r="L74" s="3">
        <v>172.98</v>
      </c>
      <c r="M74" s="3">
        <v>170</v>
      </c>
      <c r="N74" s="4">
        <v>1.7500000000000002E-2</v>
      </c>
      <c r="O74" s="3">
        <v>2.98</v>
      </c>
      <c r="P74" s="5">
        <v>1</v>
      </c>
      <c r="Q74" t="s">
        <v>44</v>
      </c>
      <c r="R74" t="s">
        <v>8</v>
      </c>
      <c r="S74" t="s">
        <v>46</v>
      </c>
      <c r="T74" t="s">
        <v>47</v>
      </c>
      <c r="U74" t="s">
        <v>2</v>
      </c>
      <c r="V74" t="s">
        <v>148</v>
      </c>
      <c r="W74" t="s">
        <v>12</v>
      </c>
      <c r="X74" t="s">
        <v>13</v>
      </c>
      <c r="Y74" t="s">
        <v>14</v>
      </c>
      <c r="Z74" t="s">
        <v>15</v>
      </c>
      <c r="AA74" t="s">
        <v>16</v>
      </c>
      <c r="AB74" t="s">
        <v>17</v>
      </c>
      <c r="AC74" t="s">
        <v>18</v>
      </c>
      <c r="AD74" t="s">
        <v>19</v>
      </c>
      <c r="AE74" t="s">
        <v>20</v>
      </c>
      <c r="AF74" t="s">
        <v>21</v>
      </c>
      <c r="AG74" t="s">
        <v>22</v>
      </c>
      <c r="AH74" t="s">
        <v>23</v>
      </c>
      <c r="AI74" t="s">
        <v>227</v>
      </c>
      <c r="AJ74" t="s">
        <v>228</v>
      </c>
      <c r="AK74" t="s">
        <v>26</v>
      </c>
      <c r="AL74" t="s">
        <v>27</v>
      </c>
      <c r="AM74" t="s">
        <v>28</v>
      </c>
      <c r="AN74" t="s">
        <v>171</v>
      </c>
      <c r="AO74" t="s">
        <v>57</v>
      </c>
      <c r="AP74" t="s">
        <v>31</v>
      </c>
      <c r="AQ74" t="s">
        <v>32</v>
      </c>
      <c r="AR74" t="s">
        <v>58</v>
      </c>
      <c r="AS74" t="s">
        <v>59</v>
      </c>
      <c r="AT74" t="s">
        <v>35</v>
      </c>
      <c r="AU74" t="s">
        <v>36</v>
      </c>
      <c r="AV74" t="s">
        <v>26</v>
      </c>
      <c r="AW74" t="s">
        <v>26</v>
      </c>
      <c r="AX74" t="s">
        <v>397</v>
      </c>
      <c r="AY74" t="s">
        <v>164</v>
      </c>
      <c r="AZ74" s="3">
        <v>172.98</v>
      </c>
      <c r="BA74" t="s">
        <v>1394</v>
      </c>
      <c r="BB74" t="s">
        <v>148</v>
      </c>
      <c r="BC74">
        <v>164</v>
      </c>
      <c r="BD74">
        <f t="shared" si="1"/>
        <v>164</v>
      </c>
    </row>
    <row r="75" spans="1:56" x14ac:dyDescent="0.2">
      <c r="A75" t="s">
        <v>398</v>
      </c>
      <c r="B75" t="s">
        <v>182</v>
      </c>
      <c r="C75" t="s">
        <v>2</v>
      </c>
      <c r="D75" t="s">
        <v>40</v>
      </c>
      <c r="E75" t="s">
        <v>41</v>
      </c>
      <c r="F75" s="2">
        <v>42583</v>
      </c>
      <c r="G75" t="s">
        <v>399</v>
      </c>
      <c r="H75" t="s">
        <v>400</v>
      </c>
      <c r="I75" s="2">
        <v>42580</v>
      </c>
      <c r="J75" s="3">
        <v>172.98</v>
      </c>
      <c r="K75" s="3">
        <v>0</v>
      </c>
      <c r="L75" s="3">
        <v>172.98</v>
      </c>
      <c r="M75" s="3">
        <v>170</v>
      </c>
      <c r="N75" s="4">
        <v>1.7500000000000002E-2</v>
      </c>
      <c r="O75" s="3">
        <v>2.98</v>
      </c>
      <c r="P75" s="5">
        <v>1</v>
      </c>
      <c r="Q75" t="s">
        <v>44</v>
      </c>
      <c r="R75" t="s">
        <v>8</v>
      </c>
      <c r="S75" t="s">
        <v>46</v>
      </c>
      <c r="T75" t="s">
        <v>47</v>
      </c>
      <c r="U75" t="s">
        <v>2</v>
      </c>
      <c r="V75" t="s">
        <v>148</v>
      </c>
      <c r="W75" t="s">
        <v>12</v>
      </c>
      <c r="X75" t="s">
        <v>13</v>
      </c>
      <c r="Y75" t="s">
        <v>14</v>
      </c>
      <c r="Z75" t="s">
        <v>15</v>
      </c>
      <c r="AA75" t="s">
        <v>16</v>
      </c>
      <c r="AB75" t="s">
        <v>17</v>
      </c>
      <c r="AC75" t="s">
        <v>18</v>
      </c>
      <c r="AD75" t="s">
        <v>19</v>
      </c>
      <c r="AE75" t="s">
        <v>20</v>
      </c>
      <c r="AF75" t="s">
        <v>21</v>
      </c>
      <c r="AG75" t="s">
        <v>22</v>
      </c>
      <c r="AH75" t="s">
        <v>23</v>
      </c>
      <c r="AI75" t="s">
        <v>227</v>
      </c>
      <c r="AJ75" t="s">
        <v>228</v>
      </c>
      <c r="AK75" t="s">
        <v>26</v>
      </c>
      <c r="AL75" t="s">
        <v>27</v>
      </c>
      <c r="AM75" t="s">
        <v>28</v>
      </c>
      <c r="AN75" t="s">
        <v>171</v>
      </c>
      <c r="AO75" t="s">
        <v>57</v>
      </c>
      <c r="AP75" t="s">
        <v>31</v>
      </c>
      <c r="AQ75" t="s">
        <v>32</v>
      </c>
      <c r="AR75" t="s">
        <v>58</v>
      </c>
      <c r="AS75" t="s">
        <v>59</v>
      </c>
      <c r="AT75" t="s">
        <v>35</v>
      </c>
      <c r="AU75" t="s">
        <v>36</v>
      </c>
      <c r="AV75" t="s">
        <v>26</v>
      </c>
      <c r="AW75" t="s">
        <v>26</v>
      </c>
      <c r="AX75" t="s">
        <v>401</v>
      </c>
      <c r="AY75" t="s">
        <v>182</v>
      </c>
      <c r="AZ75" s="3">
        <v>172.98</v>
      </c>
      <c r="BA75" t="s">
        <v>1394</v>
      </c>
      <c r="BB75" t="s">
        <v>148</v>
      </c>
      <c r="BC75">
        <v>164</v>
      </c>
      <c r="BD75">
        <f t="shared" si="1"/>
        <v>164</v>
      </c>
    </row>
    <row r="76" spans="1:56" x14ac:dyDescent="0.2">
      <c r="A76" t="s">
        <v>402</v>
      </c>
      <c r="B76" t="s">
        <v>389</v>
      </c>
      <c r="C76" t="s">
        <v>2</v>
      </c>
      <c r="D76" t="s">
        <v>40</v>
      </c>
      <c r="E76" t="s">
        <v>41</v>
      </c>
      <c r="F76" s="2">
        <v>42585</v>
      </c>
      <c r="G76" t="s">
        <v>403</v>
      </c>
      <c r="H76" t="s">
        <v>404</v>
      </c>
      <c r="I76" s="2">
        <v>42582</v>
      </c>
      <c r="J76" s="3">
        <v>122.1</v>
      </c>
      <c r="K76" s="3">
        <v>0</v>
      </c>
      <c r="L76" s="3">
        <v>61.05</v>
      </c>
      <c r="M76" s="3">
        <v>60</v>
      </c>
      <c r="N76" s="4">
        <v>1.7500000000000002E-2</v>
      </c>
      <c r="O76" s="3">
        <v>1.05</v>
      </c>
      <c r="P76" s="5">
        <v>2</v>
      </c>
      <c r="Q76" t="s">
        <v>44</v>
      </c>
      <c r="R76" t="s">
        <v>65</v>
      </c>
      <c r="S76" t="s">
        <v>46</v>
      </c>
      <c r="T76" t="s">
        <v>134</v>
      </c>
      <c r="U76" t="s">
        <v>2</v>
      </c>
      <c r="V76" t="s">
        <v>67</v>
      </c>
      <c r="W76" t="s">
        <v>12</v>
      </c>
      <c r="X76" t="s">
        <v>13</v>
      </c>
      <c r="Y76" t="s">
        <v>49</v>
      </c>
      <c r="Z76" t="s">
        <v>50</v>
      </c>
      <c r="AA76" t="s">
        <v>51</v>
      </c>
      <c r="AB76" t="s">
        <v>52</v>
      </c>
      <c r="AC76" t="s">
        <v>53</v>
      </c>
      <c r="AD76" t="s">
        <v>54</v>
      </c>
      <c r="AE76" t="s">
        <v>55</v>
      </c>
      <c r="AF76" t="s">
        <v>50</v>
      </c>
      <c r="AG76" t="s">
        <v>51</v>
      </c>
      <c r="AH76" t="s">
        <v>26</v>
      </c>
      <c r="AI76" t="s">
        <v>26</v>
      </c>
      <c r="AJ76" t="s">
        <v>26</v>
      </c>
      <c r="AK76" t="s">
        <v>26</v>
      </c>
      <c r="AL76" t="s">
        <v>27</v>
      </c>
      <c r="AM76" t="s">
        <v>28</v>
      </c>
      <c r="AN76" t="s">
        <v>68</v>
      </c>
      <c r="AO76" t="s">
        <v>69</v>
      </c>
      <c r="AP76" t="s">
        <v>31</v>
      </c>
      <c r="AQ76" t="s">
        <v>32</v>
      </c>
      <c r="AR76" t="s">
        <v>33</v>
      </c>
      <c r="AS76" t="s">
        <v>34</v>
      </c>
      <c r="AT76" t="s">
        <v>135</v>
      </c>
      <c r="AU76" t="s">
        <v>136</v>
      </c>
      <c r="AV76" t="s">
        <v>26</v>
      </c>
      <c r="AW76" t="s">
        <v>26</v>
      </c>
      <c r="AX76" t="s">
        <v>405</v>
      </c>
      <c r="AY76" t="s">
        <v>63</v>
      </c>
      <c r="AZ76" s="3">
        <v>61.05</v>
      </c>
      <c r="BA76" t="s">
        <v>1392</v>
      </c>
      <c r="BB76" t="s">
        <v>67</v>
      </c>
      <c r="BC76">
        <v>58.8</v>
      </c>
      <c r="BD76">
        <f t="shared" si="1"/>
        <v>117.6</v>
      </c>
    </row>
    <row r="77" spans="1:56" x14ac:dyDescent="0.2">
      <c r="A77" t="s">
        <v>406</v>
      </c>
      <c r="B77" t="s">
        <v>174</v>
      </c>
      <c r="C77" t="s">
        <v>2</v>
      </c>
      <c r="D77" t="s">
        <v>40</v>
      </c>
      <c r="E77" t="s">
        <v>41</v>
      </c>
      <c r="F77" s="2">
        <v>42583</v>
      </c>
      <c r="G77" t="s">
        <v>407</v>
      </c>
      <c r="H77" t="s">
        <v>408</v>
      </c>
      <c r="I77" s="2">
        <v>42582</v>
      </c>
      <c r="J77" s="3">
        <v>172.98</v>
      </c>
      <c r="K77" s="3">
        <v>0</v>
      </c>
      <c r="L77" s="3">
        <v>172.98</v>
      </c>
      <c r="M77" s="3">
        <v>170</v>
      </c>
      <c r="N77" s="4">
        <v>1.7500000000000002E-2</v>
      </c>
      <c r="O77" s="3">
        <v>2.98</v>
      </c>
      <c r="P77" s="5">
        <v>1</v>
      </c>
      <c r="Q77" t="s">
        <v>44</v>
      </c>
      <c r="R77" t="s">
        <v>8</v>
      </c>
      <c r="S77" t="s">
        <v>46</v>
      </c>
      <c r="T77" t="s">
        <v>47</v>
      </c>
      <c r="U77" t="s">
        <v>2</v>
      </c>
      <c r="V77" t="s">
        <v>148</v>
      </c>
      <c r="W77" t="s">
        <v>12</v>
      </c>
      <c r="X77" t="s">
        <v>13</v>
      </c>
      <c r="Y77" t="s">
        <v>14</v>
      </c>
      <c r="Z77" t="s">
        <v>15</v>
      </c>
      <c r="AA77" t="s">
        <v>16</v>
      </c>
      <c r="AB77" t="s">
        <v>17</v>
      </c>
      <c r="AC77" t="s">
        <v>18</v>
      </c>
      <c r="AD77" t="s">
        <v>19</v>
      </c>
      <c r="AE77" t="s">
        <v>20</v>
      </c>
      <c r="AF77" t="s">
        <v>21</v>
      </c>
      <c r="AG77" t="s">
        <v>22</v>
      </c>
      <c r="AH77" t="s">
        <v>23</v>
      </c>
      <c r="AI77" t="s">
        <v>227</v>
      </c>
      <c r="AJ77" t="s">
        <v>228</v>
      </c>
      <c r="AK77" t="s">
        <v>26</v>
      </c>
      <c r="AL77" t="s">
        <v>27</v>
      </c>
      <c r="AM77" t="s">
        <v>28</v>
      </c>
      <c r="AN77" t="s">
        <v>171</v>
      </c>
      <c r="AO77" t="s">
        <v>57</v>
      </c>
      <c r="AP77" t="s">
        <v>31</v>
      </c>
      <c r="AQ77" t="s">
        <v>32</v>
      </c>
      <c r="AR77" t="s">
        <v>58</v>
      </c>
      <c r="AS77" t="s">
        <v>59</v>
      </c>
      <c r="AT77" t="s">
        <v>35</v>
      </c>
      <c r="AU77" t="s">
        <v>36</v>
      </c>
      <c r="AV77" t="s">
        <v>26</v>
      </c>
      <c r="AW77" t="s">
        <v>26</v>
      </c>
      <c r="AX77" t="s">
        <v>409</v>
      </c>
      <c r="AY77" t="s">
        <v>174</v>
      </c>
      <c r="AZ77" s="3">
        <v>172.98</v>
      </c>
      <c r="BA77" t="s">
        <v>1394</v>
      </c>
      <c r="BB77" t="s">
        <v>148</v>
      </c>
      <c r="BC77">
        <v>164</v>
      </c>
      <c r="BD77">
        <f t="shared" si="1"/>
        <v>164</v>
      </c>
    </row>
    <row r="78" spans="1:56" x14ac:dyDescent="0.2">
      <c r="A78" t="s">
        <v>410</v>
      </c>
      <c r="B78" t="s">
        <v>72</v>
      </c>
      <c r="C78" t="s">
        <v>2</v>
      </c>
      <c r="D78" t="s">
        <v>40</v>
      </c>
      <c r="E78" t="s">
        <v>41</v>
      </c>
      <c r="F78" s="2">
        <v>42583</v>
      </c>
      <c r="G78" t="s">
        <v>411</v>
      </c>
      <c r="H78" t="s">
        <v>412</v>
      </c>
      <c r="I78" s="2">
        <v>42582</v>
      </c>
      <c r="J78" s="3">
        <v>172.98</v>
      </c>
      <c r="K78" s="3">
        <v>0</v>
      </c>
      <c r="L78" s="3">
        <v>172.98</v>
      </c>
      <c r="M78" s="3">
        <v>170</v>
      </c>
      <c r="N78" s="4">
        <v>1.7500000000000002E-2</v>
      </c>
      <c r="O78" s="3">
        <v>2.98</v>
      </c>
      <c r="P78" s="5">
        <v>1</v>
      </c>
      <c r="Q78" t="s">
        <v>44</v>
      </c>
      <c r="R78" t="s">
        <v>8</v>
      </c>
      <c r="S78" t="s">
        <v>46</v>
      </c>
      <c r="T78" t="s">
        <v>47</v>
      </c>
      <c r="U78" t="s">
        <v>2</v>
      </c>
      <c r="V78" t="s">
        <v>148</v>
      </c>
      <c r="W78" t="s">
        <v>12</v>
      </c>
      <c r="X78" t="s">
        <v>13</v>
      </c>
      <c r="Y78" t="s">
        <v>14</v>
      </c>
      <c r="Z78" t="s">
        <v>15</v>
      </c>
      <c r="AA78" t="s">
        <v>16</v>
      </c>
      <c r="AB78" t="s">
        <v>17</v>
      </c>
      <c r="AC78" t="s">
        <v>18</v>
      </c>
      <c r="AD78" t="s">
        <v>19</v>
      </c>
      <c r="AE78" t="s">
        <v>20</v>
      </c>
      <c r="AF78" t="s">
        <v>21</v>
      </c>
      <c r="AG78" t="s">
        <v>22</v>
      </c>
      <c r="AH78" t="s">
        <v>23</v>
      </c>
      <c r="AI78" t="s">
        <v>227</v>
      </c>
      <c r="AJ78" t="s">
        <v>228</v>
      </c>
      <c r="AK78" t="s">
        <v>26</v>
      </c>
      <c r="AL78" t="s">
        <v>27</v>
      </c>
      <c r="AM78" t="s">
        <v>28</v>
      </c>
      <c r="AN78" t="s">
        <v>171</v>
      </c>
      <c r="AO78" t="s">
        <v>57</v>
      </c>
      <c r="AP78" t="s">
        <v>31</v>
      </c>
      <c r="AQ78" t="s">
        <v>32</v>
      </c>
      <c r="AR78" t="s">
        <v>58</v>
      </c>
      <c r="AS78" t="s">
        <v>59</v>
      </c>
      <c r="AT78" t="s">
        <v>35</v>
      </c>
      <c r="AU78" t="s">
        <v>36</v>
      </c>
      <c r="AV78" t="s">
        <v>26</v>
      </c>
      <c r="AW78" t="s">
        <v>26</v>
      </c>
      <c r="AX78" t="s">
        <v>413</v>
      </c>
      <c r="AY78" t="s">
        <v>72</v>
      </c>
      <c r="AZ78" s="3">
        <v>172.98</v>
      </c>
      <c r="BA78" t="s">
        <v>1394</v>
      </c>
      <c r="BB78" t="s">
        <v>148</v>
      </c>
      <c r="BC78">
        <v>164</v>
      </c>
      <c r="BD78">
        <f t="shared" si="1"/>
        <v>164</v>
      </c>
    </row>
    <row r="79" spans="1:56" x14ac:dyDescent="0.2">
      <c r="A79" t="s">
        <v>414</v>
      </c>
      <c r="B79" t="s">
        <v>83</v>
      </c>
      <c r="C79" t="s">
        <v>2</v>
      </c>
      <c r="D79" t="s">
        <v>40</v>
      </c>
      <c r="E79" t="s">
        <v>41</v>
      </c>
      <c r="F79" s="2">
        <v>42584</v>
      </c>
      <c r="G79" t="s">
        <v>415</v>
      </c>
      <c r="H79" t="s">
        <v>416</v>
      </c>
      <c r="I79" s="2">
        <v>42582</v>
      </c>
      <c r="J79" s="3">
        <v>172.98</v>
      </c>
      <c r="K79" s="3">
        <v>0</v>
      </c>
      <c r="L79" s="3">
        <v>172.98</v>
      </c>
      <c r="M79" s="3">
        <v>170</v>
      </c>
      <c r="N79" s="4">
        <v>1.7500000000000002E-2</v>
      </c>
      <c r="O79" s="3">
        <v>2.98</v>
      </c>
      <c r="P79" s="5">
        <v>1</v>
      </c>
      <c r="Q79" t="s">
        <v>44</v>
      </c>
      <c r="R79" t="s">
        <v>8</v>
      </c>
      <c r="S79" t="s">
        <v>46</v>
      </c>
      <c r="T79" t="s">
        <v>47</v>
      </c>
      <c r="U79" t="s">
        <v>2</v>
      </c>
      <c r="V79" t="s">
        <v>148</v>
      </c>
      <c r="W79" t="s">
        <v>12</v>
      </c>
      <c r="X79" t="s">
        <v>13</v>
      </c>
      <c r="Y79" t="s">
        <v>14</v>
      </c>
      <c r="Z79" t="s">
        <v>75</v>
      </c>
      <c r="AA79" t="s">
        <v>76</v>
      </c>
      <c r="AB79" t="s">
        <v>17</v>
      </c>
      <c r="AC79" t="s">
        <v>18</v>
      </c>
      <c r="AD79" t="s">
        <v>19</v>
      </c>
      <c r="AE79" t="s">
        <v>20</v>
      </c>
      <c r="AF79" t="s">
        <v>21</v>
      </c>
      <c r="AG79" t="s">
        <v>22</v>
      </c>
      <c r="AH79" t="s">
        <v>77</v>
      </c>
      <c r="AI79" t="s">
        <v>169</v>
      </c>
      <c r="AJ79" t="s">
        <v>170</v>
      </c>
      <c r="AK79" t="s">
        <v>26</v>
      </c>
      <c r="AL79" t="s">
        <v>27</v>
      </c>
      <c r="AM79" t="s">
        <v>28</v>
      </c>
      <c r="AN79" t="s">
        <v>171</v>
      </c>
      <c r="AO79" t="s">
        <v>57</v>
      </c>
      <c r="AP79" t="s">
        <v>31</v>
      </c>
      <c r="AQ79" t="s">
        <v>32</v>
      </c>
      <c r="AR79" t="s">
        <v>58</v>
      </c>
      <c r="AS79" t="s">
        <v>59</v>
      </c>
      <c r="AT79" t="s">
        <v>35</v>
      </c>
      <c r="AU79" t="s">
        <v>36</v>
      </c>
      <c r="AV79" t="s">
        <v>26</v>
      </c>
      <c r="AW79" t="s">
        <v>26</v>
      </c>
      <c r="AX79" t="s">
        <v>417</v>
      </c>
      <c r="AY79" t="s">
        <v>63</v>
      </c>
      <c r="AZ79" s="3">
        <v>172.98</v>
      </c>
      <c r="BA79" t="s">
        <v>1394</v>
      </c>
      <c r="BB79" t="s">
        <v>148</v>
      </c>
      <c r="BC79">
        <v>164</v>
      </c>
      <c r="BD79">
        <f t="shared" si="1"/>
        <v>164</v>
      </c>
    </row>
    <row r="80" spans="1:56" x14ac:dyDescent="0.2">
      <c r="A80" t="s">
        <v>418</v>
      </c>
      <c r="B80" t="s">
        <v>419</v>
      </c>
      <c r="C80" t="s">
        <v>2</v>
      </c>
      <c r="D80" t="s">
        <v>40</v>
      </c>
      <c r="E80" t="s">
        <v>41</v>
      </c>
      <c r="F80" s="2">
        <v>42585</v>
      </c>
      <c r="G80" t="s">
        <v>420</v>
      </c>
      <c r="H80" t="s">
        <v>421</v>
      </c>
      <c r="I80" s="2">
        <v>42584</v>
      </c>
      <c r="J80" s="3">
        <v>172.98</v>
      </c>
      <c r="K80" s="3">
        <v>0</v>
      </c>
      <c r="L80" s="3">
        <v>172.98</v>
      </c>
      <c r="M80" s="3">
        <v>170</v>
      </c>
      <c r="N80" s="4">
        <v>1.7500000000000002E-2</v>
      </c>
      <c r="O80" s="3">
        <v>2.98</v>
      </c>
      <c r="P80" s="5">
        <v>1</v>
      </c>
      <c r="Q80" t="s">
        <v>44</v>
      </c>
      <c r="R80" t="s">
        <v>8</v>
      </c>
      <c r="S80" t="s">
        <v>46</v>
      </c>
      <c r="T80" t="s">
        <v>47</v>
      </c>
      <c r="U80" t="s">
        <v>2</v>
      </c>
      <c r="V80" t="s">
        <v>148</v>
      </c>
      <c r="W80" t="s">
        <v>12</v>
      </c>
      <c r="X80" t="s">
        <v>13</v>
      </c>
      <c r="Y80" t="s">
        <v>14</v>
      </c>
      <c r="Z80" t="s">
        <v>75</v>
      </c>
      <c r="AA80" t="s">
        <v>76</v>
      </c>
      <c r="AB80" t="s">
        <v>17</v>
      </c>
      <c r="AC80" t="s">
        <v>18</v>
      </c>
      <c r="AD80" t="s">
        <v>19</v>
      </c>
      <c r="AE80" t="s">
        <v>20</v>
      </c>
      <c r="AF80" t="s">
        <v>21</v>
      </c>
      <c r="AG80" t="s">
        <v>22</v>
      </c>
      <c r="AH80" t="s">
        <v>77</v>
      </c>
      <c r="AI80" t="s">
        <v>169</v>
      </c>
      <c r="AJ80" t="s">
        <v>170</v>
      </c>
      <c r="AK80" t="s">
        <v>26</v>
      </c>
      <c r="AL80" t="s">
        <v>27</v>
      </c>
      <c r="AM80" t="s">
        <v>28</v>
      </c>
      <c r="AN80" t="s">
        <v>171</v>
      </c>
      <c r="AO80" t="s">
        <v>57</v>
      </c>
      <c r="AP80" t="s">
        <v>31</v>
      </c>
      <c r="AQ80" t="s">
        <v>32</v>
      </c>
      <c r="AR80" t="s">
        <v>58</v>
      </c>
      <c r="AS80" t="s">
        <v>59</v>
      </c>
      <c r="AT80" t="s">
        <v>35</v>
      </c>
      <c r="AU80" t="s">
        <v>36</v>
      </c>
      <c r="AV80" t="s">
        <v>26</v>
      </c>
      <c r="AW80" t="s">
        <v>26</v>
      </c>
      <c r="AX80" t="s">
        <v>422</v>
      </c>
      <c r="AY80" t="s">
        <v>419</v>
      </c>
      <c r="AZ80" s="3">
        <v>172.98</v>
      </c>
      <c r="BA80" t="s">
        <v>1394</v>
      </c>
      <c r="BB80" t="s">
        <v>148</v>
      </c>
      <c r="BC80">
        <v>164</v>
      </c>
      <c r="BD80">
        <f t="shared" si="1"/>
        <v>164</v>
      </c>
    </row>
    <row r="81" spans="1:56" x14ac:dyDescent="0.2">
      <c r="A81" t="s">
        <v>423</v>
      </c>
      <c r="B81" t="s">
        <v>114</v>
      </c>
      <c r="C81" t="s">
        <v>2</v>
      </c>
      <c r="D81" t="s">
        <v>40</v>
      </c>
      <c r="E81" t="s">
        <v>41</v>
      </c>
      <c r="F81" s="2">
        <v>42585</v>
      </c>
      <c r="G81" t="s">
        <v>424</v>
      </c>
      <c r="H81" t="s">
        <v>425</v>
      </c>
      <c r="I81" s="2">
        <v>42584</v>
      </c>
      <c r="J81" s="3">
        <v>172.98</v>
      </c>
      <c r="K81" s="3">
        <v>0</v>
      </c>
      <c r="L81" s="3">
        <v>172.98</v>
      </c>
      <c r="M81" s="3">
        <v>170</v>
      </c>
      <c r="N81" s="4">
        <v>1.7500000000000002E-2</v>
      </c>
      <c r="O81" s="3">
        <v>2.98</v>
      </c>
      <c r="P81" s="5">
        <v>1</v>
      </c>
      <c r="Q81" t="s">
        <v>44</v>
      </c>
      <c r="R81" t="s">
        <v>8</v>
      </c>
      <c r="S81" t="s">
        <v>46</v>
      </c>
      <c r="T81" t="s">
        <v>47</v>
      </c>
      <c r="U81" t="s">
        <v>2</v>
      </c>
      <c r="V81" t="s">
        <v>148</v>
      </c>
      <c r="W81" t="s">
        <v>12</v>
      </c>
      <c r="X81" t="s">
        <v>13</v>
      </c>
      <c r="Y81" t="s">
        <v>14</v>
      </c>
      <c r="Z81" t="s">
        <v>75</v>
      </c>
      <c r="AA81" t="s">
        <v>76</v>
      </c>
      <c r="AB81" t="s">
        <v>17</v>
      </c>
      <c r="AC81" t="s">
        <v>18</v>
      </c>
      <c r="AD81" t="s">
        <v>19</v>
      </c>
      <c r="AE81" t="s">
        <v>20</v>
      </c>
      <c r="AF81" t="s">
        <v>21</v>
      </c>
      <c r="AG81" t="s">
        <v>22</v>
      </c>
      <c r="AH81" t="s">
        <v>77</v>
      </c>
      <c r="AI81" t="s">
        <v>149</v>
      </c>
      <c r="AJ81" t="s">
        <v>150</v>
      </c>
      <c r="AK81" t="s">
        <v>26</v>
      </c>
      <c r="AL81" t="s">
        <v>27</v>
      </c>
      <c r="AM81" t="s">
        <v>28</v>
      </c>
      <c r="AN81" t="s">
        <v>171</v>
      </c>
      <c r="AO81" t="s">
        <v>57</v>
      </c>
      <c r="AP81" t="s">
        <v>31</v>
      </c>
      <c r="AQ81" t="s">
        <v>32</v>
      </c>
      <c r="AR81" t="s">
        <v>58</v>
      </c>
      <c r="AS81" t="s">
        <v>59</v>
      </c>
      <c r="AT81" t="s">
        <v>35</v>
      </c>
      <c r="AU81" t="s">
        <v>36</v>
      </c>
      <c r="AV81" t="s">
        <v>26</v>
      </c>
      <c r="AW81" t="s">
        <v>26</v>
      </c>
      <c r="AX81" t="s">
        <v>426</v>
      </c>
      <c r="AY81" t="s">
        <v>114</v>
      </c>
      <c r="AZ81" s="3">
        <v>172.98</v>
      </c>
      <c r="BA81" t="s">
        <v>1394</v>
      </c>
      <c r="BB81" t="s">
        <v>148</v>
      </c>
      <c r="BC81">
        <v>164</v>
      </c>
      <c r="BD81">
        <f t="shared" si="1"/>
        <v>164</v>
      </c>
    </row>
    <row r="82" spans="1:56" x14ac:dyDescent="0.2">
      <c r="A82" t="s">
        <v>427</v>
      </c>
      <c r="B82" t="s">
        <v>164</v>
      </c>
      <c r="C82" t="s">
        <v>2</v>
      </c>
      <c r="D82" t="s">
        <v>40</v>
      </c>
      <c r="E82" t="s">
        <v>41</v>
      </c>
      <c r="F82" s="2">
        <v>42585</v>
      </c>
      <c r="G82" t="s">
        <v>428</v>
      </c>
      <c r="H82" t="s">
        <v>429</v>
      </c>
      <c r="I82" s="2">
        <v>42584</v>
      </c>
      <c r="J82" s="3">
        <v>345.96</v>
      </c>
      <c r="K82" s="3">
        <v>0</v>
      </c>
      <c r="L82" s="3">
        <v>172.98</v>
      </c>
      <c r="M82" s="3">
        <v>170</v>
      </c>
      <c r="N82" s="4">
        <v>1.7500000000000002E-2</v>
      </c>
      <c r="O82" s="3">
        <v>2.98</v>
      </c>
      <c r="P82" s="5">
        <v>2</v>
      </c>
      <c r="Q82" t="s">
        <v>44</v>
      </c>
      <c r="R82" t="s">
        <v>8</v>
      </c>
      <c r="S82" t="s">
        <v>46</v>
      </c>
      <c r="T82" t="s">
        <v>47</v>
      </c>
      <c r="U82" t="s">
        <v>2</v>
      </c>
      <c r="V82" t="s">
        <v>148</v>
      </c>
      <c r="W82" t="s">
        <v>12</v>
      </c>
      <c r="X82" t="s">
        <v>13</v>
      </c>
      <c r="Y82" t="s">
        <v>14</v>
      </c>
      <c r="Z82" t="s">
        <v>75</v>
      </c>
      <c r="AA82" t="s">
        <v>76</v>
      </c>
      <c r="AB82" t="s">
        <v>17</v>
      </c>
      <c r="AC82" t="s">
        <v>18</v>
      </c>
      <c r="AD82" t="s">
        <v>19</v>
      </c>
      <c r="AE82" t="s">
        <v>20</v>
      </c>
      <c r="AF82" t="s">
        <v>21</v>
      </c>
      <c r="AG82" t="s">
        <v>22</v>
      </c>
      <c r="AH82" t="s">
        <v>77</v>
      </c>
      <c r="AI82" t="s">
        <v>149</v>
      </c>
      <c r="AJ82" t="s">
        <v>150</v>
      </c>
      <c r="AK82" t="s">
        <v>26</v>
      </c>
      <c r="AL82" t="s">
        <v>27</v>
      </c>
      <c r="AM82" t="s">
        <v>28</v>
      </c>
      <c r="AN82" t="s">
        <v>171</v>
      </c>
      <c r="AO82" t="s">
        <v>57</v>
      </c>
      <c r="AP82" t="s">
        <v>31</v>
      </c>
      <c r="AQ82" t="s">
        <v>32</v>
      </c>
      <c r="AR82" t="s">
        <v>58</v>
      </c>
      <c r="AS82" t="s">
        <v>59</v>
      </c>
      <c r="AT82" t="s">
        <v>35</v>
      </c>
      <c r="AU82" t="s">
        <v>36</v>
      </c>
      <c r="AV82" t="s">
        <v>26</v>
      </c>
      <c r="AW82" t="s">
        <v>26</v>
      </c>
      <c r="AX82" t="s">
        <v>430</v>
      </c>
      <c r="AY82" t="s">
        <v>164</v>
      </c>
      <c r="AZ82" s="3">
        <v>172.98</v>
      </c>
      <c r="BA82" t="s">
        <v>1394</v>
      </c>
      <c r="BB82" t="s">
        <v>148</v>
      </c>
      <c r="BC82">
        <v>164</v>
      </c>
      <c r="BD82">
        <f t="shared" si="1"/>
        <v>328</v>
      </c>
    </row>
    <row r="83" spans="1:56" x14ac:dyDescent="0.2">
      <c r="A83" t="s">
        <v>431</v>
      </c>
      <c r="B83" t="s">
        <v>164</v>
      </c>
      <c r="C83" t="s">
        <v>2</v>
      </c>
      <c r="D83" t="s">
        <v>40</v>
      </c>
      <c r="E83" t="s">
        <v>41</v>
      </c>
      <c r="F83" s="2">
        <v>42587</v>
      </c>
      <c r="G83" t="s">
        <v>432</v>
      </c>
      <c r="H83" t="s">
        <v>433</v>
      </c>
      <c r="I83" s="2">
        <v>42586</v>
      </c>
      <c r="J83" s="3">
        <v>61.05</v>
      </c>
      <c r="K83" s="3">
        <v>0</v>
      </c>
      <c r="L83" s="3">
        <v>61.05</v>
      </c>
      <c r="M83" s="3">
        <v>60</v>
      </c>
      <c r="N83" s="4">
        <v>1.7500000000000002E-2</v>
      </c>
      <c r="O83" s="3">
        <v>1.05</v>
      </c>
      <c r="P83" s="5">
        <v>1</v>
      </c>
      <c r="Q83" t="s">
        <v>44</v>
      </c>
      <c r="R83" t="s">
        <v>65</v>
      </c>
      <c r="S83" t="s">
        <v>46</v>
      </c>
      <c r="T83" t="s">
        <v>134</v>
      </c>
      <c r="U83" t="s">
        <v>2</v>
      </c>
      <c r="V83" t="s">
        <v>67</v>
      </c>
      <c r="W83" t="s">
        <v>12</v>
      </c>
      <c r="X83" t="s">
        <v>13</v>
      </c>
      <c r="Y83" t="s">
        <v>49</v>
      </c>
      <c r="Z83" t="s">
        <v>50</v>
      </c>
      <c r="AA83" t="s">
        <v>51</v>
      </c>
      <c r="AB83" t="s">
        <v>52</v>
      </c>
      <c r="AC83" t="s">
        <v>53</v>
      </c>
      <c r="AD83" t="s">
        <v>54</v>
      </c>
      <c r="AE83" t="s">
        <v>55</v>
      </c>
      <c r="AF83" t="s">
        <v>50</v>
      </c>
      <c r="AG83" t="s">
        <v>51</v>
      </c>
      <c r="AH83" t="s">
        <v>26</v>
      </c>
      <c r="AI83" t="s">
        <v>26</v>
      </c>
      <c r="AJ83" t="s">
        <v>26</v>
      </c>
      <c r="AK83" t="s">
        <v>26</v>
      </c>
      <c r="AL83" t="s">
        <v>27</v>
      </c>
      <c r="AM83" t="s">
        <v>28</v>
      </c>
      <c r="AN83" t="s">
        <v>68</v>
      </c>
      <c r="AO83" t="s">
        <v>69</v>
      </c>
      <c r="AP83" t="s">
        <v>31</v>
      </c>
      <c r="AQ83" t="s">
        <v>32</v>
      </c>
      <c r="AR83" t="s">
        <v>33</v>
      </c>
      <c r="AS83" t="s">
        <v>34</v>
      </c>
      <c r="AT83" t="s">
        <v>135</v>
      </c>
      <c r="AU83" t="s">
        <v>136</v>
      </c>
      <c r="AV83" t="s">
        <v>26</v>
      </c>
      <c r="AW83" t="s">
        <v>26</v>
      </c>
      <c r="AX83" t="s">
        <v>434</v>
      </c>
      <c r="AY83" t="s">
        <v>63</v>
      </c>
      <c r="AZ83" s="3">
        <v>61.05</v>
      </c>
      <c r="BA83" t="s">
        <v>1392</v>
      </c>
      <c r="BB83" t="s">
        <v>67</v>
      </c>
      <c r="BC83">
        <v>58.8</v>
      </c>
      <c r="BD83">
        <f t="shared" si="1"/>
        <v>58.8</v>
      </c>
    </row>
    <row r="84" spans="1:56" x14ac:dyDescent="0.2">
      <c r="A84" t="s">
        <v>435</v>
      </c>
      <c r="B84" t="s">
        <v>63</v>
      </c>
      <c r="C84" t="s">
        <v>2</v>
      </c>
      <c r="D84" t="s">
        <v>316</v>
      </c>
      <c r="E84" t="s">
        <v>4</v>
      </c>
      <c r="F84" s="2">
        <v>42587</v>
      </c>
      <c r="G84" t="s">
        <v>436</v>
      </c>
      <c r="H84" t="s">
        <v>437</v>
      </c>
      <c r="I84" s="2">
        <v>42586</v>
      </c>
      <c r="J84" s="3">
        <v>51.9</v>
      </c>
      <c r="K84" s="3">
        <v>0</v>
      </c>
      <c r="L84" s="3">
        <v>5.19</v>
      </c>
      <c r="M84" s="3">
        <v>5.0999999999999996</v>
      </c>
      <c r="N84" s="4">
        <v>1.7500000000000002E-2</v>
      </c>
      <c r="O84" s="3">
        <v>0.09</v>
      </c>
      <c r="P84" s="5">
        <v>10</v>
      </c>
      <c r="Q84" t="s">
        <v>7</v>
      </c>
      <c r="R84" t="s">
        <v>8</v>
      </c>
      <c r="S84" t="s">
        <v>9</v>
      </c>
      <c r="T84" t="s">
        <v>10</v>
      </c>
      <c r="U84" t="s">
        <v>2</v>
      </c>
      <c r="V84" t="s">
        <v>11</v>
      </c>
      <c r="W84" t="s">
        <v>12</v>
      </c>
      <c r="X84" t="s">
        <v>13</v>
      </c>
      <c r="Y84" t="s">
        <v>14</v>
      </c>
      <c r="Z84" t="s">
        <v>15</v>
      </c>
      <c r="AA84" t="s">
        <v>16</v>
      </c>
      <c r="AB84" t="s">
        <v>17</v>
      </c>
      <c r="AC84" t="s">
        <v>18</v>
      </c>
      <c r="AD84" t="s">
        <v>19</v>
      </c>
      <c r="AE84" t="s">
        <v>20</v>
      </c>
      <c r="AF84" t="s">
        <v>21</v>
      </c>
      <c r="AG84" t="s">
        <v>22</v>
      </c>
      <c r="AH84" t="s">
        <v>23</v>
      </c>
      <c r="AI84" t="s">
        <v>24</v>
      </c>
      <c r="AJ84" t="s">
        <v>25</v>
      </c>
      <c r="AK84" t="s">
        <v>26</v>
      </c>
      <c r="AL84" t="s">
        <v>27</v>
      </c>
      <c r="AM84" t="s">
        <v>28</v>
      </c>
      <c r="AN84" t="s">
        <v>29</v>
      </c>
      <c r="AO84" t="s">
        <v>30</v>
      </c>
      <c r="AP84" t="s">
        <v>31</v>
      </c>
      <c r="AQ84" t="s">
        <v>32</v>
      </c>
      <c r="AR84" t="s">
        <v>33</v>
      </c>
      <c r="AS84" t="s">
        <v>34</v>
      </c>
      <c r="AT84" t="s">
        <v>35</v>
      </c>
      <c r="AU84" t="s">
        <v>36</v>
      </c>
      <c r="AV84" t="s">
        <v>26</v>
      </c>
      <c r="AW84" t="s">
        <v>26</v>
      </c>
      <c r="AX84" t="s">
        <v>438</v>
      </c>
      <c r="AY84" t="s">
        <v>419</v>
      </c>
      <c r="AZ84" s="3">
        <v>5.19</v>
      </c>
      <c r="BA84" t="s">
        <v>1390</v>
      </c>
      <c r="BB84" t="s">
        <v>798</v>
      </c>
      <c r="BC84">
        <v>3.92</v>
      </c>
      <c r="BD84">
        <f t="shared" si="1"/>
        <v>39.200000000000003</v>
      </c>
    </row>
    <row r="85" spans="1:56" x14ac:dyDescent="0.2">
      <c r="A85" t="s">
        <v>439</v>
      </c>
      <c r="B85" t="s">
        <v>164</v>
      </c>
      <c r="C85" t="s">
        <v>2</v>
      </c>
      <c r="D85" t="s">
        <v>40</v>
      </c>
      <c r="E85" t="s">
        <v>41</v>
      </c>
      <c r="F85" s="2">
        <v>42590</v>
      </c>
      <c r="G85" t="s">
        <v>440</v>
      </c>
      <c r="H85" t="s">
        <v>441</v>
      </c>
      <c r="I85" s="2">
        <v>42586</v>
      </c>
      <c r="J85" s="3">
        <v>3286.62</v>
      </c>
      <c r="K85" s="3">
        <v>0</v>
      </c>
      <c r="L85" s="3">
        <v>172.98</v>
      </c>
      <c r="M85" s="3">
        <v>170</v>
      </c>
      <c r="N85" s="4">
        <v>1.7500000000000002E-2</v>
      </c>
      <c r="O85" s="3">
        <v>2.98</v>
      </c>
      <c r="P85" s="5">
        <v>19</v>
      </c>
      <c r="Q85" t="s">
        <v>44</v>
      </c>
      <c r="R85" t="s">
        <v>8</v>
      </c>
      <c r="S85" t="s">
        <v>46</v>
      </c>
      <c r="T85" t="s">
        <v>47</v>
      </c>
      <c r="U85" t="s">
        <v>2</v>
      </c>
      <c r="V85" t="s">
        <v>148</v>
      </c>
      <c r="W85" t="s">
        <v>12</v>
      </c>
      <c r="X85" t="s">
        <v>13</v>
      </c>
      <c r="Y85" t="s">
        <v>49</v>
      </c>
      <c r="Z85" t="s">
        <v>50</v>
      </c>
      <c r="AA85" t="s">
        <v>51</v>
      </c>
      <c r="AB85" t="s">
        <v>52</v>
      </c>
      <c r="AC85" t="s">
        <v>53</v>
      </c>
      <c r="AD85" t="s">
        <v>54</v>
      </c>
      <c r="AE85" t="s">
        <v>55</v>
      </c>
      <c r="AF85" t="s">
        <v>50</v>
      </c>
      <c r="AG85" t="s">
        <v>51</v>
      </c>
      <c r="AH85" t="s">
        <v>26</v>
      </c>
      <c r="AI85" t="s">
        <v>26</v>
      </c>
      <c r="AJ85" t="s">
        <v>26</v>
      </c>
      <c r="AK85" t="s">
        <v>26</v>
      </c>
      <c r="AL85" t="s">
        <v>27</v>
      </c>
      <c r="AM85" t="s">
        <v>28</v>
      </c>
      <c r="AN85" t="s">
        <v>171</v>
      </c>
      <c r="AO85" t="s">
        <v>57</v>
      </c>
      <c r="AP85" t="s">
        <v>31</v>
      </c>
      <c r="AQ85" t="s">
        <v>32</v>
      </c>
      <c r="AR85" t="s">
        <v>58</v>
      </c>
      <c r="AS85" t="s">
        <v>59</v>
      </c>
      <c r="AT85" t="s">
        <v>135</v>
      </c>
      <c r="AU85" t="s">
        <v>136</v>
      </c>
      <c r="AV85" t="s">
        <v>26</v>
      </c>
      <c r="AW85" t="s">
        <v>26</v>
      </c>
      <c r="AX85" t="s">
        <v>442</v>
      </c>
      <c r="AY85" t="s">
        <v>63</v>
      </c>
      <c r="AZ85" s="3">
        <v>172.98</v>
      </c>
      <c r="BA85" t="s">
        <v>1394</v>
      </c>
      <c r="BB85" t="s">
        <v>148</v>
      </c>
      <c r="BC85">
        <v>164</v>
      </c>
      <c r="BD85">
        <f t="shared" si="1"/>
        <v>3116</v>
      </c>
    </row>
    <row r="86" spans="1:56" x14ac:dyDescent="0.2">
      <c r="A86" t="s">
        <v>443</v>
      </c>
      <c r="B86" t="s">
        <v>72</v>
      </c>
      <c r="C86" t="s">
        <v>2</v>
      </c>
      <c r="D86" t="s">
        <v>40</v>
      </c>
      <c r="E86" t="s">
        <v>41</v>
      </c>
      <c r="F86" s="2">
        <v>42590</v>
      </c>
      <c r="G86" t="s">
        <v>444</v>
      </c>
      <c r="H86" t="s">
        <v>445</v>
      </c>
      <c r="I86" s="2">
        <v>42587</v>
      </c>
      <c r="J86" s="3">
        <v>172.98</v>
      </c>
      <c r="K86" s="3">
        <v>0</v>
      </c>
      <c r="L86" s="3">
        <v>172.98</v>
      </c>
      <c r="M86" s="3">
        <v>170</v>
      </c>
      <c r="N86" s="4">
        <v>1.7500000000000002E-2</v>
      </c>
      <c r="O86" s="3">
        <v>2.98</v>
      </c>
      <c r="P86" s="5">
        <v>1</v>
      </c>
      <c r="Q86" t="s">
        <v>44</v>
      </c>
      <c r="R86" t="s">
        <v>8</v>
      </c>
      <c r="S86" t="s">
        <v>46</v>
      </c>
      <c r="T86" t="s">
        <v>47</v>
      </c>
      <c r="U86" t="s">
        <v>2</v>
      </c>
      <c r="V86" t="s">
        <v>148</v>
      </c>
      <c r="W86" t="s">
        <v>12</v>
      </c>
      <c r="X86" t="s">
        <v>13</v>
      </c>
      <c r="Y86" t="s">
        <v>14</v>
      </c>
      <c r="Z86" t="s">
        <v>15</v>
      </c>
      <c r="AA86" t="s">
        <v>16</v>
      </c>
      <c r="AB86" t="s">
        <v>17</v>
      </c>
      <c r="AC86" t="s">
        <v>18</v>
      </c>
      <c r="AD86" t="s">
        <v>19</v>
      </c>
      <c r="AE86" t="s">
        <v>20</v>
      </c>
      <c r="AF86" t="s">
        <v>21</v>
      </c>
      <c r="AG86" t="s">
        <v>22</v>
      </c>
      <c r="AH86" t="s">
        <v>23</v>
      </c>
      <c r="AI86" t="s">
        <v>227</v>
      </c>
      <c r="AJ86" t="s">
        <v>228</v>
      </c>
      <c r="AK86" t="s">
        <v>26</v>
      </c>
      <c r="AL86" t="s">
        <v>27</v>
      </c>
      <c r="AM86" t="s">
        <v>28</v>
      </c>
      <c r="AN86" t="s">
        <v>171</v>
      </c>
      <c r="AO86" t="s">
        <v>57</v>
      </c>
      <c r="AP86" t="s">
        <v>31</v>
      </c>
      <c r="AQ86" t="s">
        <v>32</v>
      </c>
      <c r="AR86" t="s">
        <v>58</v>
      </c>
      <c r="AS86" t="s">
        <v>59</v>
      </c>
      <c r="AT86" t="s">
        <v>35</v>
      </c>
      <c r="AU86" t="s">
        <v>36</v>
      </c>
      <c r="AV86" t="s">
        <v>26</v>
      </c>
      <c r="AW86" t="s">
        <v>26</v>
      </c>
      <c r="AX86" t="s">
        <v>446</v>
      </c>
      <c r="AY86" t="s">
        <v>72</v>
      </c>
      <c r="AZ86" s="3">
        <v>172.98</v>
      </c>
      <c r="BA86" t="s">
        <v>1394</v>
      </c>
      <c r="BB86" t="s">
        <v>148</v>
      </c>
      <c r="BC86">
        <v>164</v>
      </c>
      <c r="BD86">
        <f t="shared" si="1"/>
        <v>164</v>
      </c>
    </row>
    <row r="87" spans="1:56" x14ac:dyDescent="0.2">
      <c r="A87" t="s">
        <v>447</v>
      </c>
      <c r="B87" t="s">
        <v>157</v>
      </c>
      <c r="C87" t="s">
        <v>2</v>
      </c>
      <c r="D87" t="s">
        <v>40</v>
      </c>
      <c r="E87" t="s">
        <v>41</v>
      </c>
      <c r="F87" s="2">
        <v>42590</v>
      </c>
      <c r="G87" t="s">
        <v>448</v>
      </c>
      <c r="H87" t="s">
        <v>449</v>
      </c>
      <c r="I87" s="2">
        <v>42587</v>
      </c>
      <c r="J87" s="3">
        <v>172.98</v>
      </c>
      <c r="K87" s="3">
        <v>0</v>
      </c>
      <c r="L87" s="3">
        <v>172.98</v>
      </c>
      <c r="M87" s="3">
        <v>170</v>
      </c>
      <c r="N87" s="4">
        <v>1.7500000000000002E-2</v>
      </c>
      <c r="O87" s="3">
        <v>2.98</v>
      </c>
      <c r="P87" s="5">
        <v>1</v>
      </c>
      <c r="Q87" t="s">
        <v>44</v>
      </c>
      <c r="R87" t="s">
        <v>8</v>
      </c>
      <c r="S87" t="s">
        <v>46</v>
      </c>
      <c r="T87" t="s">
        <v>47</v>
      </c>
      <c r="U87" t="s">
        <v>2</v>
      </c>
      <c r="V87" t="s">
        <v>148</v>
      </c>
      <c r="W87" t="s">
        <v>12</v>
      </c>
      <c r="X87" t="s">
        <v>13</v>
      </c>
      <c r="Y87" t="s">
        <v>14</v>
      </c>
      <c r="Z87" t="s">
        <v>15</v>
      </c>
      <c r="AA87" t="s">
        <v>16</v>
      </c>
      <c r="AB87" t="s">
        <v>17</v>
      </c>
      <c r="AC87" t="s">
        <v>18</v>
      </c>
      <c r="AD87" t="s">
        <v>19</v>
      </c>
      <c r="AE87" t="s">
        <v>20</v>
      </c>
      <c r="AF87" t="s">
        <v>21</v>
      </c>
      <c r="AG87" t="s">
        <v>22</v>
      </c>
      <c r="AH87" t="s">
        <v>23</v>
      </c>
      <c r="AI87" t="s">
        <v>227</v>
      </c>
      <c r="AJ87" t="s">
        <v>228</v>
      </c>
      <c r="AK87" t="s">
        <v>26</v>
      </c>
      <c r="AL87" t="s">
        <v>27</v>
      </c>
      <c r="AM87" t="s">
        <v>28</v>
      </c>
      <c r="AN87" t="s">
        <v>171</v>
      </c>
      <c r="AO87" t="s">
        <v>57</v>
      </c>
      <c r="AP87" t="s">
        <v>31</v>
      </c>
      <c r="AQ87" t="s">
        <v>32</v>
      </c>
      <c r="AR87" t="s">
        <v>58</v>
      </c>
      <c r="AS87" t="s">
        <v>59</v>
      </c>
      <c r="AT87" t="s">
        <v>35</v>
      </c>
      <c r="AU87" t="s">
        <v>36</v>
      </c>
      <c r="AV87" t="s">
        <v>26</v>
      </c>
      <c r="AW87" t="s">
        <v>26</v>
      </c>
      <c r="AX87" t="s">
        <v>450</v>
      </c>
      <c r="AY87" t="s">
        <v>157</v>
      </c>
      <c r="AZ87" s="3">
        <v>172.98</v>
      </c>
      <c r="BA87" t="s">
        <v>1394</v>
      </c>
      <c r="BB87" t="s">
        <v>148</v>
      </c>
      <c r="BC87">
        <v>164</v>
      </c>
      <c r="BD87">
        <f t="shared" si="1"/>
        <v>164</v>
      </c>
    </row>
    <row r="88" spans="1:56" x14ac:dyDescent="0.2">
      <c r="A88" t="s">
        <v>451</v>
      </c>
      <c r="B88" t="s">
        <v>174</v>
      </c>
      <c r="C88" t="s">
        <v>2</v>
      </c>
      <c r="D88" t="s">
        <v>40</v>
      </c>
      <c r="E88" t="s">
        <v>41</v>
      </c>
      <c r="F88" s="2">
        <v>42590</v>
      </c>
      <c r="G88" t="s">
        <v>452</v>
      </c>
      <c r="H88" t="s">
        <v>453</v>
      </c>
      <c r="I88" s="2">
        <v>42589</v>
      </c>
      <c r="J88" s="3">
        <v>172.98</v>
      </c>
      <c r="K88" s="3">
        <v>0</v>
      </c>
      <c r="L88" s="3">
        <v>172.98</v>
      </c>
      <c r="M88" s="3">
        <v>170</v>
      </c>
      <c r="N88" s="4">
        <v>1.7500000000000002E-2</v>
      </c>
      <c r="O88" s="3">
        <v>2.98</v>
      </c>
      <c r="P88" s="5">
        <v>1</v>
      </c>
      <c r="Q88" t="s">
        <v>44</v>
      </c>
      <c r="R88" t="s">
        <v>8</v>
      </c>
      <c r="S88" t="s">
        <v>46</v>
      </c>
      <c r="T88" t="s">
        <v>47</v>
      </c>
      <c r="U88" t="s">
        <v>2</v>
      </c>
      <c r="V88" t="s">
        <v>148</v>
      </c>
      <c r="W88" t="s">
        <v>12</v>
      </c>
      <c r="X88" t="s">
        <v>13</v>
      </c>
      <c r="Y88" t="s">
        <v>14</v>
      </c>
      <c r="Z88" t="s">
        <v>75</v>
      </c>
      <c r="AA88" t="s">
        <v>76</v>
      </c>
      <c r="AB88" t="s">
        <v>17</v>
      </c>
      <c r="AC88" t="s">
        <v>18</v>
      </c>
      <c r="AD88" t="s">
        <v>19</v>
      </c>
      <c r="AE88" t="s">
        <v>20</v>
      </c>
      <c r="AF88" t="s">
        <v>21</v>
      </c>
      <c r="AG88" t="s">
        <v>22</v>
      </c>
      <c r="AH88" t="s">
        <v>77</v>
      </c>
      <c r="AI88" t="s">
        <v>149</v>
      </c>
      <c r="AJ88" t="s">
        <v>150</v>
      </c>
      <c r="AK88" t="s">
        <v>26</v>
      </c>
      <c r="AL88" t="s">
        <v>27</v>
      </c>
      <c r="AM88" t="s">
        <v>28</v>
      </c>
      <c r="AN88" t="s">
        <v>171</v>
      </c>
      <c r="AO88" t="s">
        <v>57</v>
      </c>
      <c r="AP88" t="s">
        <v>31</v>
      </c>
      <c r="AQ88" t="s">
        <v>32</v>
      </c>
      <c r="AR88" t="s">
        <v>58</v>
      </c>
      <c r="AS88" t="s">
        <v>59</v>
      </c>
      <c r="AT88" t="s">
        <v>35</v>
      </c>
      <c r="AU88" t="s">
        <v>36</v>
      </c>
      <c r="AV88" t="s">
        <v>26</v>
      </c>
      <c r="AW88" t="s">
        <v>26</v>
      </c>
      <c r="AX88" t="s">
        <v>454</v>
      </c>
      <c r="AY88" t="s">
        <v>174</v>
      </c>
      <c r="AZ88" s="3">
        <v>172.98</v>
      </c>
      <c r="BA88" t="s">
        <v>1394</v>
      </c>
      <c r="BB88" t="s">
        <v>148</v>
      </c>
      <c r="BC88">
        <v>164</v>
      </c>
      <c r="BD88">
        <f t="shared" si="1"/>
        <v>164</v>
      </c>
    </row>
    <row r="89" spans="1:56" x14ac:dyDescent="0.2">
      <c r="A89" t="s">
        <v>455</v>
      </c>
      <c r="B89" t="s">
        <v>258</v>
      </c>
      <c r="C89" t="s">
        <v>2</v>
      </c>
      <c r="D89" t="s">
        <v>40</v>
      </c>
      <c r="E89" t="s">
        <v>41</v>
      </c>
      <c r="F89" s="2">
        <v>42592</v>
      </c>
      <c r="G89" t="s">
        <v>456</v>
      </c>
      <c r="H89" t="s">
        <v>457</v>
      </c>
      <c r="I89" s="2">
        <v>42591</v>
      </c>
      <c r="J89" s="3">
        <v>172.98</v>
      </c>
      <c r="K89" s="3">
        <v>0</v>
      </c>
      <c r="L89" s="3">
        <v>172.98</v>
      </c>
      <c r="M89" s="3">
        <v>170</v>
      </c>
      <c r="N89" s="4">
        <v>1.7500000000000002E-2</v>
      </c>
      <c r="O89" s="3">
        <v>2.98</v>
      </c>
      <c r="P89" s="5">
        <v>1</v>
      </c>
      <c r="Q89" t="s">
        <v>44</v>
      </c>
      <c r="R89" t="s">
        <v>8</v>
      </c>
      <c r="S89" t="s">
        <v>46</v>
      </c>
      <c r="T89" t="s">
        <v>47</v>
      </c>
      <c r="U89" t="s">
        <v>2</v>
      </c>
      <c r="V89" t="s">
        <v>148</v>
      </c>
      <c r="W89" t="s">
        <v>12</v>
      </c>
      <c r="X89" t="s">
        <v>13</v>
      </c>
      <c r="Y89" t="s">
        <v>14</v>
      </c>
      <c r="Z89" t="s">
        <v>75</v>
      </c>
      <c r="AA89" t="s">
        <v>76</v>
      </c>
      <c r="AB89" t="s">
        <v>17</v>
      </c>
      <c r="AC89" t="s">
        <v>18</v>
      </c>
      <c r="AD89" t="s">
        <v>19</v>
      </c>
      <c r="AE89" t="s">
        <v>20</v>
      </c>
      <c r="AF89" t="s">
        <v>21</v>
      </c>
      <c r="AG89" t="s">
        <v>22</v>
      </c>
      <c r="AH89" t="s">
        <v>77</v>
      </c>
      <c r="AI89" t="s">
        <v>169</v>
      </c>
      <c r="AJ89" t="s">
        <v>170</v>
      </c>
      <c r="AK89" t="s">
        <v>26</v>
      </c>
      <c r="AL89" t="s">
        <v>27</v>
      </c>
      <c r="AM89" t="s">
        <v>28</v>
      </c>
      <c r="AN89" t="s">
        <v>171</v>
      </c>
      <c r="AO89" t="s">
        <v>57</v>
      </c>
      <c r="AP89" t="s">
        <v>31</v>
      </c>
      <c r="AQ89" t="s">
        <v>32</v>
      </c>
      <c r="AR89" t="s">
        <v>58</v>
      </c>
      <c r="AS89" t="s">
        <v>59</v>
      </c>
      <c r="AT89" t="s">
        <v>35</v>
      </c>
      <c r="AU89" t="s">
        <v>36</v>
      </c>
      <c r="AV89" t="s">
        <v>26</v>
      </c>
      <c r="AW89" t="s">
        <v>26</v>
      </c>
      <c r="AX89" t="s">
        <v>458</v>
      </c>
      <c r="AY89" t="s">
        <v>258</v>
      </c>
      <c r="AZ89" s="3">
        <v>172.98</v>
      </c>
      <c r="BA89" t="s">
        <v>1394</v>
      </c>
      <c r="BB89" t="s">
        <v>148</v>
      </c>
      <c r="BC89">
        <v>164</v>
      </c>
      <c r="BD89">
        <f t="shared" si="1"/>
        <v>164</v>
      </c>
    </row>
    <row r="90" spans="1:56" x14ac:dyDescent="0.2">
      <c r="A90" t="s">
        <v>459</v>
      </c>
      <c r="B90" t="s">
        <v>154</v>
      </c>
      <c r="C90" t="s">
        <v>2</v>
      </c>
      <c r="D90" t="s">
        <v>40</v>
      </c>
      <c r="E90" t="s">
        <v>41</v>
      </c>
      <c r="F90" s="2">
        <v>42593</v>
      </c>
      <c r="G90" t="s">
        <v>460</v>
      </c>
      <c r="H90" t="s">
        <v>461</v>
      </c>
      <c r="I90" s="2">
        <v>42592</v>
      </c>
      <c r="J90" s="3">
        <v>172.98</v>
      </c>
      <c r="K90" s="3">
        <v>0</v>
      </c>
      <c r="L90" s="3">
        <v>172.98</v>
      </c>
      <c r="M90" s="3">
        <v>170</v>
      </c>
      <c r="N90" s="4">
        <v>1.7500000000000002E-2</v>
      </c>
      <c r="O90" s="3">
        <v>2.98</v>
      </c>
      <c r="P90" s="5">
        <v>1</v>
      </c>
      <c r="Q90" t="s">
        <v>44</v>
      </c>
      <c r="R90" t="s">
        <v>8</v>
      </c>
      <c r="S90" t="s">
        <v>46</v>
      </c>
      <c r="T90" t="s">
        <v>47</v>
      </c>
      <c r="U90" t="s">
        <v>2</v>
      </c>
      <c r="V90" t="s">
        <v>148</v>
      </c>
      <c r="W90" t="s">
        <v>12</v>
      </c>
      <c r="X90" t="s">
        <v>13</v>
      </c>
      <c r="Y90" t="s">
        <v>14</v>
      </c>
      <c r="Z90" t="s">
        <v>75</v>
      </c>
      <c r="AA90" t="s">
        <v>76</v>
      </c>
      <c r="AB90" t="s">
        <v>17</v>
      </c>
      <c r="AC90" t="s">
        <v>18</v>
      </c>
      <c r="AD90" t="s">
        <v>19</v>
      </c>
      <c r="AE90" t="s">
        <v>20</v>
      </c>
      <c r="AF90" t="s">
        <v>21</v>
      </c>
      <c r="AG90" t="s">
        <v>22</v>
      </c>
      <c r="AH90" t="s">
        <v>77</v>
      </c>
      <c r="AI90" t="s">
        <v>149</v>
      </c>
      <c r="AJ90" t="s">
        <v>150</v>
      </c>
      <c r="AK90" t="s">
        <v>26</v>
      </c>
      <c r="AL90" t="s">
        <v>27</v>
      </c>
      <c r="AM90" t="s">
        <v>28</v>
      </c>
      <c r="AN90" t="s">
        <v>171</v>
      </c>
      <c r="AO90" t="s">
        <v>57</v>
      </c>
      <c r="AP90" t="s">
        <v>31</v>
      </c>
      <c r="AQ90" t="s">
        <v>32</v>
      </c>
      <c r="AR90" t="s">
        <v>58</v>
      </c>
      <c r="AS90" t="s">
        <v>59</v>
      </c>
      <c r="AT90" t="s">
        <v>35</v>
      </c>
      <c r="AU90" t="s">
        <v>36</v>
      </c>
      <c r="AV90" t="s">
        <v>26</v>
      </c>
      <c r="AW90" t="s">
        <v>26</v>
      </c>
      <c r="AX90" t="s">
        <v>462</v>
      </c>
      <c r="AY90" t="s">
        <v>154</v>
      </c>
      <c r="AZ90" s="3">
        <v>172.98</v>
      </c>
      <c r="BA90" t="s">
        <v>1394</v>
      </c>
      <c r="BB90" t="s">
        <v>148</v>
      </c>
      <c r="BC90">
        <v>164</v>
      </c>
      <c r="BD90">
        <f t="shared" si="1"/>
        <v>164</v>
      </c>
    </row>
    <row r="91" spans="1:56" x14ac:dyDescent="0.2">
      <c r="A91" t="s">
        <v>463</v>
      </c>
      <c r="B91" t="s">
        <v>114</v>
      </c>
      <c r="C91" t="s">
        <v>2</v>
      </c>
      <c r="D91" t="s">
        <v>40</v>
      </c>
      <c r="E91" t="s">
        <v>41</v>
      </c>
      <c r="F91" s="2">
        <v>42597</v>
      </c>
      <c r="G91" t="s">
        <v>464</v>
      </c>
      <c r="H91" t="s">
        <v>465</v>
      </c>
      <c r="I91" s="2">
        <v>42593</v>
      </c>
      <c r="J91" s="3">
        <v>172.98</v>
      </c>
      <c r="K91" s="3">
        <v>0</v>
      </c>
      <c r="L91" s="3">
        <v>172.98</v>
      </c>
      <c r="M91" s="3">
        <v>170</v>
      </c>
      <c r="N91" s="4">
        <v>1.7500000000000002E-2</v>
      </c>
      <c r="O91" s="3">
        <v>2.98</v>
      </c>
      <c r="P91" s="5">
        <v>1</v>
      </c>
      <c r="Q91" t="s">
        <v>44</v>
      </c>
      <c r="R91" t="s">
        <v>8</v>
      </c>
      <c r="S91" t="s">
        <v>46</v>
      </c>
      <c r="T91" t="s">
        <v>47</v>
      </c>
      <c r="U91" t="s">
        <v>2</v>
      </c>
      <c r="V91" t="s">
        <v>148</v>
      </c>
      <c r="W91" t="s">
        <v>12</v>
      </c>
      <c r="X91" t="s">
        <v>13</v>
      </c>
      <c r="Y91" t="s">
        <v>14</v>
      </c>
      <c r="Z91" t="s">
        <v>75</v>
      </c>
      <c r="AA91" t="s">
        <v>76</v>
      </c>
      <c r="AB91" t="s">
        <v>17</v>
      </c>
      <c r="AC91" t="s">
        <v>18</v>
      </c>
      <c r="AD91" t="s">
        <v>19</v>
      </c>
      <c r="AE91" t="s">
        <v>20</v>
      </c>
      <c r="AF91" t="s">
        <v>21</v>
      </c>
      <c r="AG91" t="s">
        <v>22</v>
      </c>
      <c r="AH91" t="s">
        <v>77</v>
      </c>
      <c r="AI91" t="s">
        <v>169</v>
      </c>
      <c r="AJ91" t="s">
        <v>170</v>
      </c>
      <c r="AK91" t="s">
        <v>26</v>
      </c>
      <c r="AL91" t="s">
        <v>27</v>
      </c>
      <c r="AM91" t="s">
        <v>28</v>
      </c>
      <c r="AN91" t="s">
        <v>171</v>
      </c>
      <c r="AO91" t="s">
        <v>57</v>
      </c>
      <c r="AP91" t="s">
        <v>31</v>
      </c>
      <c r="AQ91" t="s">
        <v>32</v>
      </c>
      <c r="AR91" t="s">
        <v>58</v>
      </c>
      <c r="AS91" t="s">
        <v>59</v>
      </c>
      <c r="AT91" t="s">
        <v>35</v>
      </c>
      <c r="AU91" t="s">
        <v>36</v>
      </c>
      <c r="AV91" t="s">
        <v>26</v>
      </c>
      <c r="AW91" t="s">
        <v>26</v>
      </c>
      <c r="AX91" t="s">
        <v>466</v>
      </c>
      <c r="AY91" t="s">
        <v>114</v>
      </c>
      <c r="AZ91" s="3">
        <v>172.98</v>
      </c>
      <c r="BA91" t="s">
        <v>1394</v>
      </c>
      <c r="BB91" t="s">
        <v>148</v>
      </c>
      <c r="BC91">
        <v>164</v>
      </c>
      <c r="BD91">
        <f t="shared" si="1"/>
        <v>164</v>
      </c>
    </row>
    <row r="92" spans="1:56" x14ac:dyDescent="0.2">
      <c r="A92" t="s">
        <v>467</v>
      </c>
      <c r="B92" t="s">
        <v>349</v>
      </c>
      <c r="C92" t="s">
        <v>2</v>
      </c>
      <c r="D92" t="s">
        <v>40</v>
      </c>
      <c r="E92" t="s">
        <v>41</v>
      </c>
      <c r="F92" s="2">
        <v>42597</v>
      </c>
      <c r="G92" t="s">
        <v>468</v>
      </c>
      <c r="H92" t="s">
        <v>469</v>
      </c>
      <c r="I92" s="2">
        <v>42594</v>
      </c>
      <c r="J92" s="3">
        <v>61.05</v>
      </c>
      <c r="K92" s="3">
        <v>0</v>
      </c>
      <c r="L92" s="3">
        <v>61.05</v>
      </c>
      <c r="M92" s="3">
        <v>60</v>
      </c>
      <c r="N92" s="4">
        <v>1.7500000000000002E-2</v>
      </c>
      <c r="O92" s="3">
        <v>1.05</v>
      </c>
      <c r="P92" s="5">
        <v>1</v>
      </c>
      <c r="Q92" t="s">
        <v>44</v>
      </c>
      <c r="R92" t="s">
        <v>65</v>
      </c>
      <c r="S92" t="s">
        <v>46</v>
      </c>
      <c r="T92" t="s">
        <v>134</v>
      </c>
      <c r="U92" t="s">
        <v>2</v>
      </c>
      <c r="V92" t="s">
        <v>67</v>
      </c>
      <c r="W92" t="s">
        <v>12</v>
      </c>
      <c r="X92" t="s">
        <v>13</v>
      </c>
      <c r="Y92" t="s">
        <v>49</v>
      </c>
      <c r="Z92" t="s">
        <v>50</v>
      </c>
      <c r="AA92" t="s">
        <v>51</v>
      </c>
      <c r="AB92" t="s">
        <v>52</v>
      </c>
      <c r="AC92" t="s">
        <v>53</v>
      </c>
      <c r="AD92" t="s">
        <v>54</v>
      </c>
      <c r="AE92" t="s">
        <v>55</v>
      </c>
      <c r="AF92" t="s">
        <v>50</v>
      </c>
      <c r="AG92" t="s">
        <v>51</v>
      </c>
      <c r="AH92" t="s">
        <v>26</v>
      </c>
      <c r="AI92" t="s">
        <v>26</v>
      </c>
      <c r="AJ92" t="s">
        <v>26</v>
      </c>
      <c r="AK92" t="s">
        <v>26</v>
      </c>
      <c r="AL92" t="s">
        <v>27</v>
      </c>
      <c r="AM92" t="s">
        <v>28</v>
      </c>
      <c r="AN92" t="s">
        <v>68</v>
      </c>
      <c r="AO92" t="s">
        <v>69</v>
      </c>
      <c r="AP92" t="s">
        <v>31</v>
      </c>
      <c r="AQ92" t="s">
        <v>32</v>
      </c>
      <c r="AR92" t="s">
        <v>33</v>
      </c>
      <c r="AS92" t="s">
        <v>34</v>
      </c>
      <c r="AT92" t="s">
        <v>135</v>
      </c>
      <c r="AU92" t="s">
        <v>136</v>
      </c>
      <c r="AV92" t="s">
        <v>26</v>
      </c>
      <c r="AW92" t="s">
        <v>26</v>
      </c>
      <c r="AX92" t="s">
        <v>470</v>
      </c>
      <c r="AY92" t="s">
        <v>63</v>
      </c>
      <c r="AZ92" s="3">
        <v>61.05</v>
      </c>
      <c r="BA92" t="s">
        <v>1392</v>
      </c>
      <c r="BB92" t="s">
        <v>67</v>
      </c>
      <c r="BC92">
        <v>58.8</v>
      </c>
      <c r="BD92">
        <f t="shared" si="1"/>
        <v>58.8</v>
      </c>
    </row>
    <row r="93" spans="1:56" x14ac:dyDescent="0.2">
      <c r="A93" t="s">
        <v>471</v>
      </c>
      <c r="B93" t="s">
        <v>258</v>
      </c>
      <c r="C93" t="s">
        <v>2</v>
      </c>
      <c r="D93" t="s">
        <v>40</v>
      </c>
      <c r="E93" t="s">
        <v>41</v>
      </c>
      <c r="F93" s="2">
        <v>42597</v>
      </c>
      <c r="G93" t="s">
        <v>472</v>
      </c>
      <c r="H93" t="s">
        <v>473</v>
      </c>
      <c r="I93" s="2">
        <v>42596</v>
      </c>
      <c r="J93" s="3">
        <v>244.2</v>
      </c>
      <c r="K93" s="3">
        <v>0</v>
      </c>
      <c r="L93" s="3">
        <v>61.05</v>
      </c>
      <c r="M93" s="3">
        <v>60</v>
      </c>
      <c r="N93" s="4">
        <v>1.7500000000000002E-2</v>
      </c>
      <c r="O93" s="3">
        <v>1.05</v>
      </c>
      <c r="P93" s="5">
        <v>4</v>
      </c>
      <c r="Q93" t="s">
        <v>44</v>
      </c>
      <c r="R93" t="s">
        <v>65</v>
      </c>
      <c r="S93" t="s">
        <v>46</v>
      </c>
      <c r="T93" t="s">
        <v>134</v>
      </c>
      <c r="U93" t="s">
        <v>2</v>
      </c>
      <c r="V93" t="s">
        <v>67</v>
      </c>
      <c r="W93" t="s">
        <v>12</v>
      </c>
      <c r="X93" t="s">
        <v>13</v>
      </c>
      <c r="Y93" t="s">
        <v>49</v>
      </c>
      <c r="Z93" t="s">
        <v>50</v>
      </c>
      <c r="AA93" t="s">
        <v>51</v>
      </c>
      <c r="AB93" t="s">
        <v>52</v>
      </c>
      <c r="AC93" t="s">
        <v>53</v>
      </c>
      <c r="AD93" t="s">
        <v>54</v>
      </c>
      <c r="AE93" t="s">
        <v>55</v>
      </c>
      <c r="AF93" t="s">
        <v>50</v>
      </c>
      <c r="AG93" t="s">
        <v>51</v>
      </c>
      <c r="AH93" t="s">
        <v>26</v>
      </c>
      <c r="AI93" t="s">
        <v>26</v>
      </c>
      <c r="AJ93" t="s">
        <v>26</v>
      </c>
      <c r="AK93" t="s">
        <v>26</v>
      </c>
      <c r="AL93" t="s">
        <v>27</v>
      </c>
      <c r="AM93" t="s">
        <v>28</v>
      </c>
      <c r="AN93" t="s">
        <v>68</v>
      </c>
      <c r="AO93" t="s">
        <v>69</v>
      </c>
      <c r="AP93" t="s">
        <v>31</v>
      </c>
      <c r="AQ93" t="s">
        <v>32</v>
      </c>
      <c r="AR93" t="s">
        <v>33</v>
      </c>
      <c r="AS93" t="s">
        <v>34</v>
      </c>
      <c r="AT93" t="s">
        <v>135</v>
      </c>
      <c r="AU93" t="s">
        <v>136</v>
      </c>
      <c r="AV93" t="s">
        <v>26</v>
      </c>
      <c r="AW93" t="s">
        <v>26</v>
      </c>
      <c r="AX93" t="s">
        <v>474</v>
      </c>
      <c r="AY93" t="s">
        <v>63</v>
      </c>
      <c r="AZ93" s="3">
        <v>61.05</v>
      </c>
      <c r="BA93" t="s">
        <v>1392</v>
      </c>
      <c r="BB93" t="s">
        <v>67</v>
      </c>
      <c r="BC93">
        <v>58.8</v>
      </c>
      <c r="BD93">
        <f t="shared" si="1"/>
        <v>235.2</v>
      </c>
    </row>
    <row r="94" spans="1:56" x14ac:dyDescent="0.2">
      <c r="A94" t="s">
        <v>475</v>
      </c>
      <c r="B94" t="s">
        <v>174</v>
      </c>
      <c r="C94" t="s">
        <v>2</v>
      </c>
      <c r="D94" t="s">
        <v>40</v>
      </c>
      <c r="E94" t="s">
        <v>41</v>
      </c>
      <c r="F94" s="2">
        <v>42598</v>
      </c>
      <c r="G94" t="s">
        <v>476</v>
      </c>
      <c r="H94" t="s">
        <v>477</v>
      </c>
      <c r="I94" s="2">
        <v>42597</v>
      </c>
      <c r="J94" s="3">
        <v>61.05</v>
      </c>
      <c r="K94" s="3">
        <v>0</v>
      </c>
      <c r="L94" s="3">
        <v>61.05</v>
      </c>
      <c r="M94" s="3">
        <v>60</v>
      </c>
      <c r="N94" s="4">
        <v>1.7500000000000002E-2</v>
      </c>
      <c r="O94" s="3">
        <v>1.05</v>
      </c>
      <c r="P94" s="5">
        <v>1</v>
      </c>
      <c r="Q94" t="s">
        <v>44</v>
      </c>
      <c r="R94" t="s">
        <v>65</v>
      </c>
      <c r="S94" t="s">
        <v>46</v>
      </c>
      <c r="T94" t="s">
        <v>134</v>
      </c>
      <c r="U94" t="s">
        <v>2</v>
      </c>
      <c r="V94" t="s">
        <v>67</v>
      </c>
      <c r="W94" t="s">
        <v>12</v>
      </c>
      <c r="X94" t="s">
        <v>13</v>
      </c>
      <c r="Y94" t="s">
        <v>14</v>
      </c>
      <c r="Z94" t="s">
        <v>75</v>
      </c>
      <c r="AA94" t="s">
        <v>76</v>
      </c>
      <c r="AB94" t="s">
        <v>17</v>
      </c>
      <c r="AC94" t="s">
        <v>18</v>
      </c>
      <c r="AD94" t="s">
        <v>19</v>
      </c>
      <c r="AE94" t="s">
        <v>20</v>
      </c>
      <c r="AF94" t="s">
        <v>21</v>
      </c>
      <c r="AG94" t="s">
        <v>22</v>
      </c>
      <c r="AH94" t="s">
        <v>77</v>
      </c>
      <c r="AI94" t="s">
        <v>169</v>
      </c>
      <c r="AJ94" t="s">
        <v>170</v>
      </c>
      <c r="AK94" t="s">
        <v>26</v>
      </c>
      <c r="AL94" t="s">
        <v>27</v>
      </c>
      <c r="AM94" t="s">
        <v>28</v>
      </c>
      <c r="AN94" t="s">
        <v>68</v>
      </c>
      <c r="AO94" t="s">
        <v>69</v>
      </c>
      <c r="AP94" t="s">
        <v>31</v>
      </c>
      <c r="AQ94" t="s">
        <v>32</v>
      </c>
      <c r="AR94" t="s">
        <v>33</v>
      </c>
      <c r="AS94" t="s">
        <v>34</v>
      </c>
      <c r="AT94" t="s">
        <v>35</v>
      </c>
      <c r="AU94" t="s">
        <v>36</v>
      </c>
      <c r="AV94" t="s">
        <v>26</v>
      </c>
      <c r="AW94" t="s">
        <v>26</v>
      </c>
      <c r="AX94" t="s">
        <v>478</v>
      </c>
      <c r="AY94" t="s">
        <v>174</v>
      </c>
      <c r="AZ94" s="3">
        <v>61.05</v>
      </c>
      <c r="BA94" t="s">
        <v>1392</v>
      </c>
      <c r="BB94" t="s">
        <v>67</v>
      </c>
      <c r="BC94">
        <v>58.8</v>
      </c>
      <c r="BD94">
        <f t="shared" si="1"/>
        <v>58.8</v>
      </c>
    </row>
    <row r="95" spans="1:56" x14ac:dyDescent="0.2">
      <c r="A95" t="s">
        <v>479</v>
      </c>
      <c r="B95" t="s">
        <v>164</v>
      </c>
      <c r="C95" t="s">
        <v>2</v>
      </c>
      <c r="D95" t="s">
        <v>40</v>
      </c>
      <c r="E95" t="s">
        <v>41</v>
      </c>
      <c r="F95" s="2">
        <v>42599</v>
      </c>
      <c r="G95" t="s">
        <v>480</v>
      </c>
      <c r="H95" t="s">
        <v>481</v>
      </c>
      <c r="I95" s="2">
        <v>42598</v>
      </c>
      <c r="J95" s="3">
        <v>61.05</v>
      </c>
      <c r="K95" s="3">
        <v>0</v>
      </c>
      <c r="L95" s="3">
        <v>61.05</v>
      </c>
      <c r="M95" s="3">
        <v>60</v>
      </c>
      <c r="N95" s="4">
        <v>1.7500000000000002E-2</v>
      </c>
      <c r="O95" s="3">
        <v>1.05</v>
      </c>
      <c r="P95" s="5">
        <v>1</v>
      </c>
      <c r="Q95" t="s">
        <v>44</v>
      </c>
      <c r="R95" t="s">
        <v>65</v>
      </c>
      <c r="S95" t="s">
        <v>46</v>
      </c>
      <c r="T95" t="s">
        <v>134</v>
      </c>
      <c r="U95" t="s">
        <v>2</v>
      </c>
      <c r="V95" t="s">
        <v>67</v>
      </c>
      <c r="W95" t="s">
        <v>12</v>
      </c>
      <c r="X95" t="s">
        <v>13</v>
      </c>
      <c r="Y95" t="s">
        <v>14</v>
      </c>
      <c r="Z95" t="s">
        <v>75</v>
      </c>
      <c r="AA95" t="s">
        <v>76</v>
      </c>
      <c r="AB95" t="s">
        <v>17</v>
      </c>
      <c r="AC95" t="s">
        <v>18</v>
      </c>
      <c r="AD95" t="s">
        <v>19</v>
      </c>
      <c r="AE95" t="s">
        <v>20</v>
      </c>
      <c r="AF95" t="s">
        <v>21</v>
      </c>
      <c r="AG95" t="s">
        <v>22</v>
      </c>
      <c r="AH95" t="s">
        <v>77</v>
      </c>
      <c r="AI95" t="s">
        <v>149</v>
      </c>
      <c r="AJ95" t="s">
        <v>150</v>
      </c>
      <c r="AK95" t="s">
        <v>26</v>
      </c>
      <c r="AL95" t="s">
        <v>27</v>
      </c>
      <c r="AM95" t="s">
        <v>28</v>
      </c>
      <c r="AN95" t="s">
        <v>68</v>
      </c>
      <c r="AO95" t="s">
        <v>69</v>
      </c>
      <c r="AP95" t="s">
        <v>31</v>
      </c>
      <c r="AQ95" t="s">
        <v>32</v>
      </c>
      <c r="AR95" t="s">
        <v>33</v>
      </c>
      <c r="AS95" t="s">
        <v>34</v>
      </c>
      <c r="AT95" t="s">
        <v>35</v>
      </c>
      <c r="AU95" t="s">
        <v>36</v>
      </c>
      <c r="AV95" t="s">
        <v>26</v>
      </c>
      <c r="AW95" t="s">
        <v>26</v>
      </c>
      <c r="AX95" t="s">
        <v>482</v>
      </c>
      <c r="AY95" t="s">
        <v>164</v>
      </c>
      <c r="AZ95" s="3">
        <v>61.05</v>
      </c>
      <c r="BA95" t="s">
        <v>1392</v>
      </c>
      <c r="BB95" t="s">
        <v>67</v>
      </c>
      <c r="BC95">
        <v>58.8</v>
      </c>
      <c r="BD95">
        <f t="shared" si="1"/>
        <v>58.8</v>
      </c>
    </row>
    <row r="96" spans="1:56" x14ac:dyDescent="0.2">
      <c r="A96" t="s">
        <v>483</v>
      </c>
      <c r="B96" t="s">
        <v>174</v>
      </c>
      <c r="C96" t="s">
        <v>2</v>
      </c>
      <c r="D96" t="s">
        <v>40</v>
      </c>
      <c r="E96" t="s">
        <v>41</v>
      </c>
      <c r="F96" s="2">
        <v>42600</v>
      </c>
      <c r="G96" t="s">
        <v>484</v>
      </c>
      <c r="H96" t="s">
        <v>485</v>
      </c>
      <c r="I96" s="2">
        <v>42599</v>
      </c>
      <c r="J96" s="3">
        <v>345.96</v>
      </c>
      <c r="K96" s="3">
        <v>0</v>
      </c>
      <c r="L96" s="3">
        <v>172.98</v>
      </c>
      <c r="M96" s="3">
        <v>170</v>
      </c>
      <c r="N96" s="4">
        <v>1.7500000000000002E-2</v>
      </c>
      <c r="O96" s="3">
        <v>2.98</v>
      </c>
      <c r="P96" s="5">
        <v>2</v>
      </c>
      <c r="Q96" t="s">
        <v>44</v>
      </c>
      <c r="R96" t="s">
        <v>8</v>
      </c>
      <c r="S96" t="s">
        <v>46</v>
      </c>
      <c r="T96" t="s">
        <v>47</v>
      </c>
      <c r="U96" t="s">
        <v>2</v>
      </c>
      <c r="V96" t="s">
        <v>148</v>
      </c>
      <c r="W96" t="s">
        <v>12</v>
      </c>
      <c r="X96" t="s">
        <v>13</v>
      </c>
      <c r="Y96" t="s">
        <v>14</v>
      </c>
      <c r="Z96" t="s">
        <v>15</v>
      </c>
      <c r="AA96" t="s">
        <v>16</v>
      </c>
      <c r="AB96" t="s">
        <v>17</v>
      </c>
      <c r="AC96" t="s">
        <v>18</v>
      </c>
      <c r="AD96" t="s">
        <v>19</v>
      </c>
      <c r="AE96" t="s">
        <v>20</v>
      </c>
      <c r="AF96" t="s">
        <v>21</v>
      </c>
      <c r="AG96" t="s">
        <v>22</v>
      </c>
      <c r="AH96" t="s">
        <v>23</v>
      </c>
      <c r="AI96" t="s">
        <v>227</v>
      </c>
      <c r="AJ96" t="s">
        <v>228</v>
      </c>
      <c r="AK96" t="s">
        <v>26</v>
      </c>
      <c r="AL96" t="s">
        <v>27</v>
      </c>
      <c r="AM96" t="s">
        <v>28</v>
      </c>
      <c r="AN96" t="s">
        <v>171</v>
      </c>
      <c r="AO96" t="s">
        <v>57</v>
      </c>
      <c r="AP96" t="s">
        <v>31</v>
      </c>
      <c r="AQ96" t="s">
        <v>32</v>
      </c>
      <c r="AR96" t="s">
        <v>58</v>
      </c>
      <c r="AS96" t="s">
        <v>59</v>
      </c>
      <c r="AT96" t="s">
        <v>35</v>
      </c>
      <c r="AU96" t="s">
        <v>36</v>
      </c>
      <c r="AV96" t="s">
        <v>26</v>
      </c>
      <c r="AW96" t="s">
        <v>26</v>
      </c>
      <c r="AX96" t="s">
        <v>486</v>
      </c>
      <c r="AY96" t="s">
        <v>174</v>
      </c>
      <c r="AZ96" s="3">
        <v>172.98</v>
      </c>
      <c r="BA96" t="s">
        <v>1394</v>
      </c>
      <c r="BB96" t="s">
        <v>148</v>
      </c>
      <c r="BC96">
        <v>164</v>
      </c>
      <c r="BD96">
        <f t="shared" si="1"/>
        <v>328</v>
      </c>
    </row>
    <row r="97" spans="1:56" x14ac:dyDescent="0.2">
      <c r="A97" t="s">
        <v>487</v>
      </c>
      <c r="B97" t="s">
        <v>72</v>
      </c>
      <c r="C97" t="s">
        <v>2</v>
      </c>
      <c r="D97" t="s">
        <v>40</v>
      </c>
      <c r="E97" t="s">
        <v>41</v>
      </c>
      <c r="F97" s="2">
        <v>42600</v>
      </c>
      <c r="G97" t="s">
        <v>488</v>
      </c>
      <c r="H97" t="s">
        <v>489</v>
      </c>
      <c r="I97" s="2">
        <v>42599</v>
      </c>
      <c r="J97" s="3">
        <v>172.98</v>
      </c>
      <c r="K97" s="3">
        <v>0</v>
      </c>
      <c r="L97" s="3">
        <v>172.98</v>
      </c>
      <c r="M97" s="3">
        <v>170</v>
      </c>
      <c r="N97" s="4">
        <v>1.7500000000000002E-2</v>
      </c>
      <c r="O97" s="3">
        <v>2.98</v>
      </c>
      <c r="P97" s="5">
        <v>1</v>
      </c>
      <c r="Q97" t="s">
        <v>44</v>
      </c>
      <c r="R97" t="s">
        <v>8</v>
      </c>
      <c r="S97" t="s">
        <v>46</v>
      </c>
      <c r="T97" t="s">
        <v>47</v>
      </c>
      <c r="U97" t="s">
        <v>2</v>
      </c>
      <c r="V97" t="s">
        <v>148</v>
      </c>
      <c r="W97" t="s">
        <v>12</v>
      </c>
      <c r="X97" t="s">
        <v>13</v>
      </c>
      <c r="Y97" t="s">
        <v>14</v>
      </c>
      <c r="Z97" t="s">
        <v>75</v>
      </c>
      <c r="AA97" t="s">
        <v>76</v>
      </c>
      <c r="AB97" t="s">
        <v>17</v>
      </c>
      <c r="AC97" t="s">
        <v>18</v>
      </c>
      <c r="AD97" t="s">
        <v>19</v>
      </c>
      <c r="AE97" t="s">
        <v>20</v>
      </c>
      <c r="AF97" t="s">
        <v>21</v>
      </c>
      <c r="AG97" t="s">
        <v>22</v>
      </c>
      <c r="AH97" t="s">
        <v>77</v>
      </c>
      <c r="AI97" t="s">
        <v>169</v>
      </c>
      <c r="AJ97" t="s">
        <v>170</v>
      </c>
      <c r="AK97" t="s">
        <v>26</v>
      </c>
      <c r="AL97" t="s">
        <v>27</v>
      </c>
      <c r="AM97" t="s">
        <v>28</v>
      </c>
      <c r="AN97" t="s">
        <v>171</v>
      </c>
      <c r="AO97" t="s">
        <v>57</v>
      </c>
      <c r="AP97" t="s">
        <v>31</v>
      </c>
      <c r="AQ97" t="s">
        <v>32</v>
      </c>
      <c r="AR97" t="s">
        <v>58</v>
      </c>
      <c r="AS97" t="s">
        <v>59</v>
      </c>
      <c r="AT97" t="s">
        <v>35</v>
      </c>
      <c r="AU97" t="s">
        <v>36</v>
      </c>
      <c r="AV97" t="s">
        <v>26</v>
      </c>
      <c r="AW97" t="s">
        <v>26</v>
      </c>
      <c r="AX97" t="s">
        <v>490</v>
      </c>
      <c r="AY97" t="s">
        <v>72</v>
      </c>
      <c r="AZ97" s="3">
        <v>172.98</v>
      </c>
      <c r="BA97" t="s">
        <v>1394</v>
      </c>
      <c r="BB97" t="s">
        <v>148</v>
      </c>
      <c r="BC97">
        <v>164</v>
      </c>
      <c r="BD97">
        <f t="shared" si="1"/>
        <v>164</v>
      </c>
    </row>
    <row r="98" spans="1:56" x14ac:dyDescent="0.2">
      <c r="A98" t="s">
        <v>491</v>
      </c>
      <c r="B98" t="s">
        <v>164</v>
      </c>
      <c r="C98" t="s">
        <v>2</v>
      </c>
      <c r="D98" t="s">
        <v>40</v>
      </c>
      <c r="E98" t="s">
        <v>41</v>
      </c>
      <c r="F98" s="2">
        <v>42601</v>
      </c>
      <c r="G98" t="s">
        <v>492</v>
      </c>
      <c r="H98" t="s">
        <v>493</v>
      </c>
      <c r="I98" s="2">
        <v>42600</v>
      </c>
      <c r="J98" s="3">
        <v>172.98</v>
      </c>
      <c r="K98" s="3">
        <v>0</v>
      </c>
      <c r="L98" s="3">
        <v>172.98</v>
      </c>
      <c r="M98" s="3">
        <v>170</v>
      </c>
      <c r="N98" s="4">
        <v>1.7500000000000002E-2</v>
      </c>
      <c r="O98" s="3">
        <v>2.98</v>
      </c>
      <c r="P98" s="5">
        <v>1</v>
      </c>
      <c r="Q98" t="s">
        <v>44</v>
      </c>
      <c r="R98" t="s">
        <v>8</v>
      </c>
      <c r="S98" t="s">
        <v>46</v>
      </c>
      <c r="T98" t="s">
        <v>47</v>
      </c>
      <c r="U98" t="s">
        <v>2</v>
      </c>
      <c r="V98" t="s">
        <v>148</v>
      </c>
      <c r="W98" t="s">
        <v>12</v>
      </c>
      <c r="X98" t="s">
        <v>13</v>
      </c>
      <c r="Y98" t="s">
        <v>14</v>
      </c>
      <c r="Z98" t="s">
        <v>75</v>
      </c>
      <c r="AA98" t="s">
        <v>76</v>
      </c>
      <c r="AB98" t="s">
        <v>17</v>
      </c>
      <c r="AC98" t="s">
        <v>18</v>
      </c>
      <c r="AD98" t="s">
        <v>19</v>
      </c>
      <c r="AE98" t="s">
        <v>20</v>
      </c>
      <c r="AF98" t="s">
        <v>21</v>
      </c>
      <c r="AG98" t="s">
        <v>22</v>
      </c>
      <c r="AH98" t="s">
        <v>77</v>
      </c>
      <c r="AI98" t="s">
        <v>169</v>
      </c>
      <c r="AJ98" t="s">
        <v>170</v>
      </c>
      <c r="AK98" t="s">
        <v>26</v>
      </c>
      <c r="AL98" t="s">
        <v>27</v>
      </c>
      <c r="AM98" t="s">
        <v>28</v>
      </c>
      <c r="AN98" t="s">
        <v>171</v>
      </c>
      <c r="AO98" t="s">
        <v>57</v>
      </c>
      <c r="AP98" t="s">
        <v>31</v>
      </c>
      <c r="AQ98" t="s">
        <v>32</v>
      </c>
      <c r="AR98" t="s">
        <v>58</v>
      </c>
      <c r="AS98" t="s">
        <v>59</v>
      </c>
      <c r="AT98" t="s">
        <v>35</v>
      </c>
      <c r="AU98" t="s">
        <v>36</v>
      </c>
      <c r="AV98" t="s">
        <v>26</v>
      </c>
      <c r="AW98" t="s">
        <v>26</v>
      </c>
      <c r="AX98" t="s">
        <v>494</v>
      </c>
      <c r="AY98" t="s">
        <v>164</v>
      </c>
      <c r="AZ98" s="3">
        <v>172.98</v>
      </c>
      <c r="BA98" t="s">
        <v>1394</v>
      </c>
      <c r="BB98" t="s">
        <v>148</v>
      </c>
      <c r="BC98">
        <v>164</v>
      </c>
      <c r="BD98">
        <f t="shared" si="1"/>
        <v>164</v>
      </c>
    </row>
    <row r="99" spans="1:56" x14ac:dyDescent="0.2">
      <c r="A99" t="s">
        <v>495</v>
      </c>
      <c r="B99" t="s">
        <v>174</v>
      </c>
      <c r="C99" t="s">
        <v>2</v>
      </c>
      <c r="D99" t="s">
        <v>40</v>
      </c>
      <c r="E99" t="s">
        <v>41</v>
      </c>
      <c r="F99" s="2">
        <v>42601</v>
      </c>
      <c r="G99" t="s">
        <v>496</v>
      </c>
      <c r="H99" t="s">
        <v>497</v>
      </c>
      <c r="I99" s="2">
        <v>42600</v>
      </c>
      <c r="J99" s="3">
        <v>172.98</v>
      </c>
      <c r="K99" s="3">
        <v>0</v>
      </c>
      <c r="L99" s="3">
        <v>172.98</v>
      </c>
      <c r="M99" s="3">
        <v>170</v>
      </c>
      <c r="N99" s="4">
        <v>1.7500000000000002E-2</v>
      </c>
      <c r="O99" s="3">
        <v>2.98</v>
      </c>
      <c r="P99" s="5">
        <v>1</v>
      </c>
      <c r="Q99" t="s">
        <v>44</v>
      </c>
      <c r="R99" t="s">
        <v>8</v>
      </c>
      <c r="S99" t="s">
        <v>46</v>
      </c>
      <c r="T99" t="s">
        <v>47</v>
      </c>
      <c r="U99" t="s">
        <v>2</v>
      </c>
      <c r="V99" t="s">
        <v>148</v>
      </c>
      <c r="W99" t="s">
        <v>12</v>
      </c>
      <c r="X99" t="s">
        <v>13</v>
      </c>
      <c r="Y99" t="s">
        <v>14</v>
      </c>
      <c r="Z99" t="s">
        <v>75</v>
      </c>
      <c r="AA99" t="s">
        <v>76</v>
      </c>
      <c r="AB99" t="s">
        <v>17</v>
      </c>
      <c r="AC99" t="s">
        <v>18</v>
      </c>
      <c r="AD99" t="s">
        <v>19</v>
      </c>
      <c r="AE99" t="s">
        <v>20</v>
      </c>
      <c r="AF99" t="s">
        <v>21</v>
      </c>
      <c r="AG99" t="s">
        <v>22</v>
      </c>
      <c r="AH99" t="s">
        <v>77</v>
      </c>
      <c r="AI99" t="s">
        <v>149</v>
      </c>
      <c r="AJ99" t="s">
        <v>150</v>
      </c>
      <c r="AK99" t="s">
        <v>26</v>
      </c>
      <c r="AL99" t="s">
        <v>27</v>
      </c>
      <c r="AM99" t="s">
        <v>28</v>
      </c>
      <c r="AN99" t="s">
        <v>171</v>
      </c>
      <c r="AO99" t="s">
        <v>57</v>
      </c>
      <c r="AP99" t="s">
        <v>31</v>
      </c>
      <c r="AQ99" t="s">
        <v>32</v>
      </c>
      <c r="AR99" t="s">
        <v>58</v>
      </c>
      <c r="AS99" t="s">
        <v>59</v>
      </c>
      <c r="AT99" t="s">
        <v>35</v>
      </c>
      <c r="AU99" t="s">
        <v>36</v>
      </c>
      <c r="AV99" t="s">
        <v>26</v>
      </c>
      <c r="AW99" t="s">
        <v>26</v>
      </c>
      <c r="AX99" t="s">
        <v>498</v>
      </c>
      <c r="AY99" t="s">
        <v>174</v>
      </c>
      <c r="AZ99" s="3">
        <v>172.98</v>
      </c>
      <c r="BA99" t="s">
        <v>1394</v>
      </c>
      <c r="BB99" t="s">
        <v>148</v>
      </c>
      <c r="BC99">
        <v>164</v>
      </c>
      <c r="BD99">
        <f t="shared" si="1"/>
        <v>164</v>
      </c>
    </row>
    <row r="100" spans="1:56" x14ac:dyDescent="0.2">
      <c r="A100" t="s">
        <v>499</v>
      </c>
      <c r="B100" t="s">
        <v>154</v>
      </c>
      <c r="C100" t="s">
        <v>2</v>
      </c>
      <c r="D100" t="s">
        <v>40</v>
      </c>
      <c r="E100" t="s">
        <v>41</v>
      </c>
      <c r="F100" s="2">
        <v>42606</v>
      </c>
      <c r="G100" t="s">
        <v>500</v>
      </c>
      <c r="H100" t="s">
        <v>501</v>
      </c>
      <c r="I100" s="2">
        <v>42605</v>
      </c>
      <c r="J100" s="3">
        <v>61.05</v>
      </c>
      <c r="K100" s="3">
        <v>0</v>
      </c>
      <c r="L100" s="3">
        <v>61.05</v>
      </c>
      <c r="M100" s="3">
        <v>60</v>
      </c>
      <c r="N100" s="4">
        <v>1.7500000000000002E-2</v>
      </c>
      <c r="O100" s="3">
        <v>1.05</v>
      </c>
      <c r="P100" s="5">
        <v>1</v>
      </c>
      <c r="Q100" t="s">
        <v>44</v>
      </c>
      <c r="R100" t="s">
        <v>65</v>
      </c>
      <c r="S100" t="s">
        <v>46</v>
      </c>
      <c r="T100" t="s">
        <v>134</v>
      </c>
      <c r="U100" t="s">
        <v>2</v>
      </c>
      <c r="V100" t="s">
        <v>67</v>
      </c>
      <c r="W100" t="s">
        <v>12</v>
      </c>
      <c r="X100" t="s">
        <v>13</v>
      </c>
      <c r="Y100" t="s">
        <v>14</v>
      </c>
      <c r="Z100" t="s">
        <v>75</v>
      </c>
      <c r="AA100" t="s">
        <v>76</v>
      </c>
      <c r="AB100" t="s">
        <v>17</v>
      </c>
      <c r="AC100" t="s">
        <v>18</v>
      </c>
      <c r="AD100" t="s">
        <v>19</v>
      </c>
      <c r="AE100" t="s">
        <v>20</v>
      </c>
      <c r="AF100" t="s">
        <v>21</v>
      </c>
      <c r="AG100" t="s">
        <v>22</v>
      </c>
      <c r="AH100" t="s">
        <v>77</v>
      </c>
      <c r="AI100" t="s">
        <v>169</v>
      </c>
      <c r="AJ100" t="s">
        <v>170</v>
      </c>
      <c r="AK100" t="s">
        <v>26</v>
      </c>
      <c r="AL100" t="s">
        <v>27</v>
      </c>
      <c r="AM100" t="s">
        <v>28</v>
      </c>
      <c r="AN100" t="s">
        <v>68</v>
      </c>
      <c r="AO100" t="s">
        <v>69</v>
      </c>
      <c r="AP100" t="s">
        <v>31</v>
      </c>
      <c r="AQ100" t="s">
        <v>32</v>
      </c>
      <c r="AR100" t="s">
        <v>33</v>
      </c>
      <c r="AS100" t="s">
        <v>34</v>
      </c>
      <c r="AT100" t="s">
        <v>35</v>
      </c>
      <c r="AU100" t="s">
        <v>36</v>
      </c>
      <c r="AV100" t="s">
        <v>26</v>
      </c>
      <c r="AW100" t="s">
        <v>26</v>
      </c>
      <c r="AX100" t="s">
        <v>502</v>
      </c>
      <c r="AY100" t="s">
        <v>154</v>
      </c>
      <c r="AZ100" s="3">
        <v>61.05</v>
      </c>
      <c r="BA100" t="s">
        <v>1392</v>
      </c>
      <c r="BB100" t="s">
        <v>67</v>
      </c>
      <c r="BC100">
        <v>58.8</v>
      </c>
      <c r="BD100">
        <f t="shared" si="1"/>
        <v>58.8</v>
      </c>
    </row>
    <row r="101" spans="1:56" x14ac:dyDescent="0.2">
      <c r="A101" t="s">
        <v>499</v>
      </c>
      <c r="B101" t="s">
        <v>174</v>
      </c>
      <c r="C101" t="s">
        <v>2</v>
      </c>
      <c r="D101" t="s">
        <v>40</v>
      </c>
      <c r="E101" t="s">
        <v>41</v>
      </c>
      <c r="F101" s="2">
        <v>42606</v>
      </c>
      <c r="G101" t="s">
        <v>500</v>
      </c>
      <c r="H101" t="s">
        <v>501</v>
      </c>
      <c r="I101" s="2">
        <v>42605</v>
      </c>
      <c r="J101" s="3">
        <v>172.98</v>
      </c>
      <c r="K101" s="3">
        <v>0</v>
      </c>
      <c r="L101" s="3">
        <v>172.98</v>
      </c>
      <c r="M101" s="3">
        <v>170</v>
      </c>
      <c r="N101" s="4">
        <v>1.7500000000000002E-2</v>
      </c>
      <c r="O101" s="3">
        <v>2.98</v>
      </c>
      <c r="P101" s="5">
        <v>1</v>
      </c>
      <c r="Q101" t="s">
        <v>44</v>
      </c>
      <c r="R101" t="s">
        <v>8</v>
      </c>
      <c r="S101" t="s">
        <v>46</v>
      </c>
      <c r="T101" t="s">
        <v>47</v>
      </c>
      <c r="U101" t="s">
        <v>2</v>
      </c>
      <c r="V101" t="s">
        <v>148</v>
      </c>
      <c r="W101" t="s">
        <v>12</v>
      </c>
      <c r="X101" t="s">
        <v>13</v>
      </c>
      <c r="Y101" t="s">
        <v>14</v>
      </c>
      <c r="Z101" t="s">
        <v>75</v>
      </c>
      <c r="AA101" t="s">
        <v>76</v>
      </c>
      <c r="AB101" t="s">
        <v>17</v>
      </c>
      <c r="AC101" t="s">
        <v>18</v>
      </c>
      <c r="AD101" t="s">
        <v>19</v>
      </c>
      <c r="AE101" t="s">
        <v>20</v>
      </c>
      <c r="AF101" t="s">
        <v>21</v>
      </c>
      <c r="AG101" t="s">
        <v>22</v>
      </c>
      <c r="AH101" t="s">
        <v>77</v>
      </c>
      <c r="AI101" t="s">
        <v>169</v>
      </c>
      <c r="AJ101" t="s">
        <v>170</v>
      </c>
      <c r="AK101" t="s">
        <v>26</v>
      </c>
      <c r="AL101" t="s">
        <v>27</v>
      </c>
      <c r="AM101" t="s">
        <v>28</v>
      </c>
      <c r="AN101" t="s">
        <v>171</v>
      </c>
      <c r="AO101" t="s">
        <v>57</v>
      </c>
      <c r="AP101" t="s">
        <v>31</v>
      </c>
      <c r="AQ101" t="s">
        <v>32</v>
      </c>
      <c r="AR101" t="s">
        <v>58</v>
      </c>
      <c r="AS101" t="s">
        <v>59</v>
      </c>
      <c r="AT101" t="s">
        <v>35</v>
      </c>
      <c r="AU101" t="s">
        <v>36</v>
      </c>
      <c r="AV101" t="s">
        <v>26</v>
      </c>
      <c r="AW101" t="s">
        <v>26</v>
      </c>
      <c r="AX101" t="s">
        <v>502</v>
      </c>
      <c r="AY101" t="s">
        <v>174</v>
      </c>
      <c r="AZ101" s="3">
        <v>172.98</v>
      </c>
      <c r="BA101" t="s">
        <v>1394</v>
      </c>
      <c r="BB101" t="s">
        <v>148</v>
      </c>
      <c r="BC101">
        <v>164</v>
      </c>
      <c r="BD101">
        <f t="shared" si="1"/>
        <v>164</v>
      </c>
    </row>
    <row r="102" spans="1:56" x14ac:dyDescent="0.2">
      <c r="A102" t="s">
        <v>503</v>
      </c>
      <c r="B102" t="s">
        <v>154</v>
      </c>
      <c r="C102" t="s">
        <v>2</v>
      </c>
      <c r="D102" t="s">
        <v>40</v>
      </c>
      <c r="E102" t="s">
        <v>41</v>
      </c>
      <c r="F102" s="2">
        <v>42606</v>
      </c>
      <c r="G102" t="s">
        <v>504</v>
      </c>
      <c r="H102" t="s">
        <v>505</v>
      </c>
      <c r="I102" s="2">
        <v>42605</v>
      </c>
      <c r="J102" s="3">
        <v>345.96</v>
      </c>
      <c r="K102" s="3">
        <v>0</v>
      </c>
      <c r="L102" s="3">
        <v>172.98</v>
      </c>
      <c r="M102" s="3">
        <v>170</v>
      </c>
      <c r="N102" s="4">
        <v>1.7500000000000002E-2</v>
      </c>
      <c r="O102" s="3">
        <v>2.98</v>
      </c>
      <c r="P102" s="5">
        <v>2</v>
      </c>
      <c r="Q102" t="s">
        <v>44</v>
      </c>
      <c r="R102" t="s">
        <v>8</v>
      </c>
      <c r="S102" t="s">
        <v>46</v>
      </c>
      <c r="T102" t="s">
        <v>47</v>
      </c>
      <c r="U102" t="s">
        <v>2</v>
      </c>
      <c r="V102" t="s">
        <v>148</v>
      </c>
      <c r="W102" t="s">
        <v>12</v>
      </c>
      <c r="X102" t="s">
        <v>13</v>
      </c>
      <c r="Y102" t="s">
        <v>14</v>
      </c>
      <c r="Z102" t="s">
        <v>75</v>
      </c>
      <c r="AA102" t="s">
        <v>76</v>
      </c>
      <c r="AB102" t="s">
        <v>17</v>
      </c>
      <c r="AC102" t="s">
        <v>18</v>
      </c>
      <c r="AD102" t="s">
        <v>19</v>
      </c>
      <c r="AE102" t="s">
        <v>20</v>
      </c>
      <c r="AF102" t="s">
        <v>21</v>
      </c>
      <c r="AG102" t="s">
        <v>22</v>
      </c>
      <c r="AH102" t="s">
        <v>77</v>
      </c>
      <c r="AI102" t="s">
        <v>169</v>
      </c>
      <c r="AJ102" t="s">
        <v>170</v>
      </c>
      <c r="AK102" t="s">
        <v>26</v>
      </c>
      <c r="AL102" t="s">
        <v>27</v>
      </c>
      <c r="AM102" t="s">
        <v>28</v>
      </c>
      <c r="AN102" t="s">
        <v>171</v>
      </c>
      <c r="AO102" t="s">
        <v>57</v>
      </c>
      <c r="AP102" t="s">
        <v>31</v>
      </c>
      <c r="AQ102" t="s">
        <v>32</v>
      </c>
      <c r="AR102" t="s">
        <v>58</v>
      </c>
      <c r="AS102" t="s">
        <v>59</v>
      </c>
      <c r="AT102" t="s">
        <v>35</v>
      </c>
      <c r="AU102" t="s">
        <v>36</v>
      </c>
      <c r="AV102" t="s">
        <v>26</v>
      </c>
      <c r="AW102" t="s">
        <v>26</v>
      </c>
      <c r="AX102" t="s">
        <v>506</v>
      </c>
      <c r="AY102" t="s">
        <v>154</v>
      </c>
      <c r="AZ102" s="3">
        <v>172.98</v>
      </c>
      <c r="BA102" t="s">
        <v>1394</v>
      </c>
      <c r="BB102" t="s">
        <v>148</v>
      </c>
      <c r="BC102">
        <v>164</v>
      </c>
      <c r="BD102">
        <f t="shared" si="1"/>
        <v>328</v>
      </c>
    </row>
    <row r="103" spans="1:56" x14ac:dyDescent="0.2">
      <c r="A103" t="s">
        <v>503</v>
      </c>
      <c r="B103" t="s">
        <v>174</v>
      </c>
      <c r="C103" t="s">
        <v>2</v>
      </c>
      <c r="D103" t="s">
        <v>40</v>
      </c>
      <c r="E103" t="s">
        <v>41</v>
      </c>
      <c r="F103" s="2">
        <v>42606</v>
      </c>
      <c r="G103" t="s">
        <v>504</v>
      </c>
      <c r="H103" t="s">
        <v>505</v>
      </c>
      <c r="I103" s="2">
        <v>42605</v>
      </c>
      <c r="J103" s="3">
        <v>61.05</v>
      </c>
      <c r="K103" s="3">
        <v>0</v>
      </c>
      <c r="L103" s="3">
        <v>61.05</v>
      </c>
      <c r="M103" s="3">
        <v>60</v>
      </c>
      <c r="N103" s="4">
        <v>1.7500000000000002E-2</v>
      </c>
      <c r="O103" s="3">
        <v>1.05</v>
      </c>
      <c r="P103" s="5">
        <v>1</v>
      </c>
      <c r="Q103" t="s">
        <v>44</v>
      </c>
      <c r="R103" t="s">
        <v>65</v>
      </c>
      <c r="S103" t="s">
        <v>46</v>
      </c>
      <c r="T103" t="s">
        <v>134</v>
      </c>
      <c r="U103" t="s">
        <v>2</v>
      </c>
      <c r="V103" t="s">
        <v>67</v>
      </c>
      <c r="W103" t="s">
        <v>12</v>
      </c>
      <c r="X103" t="s">
        <v>13</v>
      </c>
      <c r="Y103" t="s">
        <v>14</v>
      </c>
      <c r="Z103" t="s">
        <v>75</v>
      </c>
      <c r="AA103" t="s">
        <v>76</v>
      </c>
      <c r="AB103" t="s">
        <v>17</v>
      </c>
      <c r="AC103" t="s">
        <v>18</v>
      </c>
      <c r="AD103" t="s">
        <v>19</v>
      </c>
      <c r="AE103" t="s">
        <v>20</v>
      </c>
      <c r="AF103" t="s">
        <v>21</v>
      </c>
      <c r="AG103" t="s">
        <v>22</v>
      </c>
      <c r="AH103" t="s">
        <v>77</v>
      </c>
      <c r="AI103" t="s">
        <v>169</v>
      </c>
      <c r="AJ103" t="s">
        <v>170</v>
      </c>
      <c r="AK103" t="s">
        <v>26</v>
      </c>
      <c r="AL103" t="s">
        <v>27</v>
      </c>
      <c r="AM103" t="s">
        <v>28</v>
      </c>
      <c r="AN103" t="s">
        <v>68</v>
      </c>
      <c r="AO103" t="s">
        <v>69</v>
      </c>
      <c r="AP103" t="s">
        <v>31</v>
      </c>
      <c r="AQ103" t="s">
        <v>32</v>
      </c>
      <c r="AR103" t="s">
        <v>33</v>
      </c>
      <c r="AS103" t="s">
        <v>34</v>
      </c>
      <c r="AT103" t="s">
        <v>35</v>
      </c>
      <c r="AU103" t="s">
        <v>36</v>
      </c>
      <c r="AV103" t="s">
        <v>26</v>
      </c>
      <c r="AW103" t="s">
        <v>26</v>
      </c>
      <c r="AX103" t="s">
        <v>506</v>
      </c>
      <c r="AY103" t="s">
        <v>174</v>
      </c>
      <c r="AZ103" s="3">
        <v>61.05</v>
      </c>
      <c r="BA103" t="s">
        <v>1392</v>
      </c>
      <c r="BB103" t="s">
        <v>67</v>
      </c>
      <c r="BC103">
        <v>58.8</v>
      </c>
      <c r="BD103">
        <f t="shared" si="1"/>
        <v>58.8</v>
      </c>
    </row>
    <row r="104" spans="1:56" x14ac:dyDescent="0.2">
      <c r="A104" t="s">
        <v>507</v>
      </c>
      <c r="B104" t="s">
        <v>157</v>
      </c>
      <c r="C104" t="s">
        <v>2</v>
      </c>
      <c r="D104" t="s">
        <v>40</v>
      </c>
      <c r="E104" t="s">
        <v>41</v>
      </c>
      <c r="F104" s="2">
        <v>42611</v>
      </c>
      <c r="G104" t="s">
        <v>508</v>
      </c>
      <c r="H104" t="s">
        <v>509</v>
      </c>
      <c r="I104" s="2">
        <v>42610</v>
      </c>
      <c r="J104" s="3">
        <v>172.98</v>
      </c>
      <c r="K104" s="3">
        <v>0</v>
      </c>
      <c r="L104" s="3">
        <v>172.98</v>
      </c>
      <c r="M104" s="3">
        <v>170</v>
      </c>
      <c r="N104" s="4">
        <v>1.7500000000000002E-2</v>
      </c>
      <c r="O104" s="3">
        <v>2.98</v>
      </c>
      <c r="P104" s="5">
        <v>1</v>
      </c>
      <c r="Q104" t="s">
        <v>44</v>
      </c>
      <c r="R104" t="s">
        <v>8</v>
      </c>
      <c r="S104" t="s">
        <v>46</v>
      </c>
      <c r="T104" t="s">
        <v>47</v>
      </c>
      <c r="U104" t="s">
        <v>2</v>
      </c>
      <c r="V104" t="s">
        <v>148</v>
      </c>
      <c r="W104" t="s">
        <v>12</v>
      </c>
      <c r="X104" t="s">
        <v>13</v>
      </c>
      <c r="Y104" t="s">
        <v>14</v>
      </c>
      <c r="Z104" t="s">
        <v>75</v>
      </c>
      <c r="AA104" t="s">
        <v>76</v>
      </c>
      <c r="AB104" t="s">
        <v>17</v>
      </c>
      <c r="AC104" t="s">
        <v>18</v>
      </c>
      <c r="AD104" t="s">
        <v>19</v>
      </c>
      <c r="AE104" t="s">
        <v>20</v>
      </c>
      <c r="AF104" t="s">
        <v>21</v>
      </c>
      <c r="AG104" t="s">
        <v>22</v>
      </c>
      <c r="AH104" t="s">
        <v>77</v>
      </c>
      <c r="AI104" t="s">
        <v>149</v>
      </c>
      <c r="AJ104" t="s">
        <v>150</v>
      </c>
      <c r="AK104" t="s">
        <v>26</v>
      </c>
      <c r="AL104" t="s">
        <v>27</v>
      </c>
      <c r="AM104" t="s">
        <v>28</v>
      </c>
      <c r="AN104" t="s">
        <v>171</v>
      </c>
      <c r="AO104" t="s">
        <v>57</v>
      </c>
      <c r="AP104" t="s">
        <v>31</v>
      </c>
      <c r="AQ104" t="s">
        <v>32</v>
      </c>
      <c r="AR104" t="s">
        <v>58</v>
      </c>
      <c r="AS104" t="s">
        <v>59</v>
      </c>
      <c r="AT104" t="s">
        <v>35</v>
      </c>
      <c r="AU104" t="s">
        <v>36</v>
      </c>
      <c r="AV104" t="s">
        <v>26</v>
      </c>
      <c r="AW104" t="s">
        <v>26</v>
      </c>
      <c r="AX104" t="s">
        <v>510</v>
      </c>
      <c r="AY104" t="s">
        <v>157</v>
      </c>
      <c r="AZ104" s="3">
        <v>172.98</v>
      </c>
      <c r="BA104" t="s">
        <v>1394</v>
      </c>
      <c r="BB104" t="s">
        <v>148</v>
      </c>
      <c r="BC104">
        <v>164</v>
      </c>
      <c r="BD104">
        <f t="shared" si="1"/>
        <v>164</v>
      </c>
    </row>
    <row r="105" spans="1:56" x14ac:dyDescent="0.2">
      <c r="A105" t="s">
        <v>511</v>
      </c>
      <c r="B105" t="s">
        <v>182</v>
      </c>
      <c r="C105" t="s">
        <v>2</v>
      </c>
      <c r="D105" t="s">
        <v>40</v>
      </c>
      <c r="E105" t="s">
        <v>41</v>
      </c>
      <c r="F105" s="2">
        <v>42611</v>
      </c>
      <c r="G105" t="s">
        <v>512</v>
      </c>
      <c r="H105" t="s">
        <v>513</v>
      </c>
      <c r="I105" s="2">
        <v>42610</v>
      </c>
      <c r="J105" s="3">
        <v>172.98</v>
      </c>
      <c r="K105" s="3">
        <v>0</v>
      </c>
      <c r="L105" s="3">
        <v>172.98</v>
      </c>
      <c r="M105" s="3">
        <v>170</v>
      </c>
      <c r="N105" s="4">
        <v>1.7500000000000002E-2</v>
      </c>
      <c r="O105" s="3">
        <v>2.98</v>
      </c>
      <c r="P105" s="5">
        <v>1</v>
      </c>
      <c r="Q105" t="s">
        <v>44</v>
      </c>
      <c r="R105" t="s">
        <v>8</v>
      </c>
      <c r="S105" t="s">
        <v>46</v>
      </c>
      <c r="T105" t="s">
        <v>47</v>
      </c>
      <c r="U105" t="s">
        <v>2</v>
      </c>
      <c r="V105" t="s">
        <v>148</v>
      </c>
      <c r="W105" t="s">
        <v>12</v>
      </c>
      <c r="X105" t="s">
        <v>13</v>
      </c>
      <c r="Y105" t="s">
        <v>14</v>
      </c>
      <c r="Z105" t="s">
        <v>15</v>
      </c>
      <c r="AA105" t="s">
        <v>16</v>
      </c>
      <c r="AB105" t="s">
        <v>17</v>
      </c>
      <c r="AC105" t="s">
        <v>18</v>
      </c>
      <c r="AD105" t="s">
        <v>19</v>
      </c>
      <c r="AE105" t="s">
        <v>20</v>
      </c>
      <c r="AF105" t="s">
        <v>21</v>
      </c>
      <c r="AG105" t="s">
        <v>22</v>
      </c>
      <c r="AH105" t="s">
        <v>23</v>
      </c>
      <c r="AI105" t="s">
        <v>227</v>
      </c>
      <c r="AJ105" t="s">
        <v>228</v>
      </c>
      <c r="AK105" t="s">
        <v>26</v>
      </c>
      <c r="AL105" t="s">
        <v>27</v>
      </c>
      <c r="AM105" t="s">
        <v>28</v>
      </c>
      <c r="AN105" t="s">
        <v>171</v>
      </c>
      <c r="AO105" t="s">
        <v>57</v>
      </c>
      <c r="AP105" t="s">
        <v>31</v>
      </c>
      <c r="AQ105" t="s">
        <v>32</v>
      </c>
      <c r="AR105" t="s">
        <v>58</v>
      </c>
      <c r="AS105" t="s">
        <v>59</v>
      </c>
      <c r="AT105" t="s">
        <v>35</v>
      </c>
      <c r="AU105" t="s">
        <v>36</v>
      </c>
      <c r="AV105" t="s">
        <v>26</v>
      </c>
      <c r="AW105" t="s">
        <v>26</v>
      </c>
      <c r="AX105" t="s">
        <v>514</v>
      </c>
      <c r="AY105" t="s">
        <v>182</v>
      </c>
      <c r="AZ105" s="3">
        <v>172.98</v>
      </c>
      <c r="BA105" t="s">
        <v>1394</v>
      </c>
      <c r="BB105" t="s">
        <v>148</v>
      </c>
      <c r="BC105">
        <v>164</v>
      </c>
      <c r="BD105">
        <f t="shared" si="1"/>
        <v>164</v>
      </c>
    </row>
    <row r="106" spans="1:56" x14ac:dyDescent="0.2">
      <c r="A106" t="s">
        <v>515</v>
      </c>
      <c r="B106" t="s">
        <v>139</v>
      </c>
      <c r="C106" t="s">
        <v>2</v>
      </c>
      <c r="D106" t="s">
        <v>40</v>
      </c>
      <c r="E106" t="s">
        <v>41</v>
      </c>
      <c r="F106" s="2">
        <v>42613</v>
      </c>
      <c r="G106" t="s">
        <v>516</v>
      </c>
      <c r="H106" t="s">
        <v>517</v>
      </c>
      <c r="I106" s="2">
        <v>42612</v>
      </c>
      <c r="J106" s="3">
        <v>172.98</v>
      </c>
      <c r="K106" s="3">
        <v>0</v>
      </c>
      <c r="L106" s="3">
        <v>172.98</v>
      </c>
      <c r="M106" s="3">
        <v>170</v>
      </c>
      <c r="N106" s="4">
        <v>1.7500000000000002E-2</v>
      </c>
      <c r="O106" s="3">
        <v>2.98</v>
      </c>
      <c r="P106" s="5">
        <v>1</v>
      </c>
      <c r="Q106" t="s">
        <v>44</v>
      </c>
      <c r="R106" t="s">
        <v>8</v>
      </c>
      <c r="S106" t="s">
        <v>46</v>
      </c>
      <c r="T106" t="s">
        <v>47</v>
      </c>
      <c r="U106" t="s">
        <v>2</v>
      </c>
      <c r="V106" t="s">
        <v>148</v>
      </c>
      <c r="W106" t="s">
        <v>12</v>
      </c>
      <c r="X106" t="s">
        <v>13</v>
      </c>
      <c r="Y106" t="s">
        <v>14</v>
      </c>
      <c r="Z106" t="s">
        <v>75</v>
      </c>
      <c r="AA106" t="s">
        <v>76</v>
      </c>
      <c r="AB106" t="s">
        <v>17</v>
      </c>
      <c r="AC106" t="s">
        <v>18</v>
      </c>
      <c r="AD106" t="s">
        <v>19</v>
      </c>
      <c r="AE106" t="s">
        <v>20</v>
      </c>
      <c r="AF106" t="s">
        <v>21</v>
      </c>
      <c r="AG106" t="s">
        <v>22</v>
      </c>
      <c r="AH106" t="s">
        <v>77</v>
      </c>
      <c r="AI106" t="s">
        <v>149</v>
      </c>
      <c r="AJ106" t="s">
        <v>150</v>
      </c>
      <c r="AK106" t="s">
        <v>26</v>
      </c>
      <c r="AL106" t="s">
        <v>27</v>
      </c>
      <c r="AM106" t="s">
        <v>28</v>
      </c>
      <c r="AN106" t="s">
        <v>171</v>
      </c>
      <c r="AO106" t="s">
        <v>57</v>
      </c>
      <c r="AP106" t="s">
        <v>31</v>
      </c>
      <c r="AQ106" t="s">
        <v>32</v>
      </c>
      <c r="AR106" t="s">
        <v>58</v>
      </c>
      <c r="AS106" t="s">
        <v>59</v>
      </c>
      <c r="AT106" t="s">
        <v>35</v>
      </c>
      <c r="AU106" t="s">
        <v>36</v>
      </c>
      <c r="AV106" t="s">
        <v>26</v>
      </c>
      <c r="AW106" t="s">
        <v>26</v>
      </c>
      <c r="AX106" t="s">
        <v>518</v>
      </c>
      <c r="AY106" t="s">
        <v>139</v>
      </c>
      <c r="AZ106" s="3">
        <v>172.98</v>
      </c>
      <c r="BA106" t="s">
        <v>1394</v>
      </c>
      <c r="BB106" t="s">
        <v>148</v>
      </c>
      <c r="BC106">
        <v>164</v>
      </c>
      <c r="BD106">
        <f t="shared" si="1"/>
        <v>164</v>
      </c>
    </row>
    <row r="107" spans="1:56" x14ac:dyDescent="0.2">
      <c r="A107" t="s">
        <v>519</v>
      </c>
      <c r="B107" t="s">
        <v>72</v>
      </c>
      <c r="C107" t="s">
        <v>2</v>
      </c>
      <c r="D107" t="s">
        <v>40</v>
      </c>
      <c r="E107" t="s">
        <v>41</v>
      </c>
      <c r="F107" s="2">
        <v>42613</v>
      </c>
      <c r="G107" t="s">
        <v>520</v>
      </c>
      <c r="H107" t="s">
        <v>521</v>
      </c>
      <c r="I107" s="2">
        <v>42612</v>
      </c>
      <c r="J107" s="3">
        <v>172.98</v>
      </c>
      <c r="K107" s="3">
        <v>0</v>
      </c>
      <c r="L107" s="3">
        <v>172.98</v>
      </c>
      <c r="M107" s="3">
        <v>170</v>
      </c>
      <c r="N107" s="4">
        <v>1.7500000000000002E-2</v>
      </c>
      <c r="O107" s="3">
        <v>2.98</v>
      </c>
      <c r="P107" s="5">
        <v>1</v>
      </c>
      <c r="Q107" t="s">
        <v>44</v>
      </c>
      <c r="R107" t="s">
        <v>8</v>
      </c>
      <c r="S107" t="s">
        <v>46</v>
      </c>
      <c r="T107" t="s">
        <v>47</v>
      </c>
      <c r="U107" t="s">
        <v>2</v>
      </c>
      <c r="V107" t="s">
        <v>148</v>
      </c>
      <c r="W107" t="s">
        <v>12</v>
      </c>
      <c r="X107" t="s">
        <v>13</v>
      </c>
      <c r="Y107" t="s">
        <v>14</v>
      </c>
      <c r="Z107" t="s">
        <v>75</v>
      </c>
      <c r="AA107" t="s">
        <v>76</v>
      </c>
      <c r="AB107" t="s">
        <v>17</v>
      </c>
      <c r="AC107" t="s">
        <v>18</v>
      </c>
      <c r="AD107" t="s">
        <v>19</v>
      </c>
      <c r="AE107" t="s">
        <v>20</v>
      </c>
      <c r="AF107" t="s">
        <v>21</v>
      </c>
      <c r="AG107" t="s">
        <v>22</v>
      </c>
      <c r="AH107" t="s">
        <v>77</v>
      </c>
      <c r="AI107" t="s">
        <v>149</v>
      </c>
      <c r="AJ107" t="s">
        <v>150</v>
      </c>
      <c r="AK107" t="s">
        <v>26</v>
      </c>
      <c r="AL107" t="s">
        <v>27</v>
      </c>
      <c r="AM107" t="s">
        <v>28</v>
      </c>
      <c r="AN107" t="s">
        <v>171</v>
      </c>
      <c r="AO107" t="s">
        <v>57</v>
      </c>
      <c r="AP107" t="s">
        <v>31</v>
      </c>
      <c r="AQ107" t="s">
        <v>32</v>
      </c>
      <c r="AR107" t="s">
        <v>58</v>
      </c>
      <c r="AS107" t="s">
        <v>59</v>
      </c>
      <c r="AT107" t="s">
        <v>35</v>
      </c>
      <c r="AU107" t="s">
        <v>36</v>
      </c>
      <c r="AV107" t="s">
        <v>26</v>
      </c>
      <c r="AW107" t="s">
        <v>26</v>
      </c>
      <c r="AX107" t="s">
        <v>522</v>
      </c>
      <c r="AY107" t="s">
        <v>72</v>
      </c>
      <c r="AZ107" s="3">
        <v>172.98</v>
      </c>
      <c r="BA107" t="s">
        <v>1394</v>
      </c>
      <c r="BB107" t="s">
        <v>148</v>
      </c>
      <c r="BC107">
        <v>164</v>
      </c>
      <c r="BD107">
        <f t="shared" si="1"/>
        <v>164</v>
      </c>
    </row>
    <row r="108" spans="1:56" x14ac:dyDescent="0.2">
      <c r="A108" t="s">
        <v>523</v>
      </c>
      <c r="B108" t="s">
        <v>139</v>
      </c>
      <c r="C108" t="s">
        <v>2</v>
      </c>
      <c r="D108" t="s">
        <v>40</v>
      </c>
      <c r="E108" t="s">
        <v>41</v>
      </c>
      <c r="F108" s="2">
        <v>42615</v>
      </c>
      <c r="G108" t="s">
        <v>524</v>
      </c>
      <c r="H108" t="s">
        <v>525</v>
      </c>
      <c r="I108" s="2">
        <v>42613</v>
      </c>
      <c r="J108" s="3">
        <v>172.98</v>
      </c>
      <c r="K108" s="3">
        <v>0</v>
      </c>
      <c r="L108" s="3">
        <v>172.98</v>
      </c>
      <c r="M108" s="3">
        <v>170</v>
      </c>
      <c r="N108" s="4">
        <v>1.7500000000000002E-2</v>
      </c>
      <c r="O108" s="3">
        <v>2.98</v>
      </c>
      <c r="P108" s="5">
        <v>1</v>
      </c>
      <c r="Q108" t="s">
        <v>44</v>
      </c>
      <c r="R108" t="s">
        <v>8</v>
      </c>
      <c r="S108" t="s">
        <v>46</v>
      </c>
      <c r="T108" t="s">
        <v>47</v>
      </c>
      <c r="U108" t="s">
        <v>2</v>
      </c>
      <c r="V108" t="s">
        <v>148</v>
      </c>
      <c r="W108" t="s">
        <v>12</v>
      </c>
      <c r="X108" t="s">
        <v>13</v>
      </c>
      <c r="Y108" t="s">
        <v>14</v>
      </c>
      <c r="Z108" t="s">
        <v>75</v>
      </c>
      <c r="AA108" t="s">
        <v>76</v>
      </c>
      <c r="AB108" t="s">
        <v>17</v>
      </c>
      <c r="AC108" t="s">
        <v>18</v>
      </c>
      <c r="AD108" t="s">
        <v>19</v>
      </c>
      <c r="AE108" t="s">
        <v>20</v>
      </c>
      <c r="AF108" t="s">
        <v>21</v>
      </c>
      <c r="AG108" t="s">
        <v>22</v>
      </c>
      <c r="AH108" t="s">
        <v>77</v>
      </c>
      <c r="AI108" t="s">
        <v>149</v>
      </c>
      <c r="AJ108" t="s">
        <v>150</v>
      </c>
      <c r="AK108" t="s">
        <v>26</v>
      </c>
      <c r="AL108" t="s">
        <v>27</v>
      </c>
      <c r="AM108" t="s">
        <v>28</v>
      </c>
      <c r="AN108" t="s">
        <v>171</v>
      </c>
      <c r="AO108" t="s">
        <v>57</v>
      </c>
      <c r="AP108" t="s">
        <v>31</v>
      </c>
      <c r="AQ108" t="s">
        <v>32</v>
      </c>
      <c r="AR108" t="s">
        <v>58</v>
      </c>
      <c r="AS108" t="s">
        <v>59</v>
      </c>
      <c r="AT108" t="s">
        <v>35</v>
      </c>
      <c r="AU108" t="s">
        <v>36</v>
      </c>
      <c r="AV108" t="s">
        <v>26</v>
      </c>
      <c r="AW108" t="s">
        <v>26</v>
      </c>
      <c r="AX108" t="s">
        <v>526</v>
      </c>
      <c r="AY108" t="s">
        <v>139</v>
      </c>
      <c r="AZ108" s="3">
        <v>172.98</v>
      </c>
      <c r="BA108" t="s">
        <v>1394</v>
      </c>
      <c r="BB108" t="s">
        <v>148</v>
      </c>
      <c r="BC108">
        <v>164</v>
      </c>
      <c r="BD108">
        <f t="shared" si="1"/>
        <v>164</v>
      </c>
    </row>
    <row r="109" spans="1:56" x14ac:dyDescent="0.2">
      <c r="A109" t="s">
        <v>527</v>
      </c>
      <c r="B109" t="s">
        <v>154</v>
      </c>
      <c r="C109" t="s">
        <v>2</v>
      </c>
      <c r="D109" t="s">
        <v>40</v>
      </c>
      <c r="E109" t="s">
        <v>41</v>
      </c>
      <c r="F109" s="2">
        <v>42615</v>
      </c>
      <c r="G109" t="s">
        <v>528</v>
      </c>
      <c r="H109" t="s">
        <v>529</v>
      </c>
      <c r="I109" s="2">
        <v>42613</v>
      </c>
      <c r="J109" s="3">
        <v>345.96</v>
      </c>
      <c r="K109" s="3">
        <v>0</v>
      </c>
      <c r="L109" s="3">
        <v>172.98</v>
      </c>
      <c r="M109" s="3">
        <v>170</v>
      </c>
      <c r="N109" s="4">
        <v>1.7500000000000002E-2</v>
      </c>
      <c r="O109" s="3">
        <v>2.98</v>
      </c>
      <c r="P109" s="5">
        <v>2</v>
      </c>
      <c r="Q109" t="s">
        <v>44</v>
      </c>
      <c r="R109" t="s">
        <v>8</v>
      </c>
      <c r="S109" t="s">
        <v>46</v>
      </c>
      <c r="T109" t="s">
        <v>47</v>
      </c>
      <c r="U109" t="s">
        <v>2</v>
      </c>
      <c r="V109" t="s">
        <v>148</v>
      </c>
      <c r="W109" t="s">
        <v>12</v>
      </c>
      <c r="X109" t="s">
        <v>13</v>
      </c>
      <c r="Y109" t="s">
        <v>14</v>
      </c>
      <c r="Z109" t="s">
        <v>15</v>
      </c>
      <c r="AA109" t="s">
        <v>16</v>
      </c>
      <c r="AB109" t="s">
        <v>17</v>
      </c>
      <c r="AC109" t="s">
        <v>18</v>
      </c>
      <c r="AD109" t="s">
        <v>19</v>
      </c>
      <c r="AE109" t="s">
        <v>20</v>
      </c>
      <c r="AF109" t="s">
        <v>21</v>
      </c>
      <c r="AG109" t="s">
        <v>22</v>
      </c>
      <c r="AH109" t="s">
        <v>23</v>
      </c>
      <c r="AI109" t="s">
        <v>227</v>
      </c>
      <c r="AJ109" t="s">
        <v>228</v>
      </c>
      <c r="AK109" t="s">
        <v>26</v>
      </c>
      <c r="AL109" t="s">
        <v>27</v>
      </c>
      <c r="AM109" t="s">
        <v>28</v>
      </c>
      <c r="AN109" t="s">
        <v>171</v>
      </c>
      <c r="AO109" t="s">
        <v>57</v>
      </c>
      <c r="AP109" t="s">
        <v>31</v>
      </c>
      <c r="AQ109" t="s">
        <v>32</v>
      </c>
      <c r="AR109" t="s">
        <v>58</v>
      </c>
      <c r="AS109" t="s">
        <v>59</v>
      </c>
      <c r="AT109" t="s">
        <v>35</v>
      </c>
      <c r="AU109" t="s">
        <v>36</v>
      </c>
      <c r="AV109" t="s">
        <v>26</v>
      </c>
      <c r="AW109" t="s">
        <v>26</v>
      </c>
      <c r="AX109" t="s">
        <v>530</v>
      </c>
      <c r="AY109" t="s">
        <v>154</v>
      </c>
      <c r="AZ109" s="3">
        <v>172.98</v>
      </c>
      <c r="BA109" t="s">
        <v>1394</v>
      </c>
      <c r="BB109" t="s">
        <v>148</v>
      </c>
      <c r="BC109">
        <v>164</v>
      </c>
      <c r="BD109">
        <f t="shared" si="1"/>
        <v>328</v>
      </c>
    </row>
    <row r="110" spans="1:56" x14ac:dyDescent="0.2">
      <c r="A110" t="s">
        <v>531</v>
      </c>
      <c r="B110" t="s">
        <v>139</v>
      </c>
      <c r="C110" t="s">
        <v>2</v>
      </c>
      <c r="D110" t="s">
        <v>40</v>
      </c>
      <c r="E110" t="s">
        <v>41</v>
      </c>
      <c r="F110" s="2">
        <v>42615</v>
      </c>
      <c r="G110" t="s">
        <v>532</v>
      </c>
      <c r="H110" t="s">
        <v>533</v>
      </c>
      <c r="I110" s="2">
        <v>42613</v>
      </c>
      <c r="J110" s="3">
        <v>172.98</v>
      </c>
      <c r="K110" s="3">
        <v>0</v>
      </c>
      <c r="L110" s="3">
        <v>172.98</v>
      </c>
      <c r="M110" s="3">
        <v>170</v>
      </c>
      <c r="N110" s="4">
        <v>1.7500000000000002E-2</v>
      </c>
      <c r="O110" s="3">
        <v>2.98</v>
      </c>
      <c r="P110" s="5">
        <v>1</v>
      </c>
      <c r="Q110" t="s">
        <v>44</v>
      </c>
      <c r="R110" t="s">
        <v>8</v>
      </c>
      <c r="S110" t="s">
        <v>46</v>
      </c>
      <c r="T110" t="s">
        <v>47</v>
      </c>
      <c r="U110" t="s">
        <v>2</v>
      </c>
      <c r="V110" t="s">
        <v>148</v>
      </c>
      <c r="W110" t="s">
        <v>12</v>
      </c>
      <c r="X110" t="s">
        <v>13</v>
      </c>
      <c r="Y110" t="s">
        <v>14</v>
      </c>
      <c r="Z110" t="s">
        <v>75</v>
      </c>
      <c r="AA110" t="s">
        <v>76</v>
      </c>
      <c r="AB110" t="s">
        <v>17</v>
      </c>
      <c r="AC110" t="s">
        <v>18</v>
      </c>
      <c r="AD110" t="s">
        <v>19</v>
      </c>
      <c r="AE110" t="s">
        <v>20</v>
      </c>
      <c r="AF110" t="s">
        <v>21</v>
      </c>
      <c r="AG110" t="s">
        <v>22</v>
      </c>
      <c r="AH110" t="s">
        <v>77</v>
      </c>
      <c r="AI110" t="s">
        <v>149</v>
      </c>
      <c r="AJ110" t="s">
        <v>150</v>
      </c>
      <c r="AK110" t="s">
        <v>26</v>
      </c>
      <c r="AL110" t="s">
        <v>27</v>
      </c>
      <c r="AM110" t="s">
        <v>28</v>
      </c>
      <c r="AN110" t="s">
        <v>171</v>
      </c>
      <c r="AO110" t="s">
        <v>57</v>
      </c>
      <c r="AP110" t="s">
        <v>31</v>
      </c>
      <c r="AQ110" t="s">
        <v>32</v>
      </c>
      <c r="AR110" t="s">
        <v>58</v>
      </c>
      <c r="AS110" t="s">
        <v>59</v>
      </c>
      <c r="AT110" t="s">
        <v>35</v>
      </c>
      <c r="AU110" t="s">
        <v>36</v>
      </c>
      <c r="AV110" t="s">
        <v>26</v>
      </c>
      <c r="AW110" t="s">
        <v>26</v>
      </c>
      <c r="AX110" t="s">
        <v>534</v>
      </c>
      <c r="AY110" t="s">
        <v>157</v>
      </c>
      <c r="AZ110" s="3">
        <v>172.98</v>
      </c>
      <c r="BA110" t="s">
        <v>1394</v>
      </c>
      <c r="BB110" t="s">
        <v>148</v>
      </c>
      <c r="BC110">
        <v>164</v>
      </c>
      <c r="BD110">
        <f t="shared" si="1"/>
        <v>164</v>
      </c>
    </row>
    <row r="111" spans="1:56" x14ac:dyDescent="0.2">
      <c r="A111" t="s">
        <v>535</v>
      </c>
      <c r="B111" t="s">
        <v>174</v>
      </c>
      <c r="C111" t="s">
        <v>2</v>
      </c>
      <c r="D111" t="s">
        <v>316</v>
      </c>
      <c r="E111" t="s">
        <v>4</v>
      </c>
      <c r="F111" s="2">
        <v>42615</v>
      </c>
      <c r="G111" t="s">
        <v>536</v>
      </c>
      <c r="H111" t="s">
        <v>537</v>
      </c>
      <c r="I111" s="2">
        <v>42614</v>
      </c>
      <c r="J111" s="3">
        <v>25.95</v>
      </c>
      <c r="K111" s="3">
        <v>0</v>
      </c>
      <c r="L111" s="3">
        <v>5.19</v>
      </c>
      <c r="M111" s="3">
        <v>5.0999999999999996</v>
      </c>
      <c r="N111" s="4">
        <v>1.7500000000000002E-2</v>
      </c>
      <c r="O111" s="3">
        <v>0.09</v>
      </c>
      <c r="P111" s="5">
        <v>5</v>
      </c>
      <c r="Q111" t="s">
        <v>7</v>
      </c>
      <c r="R111" t="s">
        <v>8</v>
      </c>
      <c r="S111" t="s">
        <v>9</v>
      </c>
      <c r="T111" t="s">
        <v>10</v>
      </c>
      <c r="U111" t="s">
        <v>2</v>
      </c>
      <c r="V111" t="s">
        <v>11</v>
      </c>
      <c r="W111" t="s">
        <v>12</v>
      </c>
      <c r="X111" t="s">
        <v>13</v>
      </c>
      <c r="Y111" t="s">
        <v>14</v>
      </c>
      <c r="Z111" t="s">
        <v>75</v>
      </c>
      <c r="AA111" t="s">
        <v>76</v>
      </c>
      <c r="AB111" t="s">
        <v>17</v>
      </c>
      <c r="AC111" t="s">
        <v>18</v>
      </c>
      <c r="AD111" t="s">
        <v>19</v>
      </c>
      <c r="AE111" t="s">
        <v>20</v>
      </c>
      <c r="AF111" t="s">
        <v>21</v>
      </c>
      <c r="AG111" t="s">
        <v>22</v>
      </c>
      <c r="AH111" t="s">
        <v>77</v>
      </c>
      <c r="AI111" t="s">
        <v>78</v>
      </c>
      <c r="AJ111" t="s">
        <v>79</v>
      </c>
      <c r="AK111" t="s">
        <v>26</v>
      </c>
      <c r="AL111" t="s">
        <v>27</v>
      </c>
      <c r="AM111" t="s">
        <v>28</v>
      </c>
      <c r="AN111" t="s">
        <v>29</v>
      </c>
      <c r="AO111" t="s">
        <v>30</v>
      </c>
      <c r="AP111" t="s">
        <v>31</v>
      </c>
      <c r="AQ111" t="s">
        <v>32</v>
      </c>
      <c r="AR111" t="s">
        <v>33</v>
      </c>
      <c r="AS111" t="s">
        <v>34</v>
      </c>
      <c r="AT111" t="s">
        <v>35</v>
      </c>
      <c r="AU111" t="s">
        <v>36</v>
      </c>
      <c r="AV111" t="s">
        <v>26</v>
      </c>
      <c r="AW111" t="s">
        <v>26</v>
      </c>
      <c r="AX111" t="s">
        <v>538</v>
      </c>
      <c r="AY111" t="s">
        <v>157</v>
      </c>
      <c r="AZ111" s="3">
        <v>5.19</v>
      </c>
      <c r="BA111" t="s">
        <v>1390</v>
      </c>
      <c r="BB111" t="s">
        <v>798</v>
      </c>
      <c r="BC111">
        <v>3.92</v>
      </c>
      <c r="BD111">
        <f t="shared" si="1"/>
        <v>19.600000000000001</v>
      </c>
    </row>
    <row r="112" spans="1:56" x14ac:dyDescent="0.2">
      <c r="A112" t="s">
        <v>539</v>
      </c>
      <c r="B112" t="s">
        <v>164</v>
      </c>
      <c r="C112" t="s">
        <v>2</v>
      </c>
      <c r="D112" t="s">
        <v>316</v>
      </c>
      <c r="E112" t="s">
        <v>4</v>
      </c>
      <c r="F112" s="2">
        <v>42621</v>
      </c>
      <c r="G112" t="s">
        <v>540</v>
      </c>
      <c r="H112" t="s">
        <v>541</v>
      </c>
      <c r="I112" s="2">
        <v>42616</v>
      </c>
      <c r="J112" s="3">
        <v>19.95</v>
      </c>
      <c r="K112" s="3">
        <v>0</v>
      </c>
      <c r="L112" s="3">
        <v>3.99</v>
      </c>
      <c r="M112" s="3">
        <v>3.92</v>
      </c>
      <c r="N112" s="4">
        <v>1.7500000000000002E-2</v>
      </c>
      <c r="O112" s="3">
        <v>7.0000000000000007E-2</v>
      </c>
      <c r="P112" s="5">
        <v>5</v>
      </c>
      <c r="Q112" t="s">
        <v>7</v>
      </c>
      <c r="R112" t="s">
        <v>8</v>
      </c>
      <c r="S112" t="s">
        <v>9</v>
      </c>
      <c r="T112" t="s">
        <v>10</v>
      </c>
      <c r="U112" t="s">
        <v>2</v>
      </c>
      <c r="V112" t="s">
        <v>11</v>
      </c>
      <c r="W112" t="s">
        <v>12</v>
      </c>
      <c r="X112" t="s">
        <v>13</v>
      </c>
      <c r="Y112" t="s">
        <v>49</v>
      </c>
      <c r="Z112" t="s">
        <v>50</v>
      </c>
      <c r="AA112" t="s">
        <v>51</v>
      </c>
      <c r="AB112" t="s">
        <v>52</v>
      </c>
      <c r="AC112" t="s">
        <v>53</v>
      </c>
      <c r="AD112" t="s">
        <v>54</v>
      </c>
      <c r="AE112" t="s">
        <v>55</v>
      </c>
      <c r="AF112" t="s">
        <v>50</v>
      </c>
      <c r="AG112" t="s">
        <v>51</v>
      </c>
      <c r="AH112" t="s">
        <v>26</v>
      </c>
      <c r="AI112" t="s">
        <v>26</v>
      </c>
      <c r="AJ112" t="s">
        <v>26</v>
      </c>
      <c r="AK112" t="s">
        <v>26</v>
      </c>
      <c r="AL112" t="s">
        <v>27</v>
      </c>
      <c r="AM112" t="s">
        <v>28</v>
      </c>
      <c r="AN112" t="s">
        <v>29</v>
      </c>
      <c r="AO112" t="s">
        <v>30</v>
      </c>
      <c r="AP112" t="s">
        <v>31</v>
      </c>
      <c r="AQ112" t="s">
        <v>32</v>
      </c>
      <c r="AR112" t="s">
        <v>33</v>
      </c>
      <c r="AS112" t="s">
        <v>34</v>
      </c>
      <c r="AT112" t="s">
        <v>135</v>
      </c>
      <c r="AU112" t="s">
        <v>136</v>
      </c>
      <c r="AV112" t="s">
        <v>26</v>
      </c>
      <c r="AW112" t="s">
        <v>26</v>
      </c>
      <c r="AX112" t="s">
        <v>542</v>
      </c>
      <c r="AY112" t="s">
        <v>63</v>
      </c>
      <c r="AZ112" s="3">
        <v>3.99</v>
      </c>
      <c r="BA112" t="s">
        <v>1390</v>
      </c>
      <c r="BB112" t="s">
        <v>798</v>
      </c>
      <c r="BC112">
        <v>3.92</v>
      </c>
      <c r="BD112">
        <f t="shared" si="1"/>
        <v>19.600000000000001</v>
      </c>
    </row>
    <row r="113" spans="1:56" x14ac:dyDescent="0.2">
      <c r="A113" t="s">
        <v>543</v>
      </c>
      <c r="B113" t="s">
        <v>164</v>
      </c>
      <c r="C113" t="s">
        <v>2</v>
      </c>
      <c r="D113" t="s">
        <v>316</v>
      </c>
      <c r="E113" t="s">
        <v>4</v>
      </c>
      <c r="F113" s="2">
        <v>42621</v>
      </c>
      <c r="G113" t="s">
        <v>544</v>
      </c>
      <c r="H113" t="s">
        <v>545</v>
      </c>
      <c r="I113" s="2">
        <v>42616</v>
      </c>
      <c r="J113" s="3">
        <v>51.87</v>
      </c>
      <c r="K113" s="3">
        <v>0</v>
      </c>
      <c r="L113" s="3">
        <v>3.99</v>
      </c>
      <c r="M113" s="3">
        <v>3.92</v>
      </c>
      <c r="N113" s="4">
        <v>1.7500000000000002E-2</v>
      </c>
      <c r="O113" s="3">
        <v>7.0000000000000007E-2</v>
      </c>
      <c r="P113" s="5">
        <v>13</v>
      </c>
      <c r="Q113" t="s">
        <v>7</v>
      </c>
      <c r="R113" t="s">
        <v>8</v>
      </c>
      <c r="S113" t="s">
        <v>9</v>
      </c>
      <c r="T113" t="s">
        <v>10</v>
      </c>
      <c r="U113" t="s">
        <v>2</v>
      </c>
      <c r="V113" t="s">
        <v>11</v>
      </c>
      <c r="W113" t="s">
        <v>12</v>
      </c>
      <c r="X113" t="s">
        <v>13</v>
      </c>
      <c r="Y113" t="s">
        <v>49</v>
      </c>
      <c r="Z113" t="s">
        <v>50</v>
      </c>
      <c r="AA113" t="s">
        <v>51</v>
      </c>
      <c r="AB113" t="s">
        <v>52</v>
      </c>
      <c r="AC113" t="s">
        <v>53</v>
      </c>
      <c r="AD113" t="s">
        <v>54</v>
      </c>
      <c r="AE113" t="s">
        <v>55</v>
      </c>
      <c r="AF113" t="s">
        <v>50</v>
      </c>
      <c r="AG113" t="s">
        <v>51</v>
      </c>
      <c r="AH113" t="s">
        <v>26</v>
      </c>
      <c r="AI113" t="s">
        <v>26</v>
      </c>
      <c r="AJ113" t="s">
        <v>26</v>
      </c>
      <c r="AK113" t="s">
        <v>26</v>
      </c>
      <c r="AL113" t="s">
        <v>27</v>
      </c>
      <c r="AM113" t="s">
        <v>28</v>
      </c>
      <c r="AN113" t="s">
        <v>29</v>
      </c>
      <c r="AO113" t="s">
        <v>30</v>
      </c>
      <c r="AP113" t="s">
        <v>31</v>
      </c>
      <c r="AQ113" t="s">
        <v>32</v>
      </c>
      <c r="AR113" t="s">
        <v>33</v>
      </c>
      <c r="AS113" t="s">
        <v>34</v>
      </c>
      <c r="AT113" t="s">
        <v>135</v>
      </c>
      <c r="AU113" t="s">
        <v>136</v>
      </c>
      <c r="AV113" t="s">
        <v>26</v>
      </c>
      <c r="AW113" t="s">
        <v>26</v>
      </c>
      <c r="AX113" t="s">
        <v>546</v>
      </c>
      <c r="AY113" t="s">
        <v>63</v>
      </c>
      <c r="AZ113" s="3">
        <v>3.99</v>
      </c>
      <c r="BA113" t="s">
        <v>1390</v>
      </c>
      <c r="BB113" t="s">
        <v>798</v>
      </c>
      <c r="BC113">
        <v>3.92</v>
      </c>
      <c r="BD113">
        <f t="shared" si="1"/>
        <v>50.96</v>
      </c>
    </row>
    <row r="114" spans="1:56" x14ac:dyDescent="0.2">
      <c r="A114" t="s">
        <v>547</v>
      </c>
      <c r="B114" t="s">
        <v>83</v>
      </c>
      <c r="C114" t="s">
        <v>2</v>
      </c>
      <c r="D114" t="s">
        <v>40</v>
      </c>
      <c r="E114" t="s">
        <v>41</v>
      </c>
      <c r="F114" s="2">
        <v>42618</v>
      </c>
      <c r="G114" t="s">
        <v>548</v>
      </c>
      <c r="H114" t="s">
        <v>549</v>
      </c>
      <c r="I114" s="2">
        <v>42617</v>
      </c>
      <c r="J114" s="3">
        <v>61.05</v>
      </c>
      <c r="K114" s="3">
        <v>0</v>
      </c>
      <c r="L114" s="3">
        <v>61.05</v>
      </c>
      <c r="M114" s="3">
        <v>60</v>
      </c>
      <c r="N114" s="4">
        <v>1.7500000000000002E-2</v>
      </c>
      <c r="O114" s="3">
        <v>1.05</v>
      </c>
      <c r="P114" s="5">
        <v>1</v>
      </c>
      <c r="Q114" t="s">
        <v>44</v>
      </c>
      <c r="R114" t="s">
        <v>65</v>
      </c>
      <c r="S114" t="s">
        <v>46</v>
      </c>
      <c r="T114" t="s">
        <v>134</v>
      </c>
      <c r="U114" t="s">
        <v>2</v>
      </c>
      <c r="V114" t="s">
        <v>67</v>
      </c>
      <c r="W114" t="s">
        <v>12</v>
      </c>
      <c r="X114" t="s">
        <v>13</v>
      </c>
      <c r="Y114" t="s">
        <v>14</v>
      </c>
      <c r="Z114" t="s">
        <v>75</v>
      </c>
      <c r="AA114" t="s">
        <v>76</v>
      </c>
      <c r="AB114" t="s">
        <v>17</v>
      </c>
      <c r="AC114" t="s">
        <v>18</v>
      </c>
      <c r="AD114" t="s">
        <v>19</v>
      </c>
      <c r="AE114" t="s">
        <v>20</v>
      </c>
      <c r="AF114" t="s">
        <v>21</v>
      </c>
      <c r="AG114" t="s">
        <v>22</v>
      </c>
      <c r="AH114" t="s">
        <v>77</v>
      </c>
      <c r="AI114" t="s">
        <v>149</v>
      </c>
      <c r="AJ114" t="s">
        <v>150</v>
      </c>
      <c r="AK114" t="s">
        <v>26</v>
      </c>
      <c r="AL114" t="s">
        <v>27</v>
      </c>
      <c r="AM114" t="s">
        <v>28</v>
      </c>
      <c r="AN114" t="s">
        <v>68</v>
      </c>
      <c r="AO114" t="s">
        <v>69</v>
      </c>
      <c r="AP114" t="s">
        <v>31</v>
      </c>
      <c r="AQ114" t="s">
        <v>32</v>
      </c>
      <c r="AR114" t="s">
        <v>33</v>
      </c>
      <c r="AS114" t="s">
        <v>34</v>
      </c>
      <c r="AT114" t="s">
        <v>35</v>
      </c>
      <c r="AU114" t="s">
        <v>36</v>
      </c>
      <c r="AV114" t="s">
        <v>26</v>
      </c>
      <c r="AW114" t="s">
        <v>26</v>
      </c>
      <c r="AX114" t="s">
        <v>550</v>
      </c>
      <c r="AY114" t="s">
        <v>83</v>
      </c>
      <c r="AZ114" s="3">
        <v>61.05</v>
      </c>
      <c r="BA114" t="s">
        <v>1392</v>
      </c>
      <c r="BB114" t="s">
        <v>67</v>
      </c>
      <c r="BC114">
        <v>58.8</v>
      </c>
      <c r="BD114">
        <f t="shared" si="1"/>
        <v>58.8</v>
      </c>
    </row>
    <row r="115" spans="1:56" x14ac:dyDescent="0.2">
      <c r="A115" t="s">
        <v>551</v>
      </c>
      <c r="B115" t="s">
        <v>174</v>
      </c>
      <c r="C115" t="s">
        <v>2</v>
      </c>
      <c r="D115" t="s">
        <v>40</v>
      </c>
      <c r="E115" t="s">
        <v>41</v>
      </c>
      <c r="F115" s="2">
        <v>42618</v>
      </c>
      <c r="G115" t="s">
        <v>552</v>
      </c>
      <c r="H115" t="s">
        <v>553</v>
      </c>
      <c r="I115" s="2">
        <v>42617</v>
      </c>
      <c r="J115" s="3">
        <v>61.05</v>
      </c>
      <c r="K115" s="3">
        <v>0</v>
      </c>
      <c r="L115" s="3">
        <v>61.05</v>
      </c>
      <c r="M115" s="3">
        <v>60</v>
      </c>
      <c r="N115" s="4">
        <v>1.7500000000000002E-2</v>
      </c>
      <c r="O115" s="3">
        <v>1.05</v>
      </c>
      <c r="P115" s="5">
        <v>1</v>
      </c>
      <c r="Q115" t="s">
        <v>44</v>
      </c>
      <c r="R115" t="s">
        <v>65</v>
      </c>
      <c r="S115" t="s">
        <v>46</v>
      </c>
      <c r="T115" t="s">
        <v>134</v>
      </c>
      <c r="U115" t="s">
        <v>2</v>
      </c>
      <c r="V115" t="s">
        <v>67</v>
      </c>
      <c r="W115" t="s">
        <v>12</v>
      </c>
      <c r="X115" t="s">
        <v>13</v>
      </c>
      <c r="Y115" t="s">
        <v>14</v>
      </c>
      <c r="Z115" t="s">
        <v>15</v>
      </c>
      <c r="AA115" t="s">
        <v>16</v>
      </c>
      <c r="AB115" t="s">
        <v>17</v>
      </c>
      <c r="AC115" t="s">
        <v>18</v>
      </c>
      <c r="AD115" t="s">
        <v>19</v>
      </c>
      <c r="AE115" t="s">
        <v>20</v>
      </c>
      <c r="AF115" t="s">
        <v>21</v>
      </c>
      <c r="AG115" t="s">
        <v>22</v>
      </c>
      <c r="AH115" t="s">
        <v>23</v>
      </c>
      <c r="AI115" t="s">
        <v>227</v>
      </c>
      <c r="AJ115" t="s">
        <v>228</v>
      </c>
      <c r="AK115" t="s">
        <v>26</v>
      </c>
      <c r="AL115" t="s">
        <v>27</v>
      </c>
      <c r="AM115" t="s">
        <v>28</v>
      </c>
      <c r="AN115" t="s">
        <v>68</v>
      </c>
      <c r="AO115" t="s">
        <v>69</v>
      </c>
      <c r="AP115" t="s">
        <v>31</v>
      </c>
      <c r="AQ115" t="s">
        <v>32</v>
      </c>
      <c r="AR115" t="s">
        <v>33</v>
      </c>
      <c r="AS115" t="s">
        <v>34</v>
      </c>
      <c r="AT115" t="s">
        <v>35</v>
      </c>
      <c r="AU115" t="s">
        <v>36</v>
      </c>
      <c r="AV115" t="s">
        <v>26</v>
      </c>
      <c r="AW115" t="s">
        <v>26</v>
      </c>
      <c r="AX115" t="s">
        <v>554</v>
      </c>
      <c r="AY115" t="s">
        <v>174</v>
      </c>
      <c r="AZ115" s="3">
        <v>61.05</v>
      </c>
      <c r="BA115" t="s">
        <v>1392</v>
      </c>
      <c r="BB115" t="s">
        <v>67</v>
      </c>
      <c r="BC115">
        <v>58.8</v>
      </c>
      <c r="BD115">
        <f t="shared" si="1"/>
        <v>58.8</v>
      </c>
    </row>
    <row r="116" spans="1:56" x14ac:dyDescent="0.2">
      <c r="A116" t="s">
        <v>551</v>
      </c>
      <c r="B116" t="s">
        <v>182</v>
      </c>
      <c r="C116" t="s">
        <v>2</v>
      </c>
      <c r="D116" t="s">
        <v>40</v>
      </c>
      <c r="E116" t="s">
        <v>41</v>
      </c>
      <c r="F116" s="2">
        <v>42618</v>
      </c>
      <c r="G116" t="s">
        <v>552</v>
      </c>
      <c r="H116" t="s">
        <v>553</v>
      </c>
      <c r="I116" s="2">
        <v>42617</v>
      </c>
      <c r="J116" s="3">
        <v>172.98</v>
      </c>
      <c r="K116" s="3">
        <v>0</v>
      </c>
      <c r="L116" s="3">
        <v>172.98</v>
      </c>
      <c r="M116" s="3">
        <v>170</v>
      </c>
      <c r="N116" s="4">
        <v>1.7500000000000002E-2</v>
      </c>
      <c r="O116" s="3">
        <v>2.98</v>
      </c>
      <c r="P116" s="5">
        <v>1</v>
      </c>
      <c r="Q116" t="s">
        <v>44</v>
      </c>
      <c r="R116" t="s">
        <v>8</v>
      </c>
      <c r="S116" t="s">
        <v>46</v>
      </c>
      <c r="T116" t="s">
        <v>47</v>
      </c>
      <c r="U116" t="s">
        <v>2</v>
      </c>
      <c r="V116" t="s">
        <v>148</v>
      </c>
      <c r="W116" t="s">
        <v>12</v>
      </c>
      <c r="X116" t="s">
        <v>13</v>
      </c>
      <c r="Y116" t="s">
        <v>14</v>
      </c>
      <c r="Z116" t="s">
        <v>15</v>
      </c>
      <c r="AA116" t="s">
        <v>16</v>
      </c>
      <c r="AB116" t="s">
        <v>17</v>
      </c>
      <c r="AC116" t="s">
        <v>18</v>
      </c>
      <c r="AD116" t="s">
        <v>19</v>
      </c>
      <c r="AE116" t="s">
        <v>20</v>
      </c>
      <c r="AF116" t="s">
        <v>21</v>
      </c>
      <c r="AG116" t="s">
        <v>22</v>
      </c>
      <c r="AH116" t="s">
        <v>23</v>
      </c>
      <c r="AI116" t="s">
        <v>227</v>
      </c>
      <c r="AJ116" t="s">
        <v>228</v>
      </c>
      <c r="AK116" t="s">
        <v>26</v>
      </c>
      <c r="AL116" t="s">
        <v>27</v>
      </c>
      <c r="AM116" t="s">
        <v>28</v>
      </c>
      <c r="AN116" t="s">
        <v>171</v>
      </c>
      <c r="AO116" t="s">
        <v>57</v>
      </c>
      <c r="AP116" t="s">
        <v>31</v>
      </c>
      <c r="AQ116" t="s">
        <v>32</v>
      </c>
      <c r="AR116" t="s">
        <v>58</v>
      </c>
      <c r="AS116" t="s">
        <v>59</v>
      </c>
      <c r="AT116" t="s">
        <v>35</v>
      </c>
      <c r="AU116" t="s">
        <v>36</v>
      </c>
      <c r="AV116" t="s">
        <v>26</v>
      </c>
      <c r="AW116" t="s">
        <v>26</v>
      </c>
      <c r="AX116" t="s">
        <v>554</v>
      </c>
      <c r="AY116" t="s">
        <v>182</v>
      </c>
      <c r="AZ116" s="3">
        <v>172.98</v>
      </c>
      <c r="BA116" t="s">
        <v>1394</v>
      </c>
      <c r="BB116" t="s">
        <v>148</v>
      </c>
      <c r="BC116">
        <v>164</v>
      </c>
      <c r="BD116">
        <f t="shared" si="1"/>
        <v>164</v>
      </c>
    </row>
    <row r="117" spans="1:56" x14ac:dyDescent="0.2">
      <c r="A117" t="s">
        <v>555</v>
      </c>
      <c r="B117" t="s">
        <v>83</v>
      </c>
      <c r="C117" t="s">
        <v>2</v>
      </c>
      <c r="D117" t="s">
        <v>40</v>
      </c>
      <c r="E117" t="s">
        <v>41</v>
      </c>
      <c r="F117" s="2">
        <v>42618</v>
      </c>
      <c r="G117" t="s">
        <v>556</v>
      </c>
      <c r="H117" t="s">
        <v>557</v>
      </c>
      <c r="I117" s="2">
        <v>42617</v>
      </c>
      <c r="J117" s="3">
        <v>61.05</v>
      </c>
      <c r="K117" s="3">
        <v>0</v>
      </c>
      <c r="L117" s="3">
        <v>61.05</v>
      </c>
      <c r="M117" s="3">
        <v>60</v>
      </c>
      <c r="N117" s="4">
        <v>1.7500000000000002E-2</v>
      </c>
      <c r="O117" s="3">
        <v>1.05</v>
      </c>
      <c r="P117" s="5">
        <v>1</v>
      </c>
      <c r="Q117" t="s">
        <v>44</v>
      </c>
      <c r="R117" t="s">
        <v>65</v>
      </c>
      <c r="S117" t="s">
        <v>46</v>
      </c>
      <c r="T117" t="s">
        <v>134</v>
      </c>
      <c r="U117" t="s">
        <v>2</v>
      </c>
      <c r="V117" t="s">
        <v>67</v>
      </c>
      <c r="W117" t="s">
        <v>12</v>
      </c>
      <c r="X117" t="s">
        <v>13</v>
      </c>
      <c r="Y117" t="s">
        <v>14</v>
      </c>
      <c r="Z117" t="s">
        <v>75</v>
      </c>
      <c r="AA117" t="s">
        <v>76</v>
      </c>
      <c r="AB117" t="s">
        <v>17</v>
      </c>
      <c r="AC117" t="s">
        <v>18</v>
      </c>
      <c r="AD117" t="s">
        <v>19</v>
      </c>
      <c r="AE117" t="s">
        <v>20</v>
      </c>
      <c r="AF117" t="s">
        <v>21</v>
      </c>
      <c r="AG117" t="s">
        <v>22</v>
      </c>
      <c r="AH117" t="s">
        <v>77</v>
      </c>
      <c r="AI117" t="s">
        <v>149</v>
      </c>
      <c r="AJ117" t="s">
        <v>150</v>
      </c>
      <c r="AK117" t="s">
        <v>26</v>
      </c>
      <c r="AL117" t="s">
        <v>27</v>
      </c>
      <c r="AM117" t="s">
        <v>28</v>
      </c>
      <c r="AN117" t="s">
        <v>68</v>
      </c>
      <c r="AO117" t="s">
        <v>69</v>
      </c>
      <c r="AP117" t="s">
        <v>31</v>
      </c>
      <c r="AQ117" t="s">
        <v>32</v>
      </c>
      <c r="AR117" t="s">
        <v>33</v>
      </c>
      <c r="AS117" t="s">
        <v>34</v>
      </c>
      <c r="AT117" t="s">
        <v>35</v>
      </c>
      <c r="AU117" t="s">
        <v>36</v>
      </c>
      <c r="AV117" t="s">
        <v>26</v>
      </c>
      <c r="AW117" t="s">
        <v>26</v>
      </c>
      <c r="AX117" t="s">
        <v>558</v>
      </c>
      <c r="AY117" t="s">
        <v>83</v>
      </c>
      <c r="AZ117" s="3">
        <v>61.05</v>
      </c>
      <c r="BA117" t="s">
        <v>1392</v>
      </c>
      <c r="BB117" t="s">
        <v>67</v>
      </c>
      <c r="BC117">
        <v>58.8</v>
      </c>
      <c r="BD117">
        <f t="shared" si="1"/>
        <v>58.8</v>
      </c>
    </row>
    <row r="118" spans="1:56" x14ac:dyDescent="0.2">
      <c r="A118" t="s">
        <v>559</v>
      </c>
      <c r="B118" t="s">
        <v>72</v>
      </c>
      <c r="C118" t="s">
        <v>2</v>
      </c>
      <c r="D118" t="s">
        <v>40</v>
      </c>
      <c r="E118" t="s">
        <v>41</v>
      </c>
      <c r="F118" s="2">
        <v>42620</v>
      </c>
      <c r="G118" t="s">
        <v>560</v>
      </c>
      <c r="H118" t="s">
        <v>561</v>
      </c>
      <c r="I118" s="2">
        <v>42619</v>
      </c>
      <c r="J118" s="3">
        <v>172.98</v>
      </c>
      <c r="K118" s="3">
        <v>0</v>
      </c>
      <c r="L118" s="3">
        <v>172.98</v>
      </c>
      <c r="M118" s="3">
        <v>170</v>
      </c>
      <c r="N118" s="4">
        <v>1.7500000000000002E-2</v>
      </c>
      <c r="O118" s="3">
        <v>2.98</v>
      </c>
      <c r="P118" s="5">
        <v>1</v>
      </c>
      <c r="Q118" t="s">
        <v>44</v>
      </c>
      <c r="R118" t="s">
        <v>8</v>
      </c>
      <c r="S118" t="s">
        <v>46</v>
      </c>
      <c r="T118" t="s">
        <v>47</v>
      </c>
      <c r="U118" t="s">
        <v>2</v>
      </c>
      <c r="V118" t="s">
        <v>148</v>
      </c>
      <c r="W118" t="s">
        <v>12</v>
      </c>
      <c r="X118" t="s">
        <v>13</v>
      </c>
      <c r="Y118" t="s">
        <v>14</v>
      </c>
      <c r="Z118" t="s">
        <v>75</v>
      </c>
      <c r="AA118" t="s">
        <v>76</v>
      </c>
      <c r="AB118" t="s">
        <v>17</v>
      </c>
      <c r="AC118" t="s">
        <v>18</v>
      </c>
      <c r="AD118" t="s">
        <v>19</v>
      </c>
      <c r="AE118" t="s">
        <v>20</v>
      </c>
      <c r="AF118" t="s">
        <v>21</v>
      </c>
      <c r="AG118" t="s">
        <v>22</v>
      </c>
      <c r="AH118" t="s">
        <v>77</v>
      </c>
      <c r="AI118" t="s">
        <v>169</v>
      </c>
      <c r="AJ118" t="s">
        <v>170</v>
      </c>
      <c r="AK118" t="s">
        <v>26</v>
      </c>
      <c r="AL118" t="s">
        <v>27</v>
      </c>
      <c r="AM118" t="s">
        <v>28</v>
      </c>
      <c r="AN118" t="s">
        <v>171</v>
      </c>
      <c r="AO118" t="s">
        <v>57</v>
      </c>
      <c r="AP118" t="s">
        <v>31</v>
      </c>
      <c r="AQ118" t="s">
        <v>32</v>
      </c>
      <c r="AR118" t="s">
        <v>58</v>
      </c>
      <c r="AS118" t="s">
        <v>59</v>
      </c>
      <c r="AT118" t="s">
        <v>35</v>
      </c>
      <c r="AU118" t="s">
        <v>36</v>
      </c>
      <c r="AV118" t="s">
        <v>26</v>
      </c>
      <c r="AW118" t="s">
        <v>26</v>
      </c>
      <c r="AX118" t="s">
        <v>562</v>
      </c>
      <c r="AY118" t="s">
        <v>72</v>
      </c>
      <c r="AZ118" s="3">
        <v>172.98</v>
      </c>
      <c r="BA118" t="s">
        <v>1394</v>
      </c>
      <c r="BB118" t="s">
        <v>148</v>
      </c>
      <c r="BC118">
        <v>164</v>
      </c>
      <c r="BD118">
        <f t="shared" si="1"/>
        <v>164</v>
      </c>
    </row>
    <row r="119" spans="1:56" x14ac:dyDescent="0.2">
      <c r="A119" t="s">
        <v>563</v>
      </c>
      <c r="B119" t="s">
        <v>154</v>
      </c>
      <c r="C119" t="s">
        <v>2</v>
      </c>
      <c r="D119" t="s">
        <v>40</v>
      </c>
      <c r="E119" t="s">
        <v>41</v>
      </c>
      <c r="F119" s="2">
        <v>42620</v>
      </c>
      <c r="G119" t="s">
        <v>564</v>
      </c>
      <c r="H119" t="s">
        <v>565</v>
      </c>
      <c r="I119" s="2">
        <v>42619</v>
      </c>
      <c r="J119" s="3">
        <v>172.98</v>
      </c>
      <c r="K119" s="3">
        <v>0</v>
      </c>
      <c r="L119" s="3">
        <v>172.98</v>
      </c>
      <c r="M119" s="3">
        <v>170</v>
      </c>
      <c r="N119" s="4">
        <v>1.7500000000000002E-2</v>
      </c>
      <c r="O119" s="3">
        <v>2.98</v>
      </c>
      <c r="P119" s="5">
        <v>1</v>
      </c>
      <c r="Q119" t="s">
        <v>44</v>
      </c>
      <c r="R119" t="s">
        <v>8</v>
      </c>
      <c r="S119" t="s">
        <v>46</v>
      </c>
      <c r="T119" t="s">
        <v>47</v>
      </c>
      <c r="U119" t="s">
        <v>2</v>
      </c>
      <c r="V119" t="s">
        <v>148</v>
      </c>
      <c r="W119" t="s">
        <v>12</v>
      </c>
      <c r="X119" t="s">
        <v>13</v>
      </c>
      <c r="Y119" t="s">
        <v>14</v>
      </c>
      <c r="Z119" t="s">
        <v>75</v>
      </c>
      <c r="AA119" t="s">
        <v>76</v>
      </c>
      <c r="AB119" t="s">
        <v>17</v>
      </c>
      <c r="AC119" t="s">
        <v>18</v>
      </c>
      <c r="AD119" t="s">
        <v>19</v>
      </c>
      <c r="AE119" t="s">
        <v>20</v>
      </c>
      <c r="AF119" t="s">
        <v>21</v>
      </c>
      <c r="AG119" t="s">
        <v>22</v>
      </c>
      <c r="AH119" t="s">
        <v>77</v>
      </c>
      <c r="AI119" t="s">
        <v>149</v>
      </c>
      <c r="AJ119" t="s">
        <v>150</v>
      </c>
      <c r="AK119" t="s">
        <v>26</v>
      </c>
      <c r="AL119" t="s">
        <v>27</v>
      </c>
      <c r="AM119" t="s">
        <v>28</v>
      </c>
      <c r="AN119" t="s">
        <v>171</v>
      </c>
      <c r="AO119" t="s">
        <v>57</v>
      </c>
      <c r="AP119" t="s">
        <v>31</v>
      </c>
      <c r="AQ119" t="s">
        <v>32</v>
      </c>
      <c r="AR119" t="s">
        <v>58</v>
      </c>
      <c r="AS119" t="s">
        <v>59</v>
      </c>
      <c r="AT119" t="s">
        <v>35</v>
      </c>
      <c r="AU119" t="s">
        <v>36</v>
      </c>
      <c r="AV119" t="s">
        <v>26</v>
      </c>
      <c r="AW119" t="s">
        <v>26</v>
      </c>
      <c r="AX119" t="s">
        <v>566</v>
      </c>
      <c r="AY119" t="s">
        <v>154</v>
      </c>
      <c r="AZ119" s="3">
        <v>172.98</v>
      </c>
      <c r="BA119" t="s">
        <v>1394</v>
      </c>
      <c r="BB119" t="s">
        <v>148</v>
      </c>
      <c r="BC119">
        <v>164</v>
      </c>
      <c r="BD119">
        <f t="shared" si="1"/>
        <v>164</v>
      </c>
    </row>
    <row r="120" spans="1:56" x14ac:dyDescent="0.2">
      <c r="A120" t="s">
        <v>567</v>
      </c>
      <c r="B120" t="s">
        <v>349</v>
      </c>
      <c r="C120" t="s">
        <v>2</v>
      </c>
      <c r="D120" t="s">
        <v>316</v>
      </c>
      <c r="E120" t="s">
        <v>4</v>
      </c>
      <c r="F120" s="2">
        <v>42622</v>
      </c>
      <c r="G120" t="s">
        <v>568</v>
      </c>
      <c r="H120" t="s">
        <v>569</v>
      </c>
      <c r="I120" s="2">
        <v>42619</v>
      </c>
      <c r="J120" s="3">
        <v>51.9</v>
      </c>
      <c r="K120" s="3">
        <v>0</v>
      </c>
      <c r="L120" s="3">
        <v>5.19</v>
      </c>
      <c r="M120" s="3">
        <v>5.0999999999999996</v>
      </c>
      <c r="N120" s="4">
        <v>1.7500000000000002E-2</v>
      </c>
      <c r="O120" s="3">
        <v>0.09</v>
      </c>
      <c r="P120" s="5">
        <v>10</v>
      </c>
      <c r="Q120" t="s">
        <v>7</v>
      </c>
      <c r="R120" t="s">
        <v>8</v>
      </c>
      <c r="S120" t="s">
        <v>9</v>
      </c>
      <c r="T120" t="s">
        <v>10</v>
      </c>
      <c r="U120" t="s">
        <v>2</v>
      </c>
      <c r="V120" t="s">
        <v>11</v>
      </c>
      <c r="W120" t="s">
        <v>12</v>
      </c>
      <c r="X120" t="s">
        <v>13</v>
      </c>
      <c r="Y120" t="s">
        <v>14</v>
      </c>
      <c r="Z120" t="s">
        <v>15</v>
      </c>
      <c r="AA120" t="s">
        <v>16</v>
      </c>
      <c r="AB120" t="s">
        <v>17</v>
      </c>
      <c r="AC120" t="s">
        <v>18</v>
      </c>
      <c r="AD120" t="s">
        <v>19</v>
      </c>
      <c r="AE120" t="s">
        <v>20</v>
      </c>
      <c r="AF120" t="s">
        <v>21</v>
      </c>
      <c r="AG120" t="s">
        <v>22</v>
      </c>
      <c r="AH120" t="s">
        <v>23</v>
      </c>
      <c r="AI120" t="s">
        <v>24</v>
      </c>
      <c r="AJ120" t="s">
        <v>25</v>
      </c>
      <c r="AK120" t="s">
        <v>26</v>
      </c>
      <c r="AL120" t="s">
        <v>27</v>
      </c>
      <c r="AM120" t="s">
        <v>28</v>
      </c>
      <c r="AN120" t="s">
        <v>29</v>
      </c>
      <c r="AO120" t="s">
        <v>30</v>
      </c>
      <c r="AP120" t="s">
        <v>31</v>
      </c>
      <c r="AQ120" t="s">
        <v>32</v>
      </c>
      <c r="AR120" t="s">
        <v>33</v>
      </c>
      <c r="AS120" t="s">
        <v>34</v>
      </c>
      <c r="AT120" t="s">
        <v>35</v>
      </c>
      <c r="AU120" t="s">
        <v>36</v>
      </c>
      <c r="AV120" t="s">
        <v>26</v>
      </c>
      <c r="AW120" t="s">
        <v>26</v>
      </c>
      <c r="AX120" t="s">
        <v>570</v>
      </c>
      <c r="AY120" t="s">
        <v>571</v>
      </c>
      <c r="AZ120" s="3">
        <v>5.19</v>
      </c>
      <c r="BA120" t="s">
        <v>1390</v>
      </c>
      <c r="BB120" t="s">
        <v>798</v>
      </c>
      <c r="BC120">
        <v>3.92</v>
      </c>
      <c r="BD120">
        <f t="shared" si="1"/>
        <v>39.200000000000003</v>
      </c>
    </row>
    <row r="121" spans="1:56" x14ac:dyDescent="0.2">
      <c r="A121" t="s">
        <v>572</v>
      </c>
      <c r="B121" t="s">
        <v>139</v>
      </c>
      <c r="C121" t="s">
        <v>2</v>
      </c>
      <c r="D121" t="s">
        <v>40</v>
      </c>
      <c r="E121" t="s">
        <v>41</v>
      </c>
      <c r="F121" s="2">
        <v>42622</v>
      </c>
      <c r="G121" t="s">
        <v>573</v>
      </c>
      <c r="H121" t="s">
        <v>574</v>
      </c>
      <c r="I121" s="2">
        <v>42619</v>
      </c>
      <c r="J121" s="3">
        <v>2767.68</v>
      </c>
      <c r="K121" s="3">
        <v>0</v>
      </c>
      <c r="L121" s="3">
        <v>172.98</v>
      </c>
      <c r="M121" s="3">
        <v>170</v>
      </c>
      <c r="N121" s="4">
        <v>1.7500000000000002E-2</v>
      </c>
      <c r="O121" s="3">
        <v>2.98</v>
      </c>
      <c r="P121" s="5">
        <v>16</v>
      </c>
      <c r="Q121" t="s">
        <v>44</v>
      </c>
      <c r="R121" t="s">
        <v>8</v>
      </c>
      <c r="S121" t="s">
        <v>46</v>
      </c>
      <c r="T121" t="s">
        <v>47</v>
      </c>
      <c r="U121" t="s">
        <v>2</v>
      </c>
      <c r="V121" t="s">
        <v>148</v>
      </c>
      <c r="W121" t="s">
        <v>12</v>
      </c>
      <c r="X121" t="s">
        <v>13</v>
      </c>
      <c r="Y121" t="s">
        <v>49</v>
      </c>
      <c r="Z121" t="s">
        <v>50</v>
      </c>
      <c r="AA121" t="s">
        <v>51</v>
      </c>
      <c r="AB121" t="s">
        <v>52</v>
      </c>
      <c r="AC121" t="s">
        <v>53</v>
      </c>
      <c r="AD121" t="s">
        <v>54</v>
      </c>
      <c r="AE121" t="s">
        <v>55</v>
      </c>
      <c r="AF121" t="s">
        <v>50</v>
      </c>
      <c r="AG121" t="s">
        <v>51</v>
      </c>
      <c r="AH121" t="s">
        <v>26</v>
      </c>
      <c r="AI121" t="s">
        <v>26</v>
      </c>
      <c r="AJ121" t="s">
        <v>26</v>
      </c>
      <c r="AK121" t="s">
        <v>26</v>
      </c>
      <c r="AL121" t="s">
        <v>27</v>
      </c>
      <c r="AM121" t="s">
        <v>28</v>
      </c>
      <c r="AN121" t="s">
        <v>171</v>
      </c>
      <c r="AO121" t="s">
        <v>57</v>
      </c>
      <c r="AP121" t="s">
        <v>31</v>
      </c>
      <c r="AQ121" t="s">
        <v>32</v>
      </c>
      <c r="AR121" t="s">
        <v>58</v>
      </c>
      <c r="AS121" t="s">
        <v>59</v>
      </c>
      <c r="AT121" t="s">
        <v>135</v>
      </c>
      <c r="AU121" t="s">
        <v>136</v>
      </c>
      <c r="AV121" t="s">
        <v>26</v>
      </c>
      <c r="AW121" t="s">
        <v>26</v>
      </c>
      <c r="AX121" t="s">
        <v>575</v>
      </c>
      <c r="AY121" t="s">
        <v>63</v>
      </c>
      <c r="AZ121" s="3">
        <v>172.98</v>
      </c>
      <c r="BA121" t="s">
        <v>1394</v>
      </c>
      <c r="BB121" t="s">
        <v>148</v>
      </c>
      <c r="BC121">
        <v>164</v>
      </c>
      <c r="BD121">
        <f t="shared" si="1"/>
        <v>2624</v>
      </c>
    </row>
    <row r="122" spans="1:56" x14ac:dyDescent="0.2">
      <c r="A122" t="s">
        <v>576</v>
      </c>
      <c r="B122" t="s">
        <v>258</v>
      </c>
      <c r="C122" t="s">
        <v>2</v>
      </c>
      <c r="D122" t="s">
        <v>40</v>
      </c>
      <c r="E122" t="s">
        <v>41</v>
      </c>
      <c r="F122" s="2">
        <v>42622</v>
      </c>
      <c r="G122" t="s">
        <v>577</v>
      </c>
      <c r="H122" t="s">
        <v>578</v>
      </c>
      <c r="I122" s="2">
        <v>42619</v>
      </c>
      <c r="J122" s="3">
        <v>172.98</v>
      </c>
      <c r="K122" s="3">
        <v>0</v>
      </c>
      <c r="L122" s="3">
        <v>172.98</v>
      </c>
      <c r="M122" s="3">
        <v>170</v>
      </c>
      <c r="N122" s="4">
        <v>1.7500000000000002E-2</v>
      </c>
      <c r="O122" s="3">
        <v>2.98</v>
      </c>
      <c r="P122" s="5">
        <v>1</v>
      </c>
      <c r="Q122" t="s">
        <v>44</v>
      </c>
      <c r="R122" t="s">
        <v>8</v>
      </c>
      <c r="S122" t="s">
        <v>46</v>
      </c>
      <c r="T122" t="s">
        <v>47</v>
      </c>
      <c r="U122" t="s">
        <v>2</v>
      </c>
      <c r="V122" t="s">
        <v>148</v>
      </c>
      <c r="W122" t="s">
        <v>12</v>
      </c>
      <c r="X122" t="s">
        <v>13</v>
      </c>
      <c r="Y122" t="s">
        <v>14</v>
      </c>
      <c r="Z122" t="s">
        <v>75</v>
      </c>
      <c r="AA122" t="s">
        <v>76</v>
      </c>
      <c r="AB122" t="s">
        <v>17</v>
      </c>
      <c r="AC122" t="s">
        <v>18</v>
      </c>
      <c r="AD122" t="s">
        <v>19</v>
      </c>
      <c r="AE122" t="s">
        <v>20</v>
      </c>
      <c r="AF122" t="s">
        <v>21</v>
      </c>
      <c r="AG122" t="s">
        <v>22</v>
      </c>
      <c r="AH122" t="s">
        <v>77</v>
      </c>
      <c r="AI122" t="s">
        <v>169</v>
      </c>
      <c r="AJ122" t="s">
        <v>170</v>
      </c>
      <c r="AK122" t="s">
        <v>26</v>
      </c>
      <c r="AL122" t="s">
        <v>27</v>
      </c>
      <c r="AM122" t="s">
        <v>28</v>
      </c>
      <c r="AN122" t="s">
        <v>171</v>
      </c>
      <c r="AO122" t="s">
        <v>57</v>
      </c>
      <c r="AP122" t="s">
        <v>31</v>
      </c>
      <c r="AQ122" t="s">
        <v>32</v>
      </c>
      <c r="AR122" t="s">
        <v>58</v>
      </c>
      <c r="AS122" t="s">
        <v>59</v>
      </c>
      <c r="AT122" t="s">
        <v>35</v>
      </c>
      <c r="AU122" t="s">
        <v>36</v>
      </c>
      <c r="AV122" t="s">
        <v>26</v>
      </c>
      <c r="AW122" t="s">
        <v>26</v>
      </c>
      <c r="AX122" t="s">
        <v>579</v>
      </c>
      <c r="AY122" t="s">
        <v>72</v>
      </c>
      <c r="AZ122" s="3">
        <v>172.98</v>
      </c>
      <c r="BA122" t="s">
        <v>1394</v>
      </c>
      <c r="BB122" t="s">
        <v>148</v>
      </c>
      <c r="BC122">
        <v>164</v>
      </c>
      <c r="BD122">
        <f t="shared" si="1"/>
        <v>164</v>
      </c>
    </row>
    <row r="123" spans="1:56" x14ac:dyDescent="0.2">
      <c r="A123" t="s">
        <v>580</v>
      </c>
      <c r="B123" t="s">
        <v>154</v>
      </c>
      <c r="C123" t="s">
        <v>2</v>
      </c>
      <c r="D123" t="s">
        <v>40</v>
      </c>
      <c r="E123" t="s">
        <v>41</v>
      </c>
      <c r="F123" s="2">
        <v>42621</v>
      </c>
      <c r="G123" t="s">
        <v>581</v>
      </c>
      <c r="H123" t="s">
        <v>582</v>
      </c>
      <c r="I123" s="2">
        <v>42620</v>
      </c>
      <c r="J123" s="3">
        <v>172.98</v>
      </c>
      <c r="K123" s="3">
        <v>0</v>
      </c>
      <c r="L123" s="3">
        <v>172.98</v>
      </c>
      <c r="M123" s="3">
        <v>170</v>
      </c>
      <c r="N123" s="4">
        <v>1.7500000000000002E-2</v>
      </c>
      <c r="O123" s="3">
        <v>2.98</v>
      </c>
      <c r="P123" s="5">
        <v>1</v>
      </c>
      <c r="Q123" t="s">
        <v>44</v>
      </c>
      <c r="R123" t="s">
        <v>8</v>
      </c>
      <c r="S123" t="s">
        <v>46</v>
      </c>
      <c r="T123" t="s">
        <v>47</v>
      </c>
      <c r="U123" t="s">
        <v>2</v>
      </c>
      <c r="V123" t="s">
        <v>148</v>
      </c>
      <c r="W123" t="s">
        <v>12</v>
      </c>
      <c r="X123" t="s">
        <v>13</v>
      </c>
      <c r="Y123" t="s">
        <v>14</v>
      </c>
      <c r="Z123" t="s">
        <v>15</v>
      </c>
      <c r="AA123" t="s">
        <v>16</v>
      </c>
      <c r="AB123" t="s">
        <v>17</v>
      </c>
      <c r="AC123" t="s">
        <v>18</v>
      </c>
      <c r="AD123" t="s">
        <v>19</v>
      </c>
      <c r="AE123" t="s">
        <v>20</v>
      </c>
      <c r="AF123" t="s">
        <v>21</v>
      </c>
      <c r="AG123" t="s">
        <v>22</v>
      </c>
      <c r="AH123" t="s">
        <v>23</v>
      </c>
      <c r="AI123" t="s">
        <v>227</v>
      </c>
      <c r="AJ123" t="s">
        <v>228</v>
      </c>
      <c r="AK123" t="s">
        <v>26</v>
      </c>
      <c r="AL123" t="s">
        <v>27</v>
      </c>
      <c r="AM123" t="s">
        <v>28</v>
      </c>
      <c r="AN123" t="s">
        <v>171</v>
      </c>
      <c r="AO123" t="s">
        <v>57</v>
      </c>
      <c r="AP123" t="s">
        <v>31</v>
      </c>
      <c r="AQ123" t="s">
        <v>32</v>
      </c>
      <c r="AR123" t="s">
        <v>58</v>
      </c>
      <c r="AS123" t="s">
        <v>59</v>
      </c>
      <c r="AT123" t="s">
        <v>35</v>
      </c>
      <c r="AU123" t="s">
        <v>36</v>
      </c>
      <c r="AV123" t="s">
        <v>26</v>
      </c>
      <c r="AW123" t="s">
        <v>26</v>
      </c>
      <c r="AX123" t="s">
        <v>583</v>
      </c>
      <c r="AY123" t="s">
        <v>154</v>
      </c>
      <c r="AZ123" s="3">
        <v>172.98</v>
      </c>
      <c r="BA123" t="s">
        <v>1394</v>
      </c>
      <c r="BB123" t="s">
        <v>148</v>
      </c>
      <c r="BC123">
        <v>164</v>
      </c>
      <c r="BD123">
        <f t="shared" si="1"/>
        <v>164</v>
      </c>
    </row>
    <row r="124" spans="1:56" x14ac:dyDescent="0.2">
      <c r="A124" t="s">
        <v>584</v>
      </c>
      <c r="B124" t="s">
        <v>72</v>
      </c>
      <c r="C124" t="s">
        <v>2</v>
      </c>
      <c r="D124" t="s">
        <v>40</v>
      </c>
      <c r="E124" t="s">
        <v>41</v>
      </c>
      <c r="F124" s="2">
        <v>42622</v>
      </c>
      <c r="G124" t="s">
        <v>585</v>
      </c>
      <c r="H124" t="s">
        <v>586</v>
      </c>
      <c r="I124" s="2">
        <v>42621</v>
      </c>
      <c r="J124" s="3">
        <v>61.05</v>
      </c>
      <c r="K124" s="3">
        <v>0</v>
      </c>
      <c r="L124" s="3">
        <v>61.05</v>
      </c>
      <c r="M124" s="3">
        <v>60</v>
      </c>
      <c r="N124" s="4">
        <v>1.7500000000000002E-2</v>
      </c>
      <c r="O124" s="3">
        <v>1.05</v>
      </c>
      <c r="P124" s="5">
        <v>1</v>
      </c>
      <c r="Q124" t="s">
        <v>44</v>
      </c>
      <c r="R124" t="s">
        <v>65</v>
      </c>
      <c r="S124" t="s">
        <v>46</v>
      </c>
      <c r="T124" t="s">
        <v>134</v>
      </c>
      <c r="U124" t="s">
        <v>2</v>
      </c>
      <c r="V124" t="s">
        <v>67</v>
      </c>
      <c r="W124" t="s">
        <v>12</v>
      </c>
      <c r="X124" t="s">
        <v>13</v>
      </c>
      <c r="Y124" t="s">
        <v>14</v>
      </c>
      <c r="Z124" t="s">
        <v>75</v>
      </c>
      <c r="AA124" t="s">
        <v>76</v>
      </c>
      <c r="AB124" t="s">
        <v>17</v>
      </c>
      <c r="AC124" t="s">
        <v>18</v>
      </c>
      <c r="AD124" t="s">
        <v>19</v>
      </c>
      <c r="AE124" t="s">
        <v>20</v>
      </c>
      <c r="AF124" t="s">
        <v>21</v>
      </c>
      <c r="AG124" t="s">
        <v>22</v>
      </c>
      <c r="AH124" t="s">
        <v>77</v>
      </c>
      <c r="AI124" t="s">
        <v>169</v>
      </c>
      <c r="AJ124" t="s">
        <v>170</v>
      </c>
      <c r="AK124" t="s">
        <v>26</v>
      </c>
      <c r="AL124" t="s">
        <v>27</v>
      </c>
      <c r="AM124" t="s">
        <v>28</v>
      </c>
      <c r="AN124" t="s">
        <v>68</v>
      </c>
      <c r="AO124" t="s">
        <v>69</v>
      </c>
      <c r="AP124" t="s">
        <v>31</v>
      </c>
      <c r="AQ124" t="s">
        <v>32</v>
      </c>
      <c r="AR124" t="s">
        <v>33</v>
      </c>
      <c r="AS124" t="s">
        <v>34</v>
      </c>
      <c r="AT124" t="s">
        <v>35</v>
      </c>
      <c r="AU124" t="s">
        <v>36</v>
      </c>
      <c r="AV124" t="s">
        <v>26</v>
      </c>
      <c r="AW124" t="s">
        <v>26</v>
      </c>
      <c r="AX124" t="s">
        <v>587</v>
      </c>
      <c r="AY124" t="s">
        <v>72</v>
      </c>
      <c r="AZ124" s="3">
        <v>61.05</v>
      </c>
      <c r="BA124" t="s">
        <v>1392</v>
      </c>
      <c r="BB124" t="s">
        <v>67</v>
      </c>
      <c r="BC124">
        <v>58.8</v>
      </c>
      <c r="BD124">
        <f t="shared" si="1"/>
        <v>58.8</v>
      </c>
    </row>
    <row r="125" spans="1:56" x14ac:dyDescent="0.2">
      <c r="A125" t="s">
        <v>588</v>
      </c>
      <c r="B125" t="s">
        <v>139</v>
      </c>
      <c r="C125" t="s">
        <v>2</v>
      </c>
      <c r="D125" t="s">
        <v>40</v>
      </c>
      <c r="E125" t="s">
        <v>41</v>
      </c>
      <c r="F125" s="2">
        <v>42622</v>
      </c>
      <c r="G125" t="s">
        <v>589</v>
      </c>
      <c r="H125" t="s">
        <v>590</v>
      </c>
      <c r="I125" s="2">
        <v>42621</v>
      </c>
      <c r="J125" s="3">
        <v>172.98</v>
      </c>
      <c r="K125" s="3">
        <v>0</v>
      </c>
      <c r="L125" s="3">
        <v>172.98</v>
      </c>
      <c r="M125" s="3">
        <v>170</v>
      </c>
      <c r="N125" s="4">
        <v>1.7500000000000002E-2</v>
      </c>
      <c r="O125" s="3">
        <v>2.98</v>
      </c>
      <c r="P125" s="5">
        <v>1</v>
      </c>
      <c r="Q125" t="s">
        <v>44</v>
      </c>
      <c r="R125" t="s">
        <v>8</v>
      </c>
      <c r="S125" t="s">
        <v>46</v>
      </c>
      <c r="T125" t="s">
        <v>47</v>
      </c>
      <c r="U125" t="s">
        <v>2</v>
      </c>
      <c r="V125" t="s">
        <v>148</v>
      </c>
      <c r="W125" t="s">
        <v>12</v>
      </c>
      <c r="X125" t="s">
        <v>13</v>
      </c>
      <c r="Y125" t="s">
        <v>14</v>
      </c>
      <c r="Z125" t="s">
        <v>15</v>
      </c>
      <c r="AA125" t="s">
        <v>16</v>
      </c>
      <c r="AB125" t="s">
        <v>17</v>
      </c>
      <c r="AC125" t="s">
        <v>18</v>
      </c>
      <c r="AD125" t="s">
        <v>19</v>
      </c>
      <c r="AE125" t="s">
        <v>20</v>
      </c>
      <c r="AF125" t="s">
        <v>21</v>
      </c>
      <c r="AG125" t="s">
        <v>22</v>
      </c>
      <c r="AH125" t="s">
        <v>23</v>
      </c>
      <c r="AI125" t="s">
        <v>227</v>
      </c>
      <c r="AJ125" t="s">
        <v>228</v>
      </c>
      <c r="AK125" t="s">
        <v>26</v>
      </c>
      <c r="AL125" t="s">
        <v>27</v>
      </c>
      <c r="AM125" t="s">
        <v>28</v>
      </c>
      <c r="AN125" t="s">
        <v>171</v>
      </c>
      <c r="AO125" t="s">
        <v>57</v>
      </c>
      <c r="AP125" t="s">
        <v>31</v>
      </c>
      <c r="AQ125" t="s">
        <v>32</v>
      </c>
      <c r="AR125" t="s">
        <v>58</v>
      </c>
      <c r="AS125" t="s">
        <v>59</v>
      </c>
      <c r="AT125" t="s">
        <v>35</v>
      </c>
      <c r="AU125" t="s">
        <v>36</v>
      </c>
      <c r="AV125" t="s">
        <v>26</v>
      </c>
      <c r="AW125" t="s">
        <v>26</v>
      </c>
      <c r="AX125" t="s">
        <v>591</v>
      </c>
      <c r="AY125" t="s">
        <v>139</v>
      </c>
      <c r="AZ125" s="3">
        <v>172.98</v>
      </c>
      <c r="BA125" t="s">
        <v>1394</v>
      </c>
      <c r="BB125" t="s">
        <v>148</v>
      </c>
      <c r="BC125">
        <v>164</v>
      </c>
      <c r="BD125">
        <f t="shared" si="1"/>
        <v>164</v>
      </c>
    </row>
    <row r="126" spans="1:56" x14ac:dyDescent="0.2">
      <c r="A126" t="s">
        <v>592</v>
      </c>
      <c r="B126" t="s">
        <v>203</v>
      </c>
      <c r="C126" t="s">
        <v>2</v>
      </c>
      <c r="D126" t="s">
        <v>316</v>
      </c>
      <c r="E126" t="s">
        <v>4</v>
      </c>
      <c r="F126" s="2">
        <v>42632</v>
      </c>
      <c r="G126" t="s">
        <v>593</v>
      </c>
      <c r="H126" t="s">
        <v>594</v>
      </c>
      <c r="I126" s="2">
        <v>42622</v>
      </c>
      <c r="J126" s="3">
        <v>47.88</v>
      </c>
      <c r="K126" s="3">
        <v>0</v>
      </c>
      <c r="L126" s="3">
        <v>3.99</v>
      </c>
      <c r="M126" s="3">
        <v>3.92</v>
      </c>
      <c r="N126" s="4">
        <v>1.7500000000000002E-2</v>
      </c>
      <c r="O126" s="3">
        <v>7.0000000000000007E-2</v>
      </c>
      <c r="P126" s="5">
        <v>12</v>
      </c>
      <c r="Q126" t="s">
        <v>7</v>
      </c>
      <c r="R126" t="s">
        <v>8</v>
      </c>
      <c r="S126" t="s">
        <v>9</v>
      </c>
      <c r="T126" t="s">
        <v>10</v>
      </c>
      <c r="U126" t="s">
        <v>2</v>
      </c>
      <c r="V126" t="s">
        <v>11</v>
      </c>
      <c r="W126" t="s">
        <v>12</v>
      </c>
      <c r="X126" t="s">
        <v>13</v>
      </c>
      <c r="Y126" t="s">
        <v>14</v>
      </c>
      <c r="Z126" t="s">
        <v>75</v>
      </c>
      <c r="AA126" t="s">
        <v>76</v>
      </c>
      <c r="AB126" t="s">
        <v>17</v>
      </c>
      <c r="AC126" t="s">
        <v>18</v>
      </c>
      <c r="AD126" t="s">
        <v>19</v>
      </c>
      <c r="AE126" t="s">
        <v>20</v>
      </c>
      <c r="AF126" t="s">
        <v>21</v>
      </c>
      <c r="AG126" t="s">
        <v>22</v>
      </c>
      <c r="AH126" t="s">
        <v>77</v>
      </c>
      <c r="AI126" t="s">
        <v>78</v>
      </c>
      <c r="AJ126" t="s">
        <v>79</v>
      </c>
      <c r="AK126" t="s">
        <v>26</v>
      </c>
      <c r="AL126" t="s">
        <v>27</v>
      </c>
      <c r="AM126" t="s">
        <v>28</v>
      </c>
      <c r="AN126" t="s">
        <v>29</v>
      </c>
      <c r="AO126" t="s">
        <v>30</v>
      </c>
      <c r="AP126" t="s">
        <v>31</v>
      </c>
      <c r="AQ126" t="s">
        <v>32</v>
      </c>
      <c r="AR126" t="s">
        <v>33</v>
      </c>
      <c r="AS126" t="s">
        <v>34</v>
      </c>
      <c r="AT126" t="s">
        <v>35</v>
      </c>
      <c r="AU126" t="s">
        <v>36</v>
      </c>
      <c r="AV126" t="s">
        <v>26</v>
      </c>
      <c r="AW126" t="s">
        <v>26</v>
      </c>
      <c r="AX126" t="s">
        <v>595</v>
      </c>
      <c r="AY126" t="s">
        <v>182</v>
      </c>
      <c r="AZ126" s="3">
        <v>3.99</v>
      </c>
      <c r="BA126" t="s">
        <v>1390</v>
      </c>
      <c r="BB126" t="s">
        <v>798</v>
      </c>
      <c r="BC126">
        <v>3.92</v>
      </c>
      <c r="BD126">
        <f t="shared" si="1"/>
        <v>47.04</v>
      </c>
    </row>
    <row r="127" spans="1:56" x14ac:dyDescent="0.2">
      <c r="A127" t="s">
        <v>596</v>
      </c>
      <c r="B127" t="s">
        <v>597</v>
      </c>
      <c r="C127" t="s">
        <v>2</v>
      </c>
      <c r="D127" t="s">
        <v>40</v>
      </c>
      <c r="E127" t="s">
        <v>41</v>
      </c>
      <c r="F127" s="2">
        <v>42625</v>
      </c>
      <c r="G127" t="s">
        <v>598</v>
      </c>
      <c r="H127" t="s">
        <v>599</v>
      </c>
      <c r="I127" s="2">
        <v>42624</v>
      </c>
      <c r="J127" s="3">
        <v>172.98</v>
      </c>
      <c r="K127" s="3">
        <v>0</v>
      </c>
      <c r="L127" s="3">
        <v>172.98</v>
      </c>
      <c r="M127" s="3">
        <v>170</v>
      </c>
      <c r="N127" s="4">
        <v>1.7500000000000002E-2</v>
      </c>
      <c r="O127" s="3">
        <v>2.98</v>
      </c>
      <c r="P127" s="5">
        <v>1</v>
      </c>
      <c r="Q127" t="s">
        <v>44</v>
      </c>
      <c r="R127" t="s">
        <v>8</v>
      </c>
      <c r="S127" t="s">
        <v>46</v>
      </c>
      <c r="T127" t="s">
        <v>47</v>
      </c>
      <c r="U127" t="s">
        <v>2</v>
      </c>
      <c r="V127" t="s">
        <v>148</v>
      </c>
      <c r="W127" t="s">
        <v>12</v>
      </c>
      <c r="X127" t="s">
        <v>13</v>
      </c>
      <c r="Y127" t="s">
        <v>14</v>
      </c>
      <c r="Z127" t="s">
        <v>75</v>
      </c>
      <c r="AA127" t="s">
        <v>76</v>
      </c>
      <c r="AB127" t="s">
        <v>17</v>
      </c>
      <c r="AC127" t="s">
        <v>18</v>
      </c>
      <c r="AD127" t="s">
        <v>19</v>
      </c>
      <c r="AE127" t="s">
        <v>20</v>
      </c>
      <c r="AF127" t="s">
        <v>21</v>
      </c>
      <c r="AG127" t="s">
        <v>22</v>
      </c>
      <c r="AH127" t="s">
        <v>77</v>
      </c>
      <c r="AI127" t="s">
        <v>169</v>
      </c>
      <c r="AJ127" t="s">
        <v>170</v>
      </c>
      <c r="AK127" t="s">
        <v>26</v>
      </c>
      <c r="AL127" t="s">
        <v>27</v>
      </c>
      <c r="AM127" t="s">
        <v>28</v>
      </c>
      <c r="AN127" t="s">
        <v>171</v>
      </c>
      <c r="AO127" t="s">
        <v>57</v>
      </c>
      <c r="AP127" t="s">
        <v>31</v>
      </c>
      <c r="AQ127" t="s">
        <v>32</v>
      </c>
      <c r="AR127" t="s">
        <v>58</v>
      </c>
      <c r="AS127" t="s">
        <v>59</v>
      </c>
      <c r="AT127" t="s">
        <v>35</v>
      </c>
      <c r="AU127" t="s">
        <v>36</v>
      </c>
      <c r="AV127" t="s">
        <v>26</v>
      </c>
      <c r="AW127" t="s">
        <v>26</v>
      </c>
      <c r="AX127" t="s">
        <v>600</v>
      </c>
      <c r="AY127" t="s">
        <v>597</v>
      </c>
      <c r="AZ127" s="3">
        <v>172.98</v>
      </c>
      <c r="BA127" t="s">
        <v>1394</v>
      </c>
      <c r="BB127" t="s">
        <v>148</v>
      </c>
      <c r="BC127">
        <v>164</v>
      </c>
      <c r="BD127">
        <f t="shared" si="1"/>
        <v>164</v>
      </c>
    </row>
    <row r="128" spans="1:56" x14ac:dyDescent="0.2">
      <c r="A128" t="s">
        <v>601</v>
      </c>
      <c r="B128" t="s">
        <v>602</v>
      </c>
      <c r="C128" t="s">
        <v>2</v>
      </c>
      <c r="D128" t="s">
        <v>40</v>
      </c>
      <c r="E128" t="s">
        <v>41</v>
      </c>
      <c r="F128" s="2">
        <v>42625</v>
      </c>
      <c r="G128" t="s">
        <v>603</v>
      </c>
      <c r="H128" t="s">
        <v>604</v>
      </c>
      <c r="I128" s="2">
        <v>42624</v>
      </c>
      <c r="J128" s="3">
        <v>172.98</v>
      </c>
      <c r="K128" s="3">
        <v>0</v>
      </c>
      <c r="L128" s="3">
        <v>172.98</v>
      </c>
      <c r="M128" s="3">
        <v>170</v>
      </c>
      <c r="N128" s="4">
        <v>1.7500000000000002E-2</v>
      </c>
      <c r="O128" s="3">
        <v>2.98</v>
      </c>
      <c r="P128" s="5">
        <v>1</v>
      </c>
      <c r="Q128" t="s">
        <v>44</v>
      </c>
      <c r="R128" t="s">
        <v>8</v>
      </c>
      <c r="S128" t="s">
        <v>46</v>
      </c>
      <c r="T128" t="s">
        <v>47</v>
      </c>
      <c r="U128" t="s">
        <v>2</v>
      </c>
      <c r="V128" t="s">
        <v>148</v>
      </c>
      <c r="W128" t="s">
        <v>12</v>
      </c>
      <c r="X128" t="s">
        <v>13</v>
      </c>
      <c r="Y128" t="s">
        <v>14</v>
      </c>
      <c r="Z128" t="s">
        <v>75</v>
      </c>
      <c r="AA128" t="s">
        <v>76</v>
      </c>
      <c r="AB128" t="s">
        <v>17</v>
      </c>
      <c r="AC128" t="s">
        <v>18</v>
      </c>
      <c r="AD128" t="s">
        <v>19</v>
      </c>
      <c r="AE128" t="s">
        <v>20</v>
      </c>
      <c r="AF128" t="s">
        <v>21</v>
      </c>
      <c r="AG128" t="s">
        <v>22</v>
      </c>
      <c r="AH128" t="s">
        <v>77</v>
      </c>
      <c r="AI128" t="s">
        <v>149</v>
      </c>
      <c r="AJ128" t="s">
        <v>150</v>
      </c>
      <c r="AK128" t="s">
        <v>26</v>
      </c>
      <c r="AL128" t="s">
        <v>27</v>
      </c>
      <c r="AM128" t="s">
        <v>28</v>
      </c>
      <c r="AN128" t="s">
        <v>171</v>
      </c>
      <c r="AO128" t="s">
        <v>57</v>
      </c>
      <c r="AP128" t="s">
        <v>31</v>
      </c>
      <c r="AQ128" t="s">
        <v>32</v>
      </c>
      <c r="AR128" t="s">
        <v>58</v>
      </c>
      <c r="AS128" t="s">
        <v>59</v>
      </c>
      <c r="AT128" t="s">
        <v>35</v>
      </c>
      <c r="AU128" t="s">
        <v>36</v>
      </c>
      <c r="AV128" t="s">
        <v>26</v>
      </c>
      <c r="AW128" t="s">
        <v>26</v>
      </c>
      <c r="AX128" t="s">
        <v>605</v>
      </c>
      <c r="AY128" t="s">
        <v>602</v>
      </c>
      <c r="AZ128" s="3">
        <v>172.98</v>
      </c>
      <c r="BA128" t="s">
        <v>1394</v>
      </c>
      <c r="BB128" t="s">
        <v>148</v>
      </c>
      <c r="BC128">
        <v>164</v>
      </c>
      <c r="BD128">
        <f t="shared" si="1"/>
        <v>164</v>
      </c>
    </row>
    <row r="129" spans="1:56" x14ac:dyDescent="0.2">
      <c r="A129" t="s">
        <v>606</v>
      </c>
      <c r="B129" t="s">
        <v>164</v>
      </c>
      <c r="C129" t="s">
        <v>2</v>
      </c>
      <c r="D129" t="s">
        <v>40</v>
      </c>
      <c r="E129" t="s">
        <v>41</v>
      </c>
      <c r="F129" s="2">
        <v>42625</v>
      </c>
      <c r="G129" t="s">
        <v>607</v>
      </c>
      <c r="H129" t="s">
        <v>608</v>
      </c>
      <c r="I129" s="2">
        <v>42624</v>
      </c>
      <c r="J129" s="3">
        <v>172.98</v>
      </c>
      <c r="K129" s="3">
        <v>0</v>
      </c>
      <c r="L129" s="3">
        <v>172.98</v>
      </c>
      <c r="M129" s="3">
        <v>170</v>
      </c>
      <c r="N129" s="4">
        <v>1.7500000000000002E-2</v>
      </c>
      <c r="O129" s="3">
        <v>2.98</v>
      </c>
      <c r="P129" s="5">
        <v>1</v>
      </c>
      <c r="Q129" t="s">
        <v>44</v>
      </c>
      <c r="R129" t="s">
        <v>8</v>
      </c>
      <c r="S129" t="s">
        <v>46</v>
      </c>
      <c r="T129" t="s">
        <v>47</v>
      </c>
      <c r="U129" t="s">
        <v>2</v>
      </c>
      <c r="V129" t="s">
        <v>148</v>
      </c>
      <c r="W129" t="s">
        <v>12</v>
      </c>
      <c r="X129" t="s">
        <v>13</v>
      </c>
      <c r="Y129" t="s">
        <v>14</v>
      </c>
      <c r="Z129" t="s">
        <v>75</v>
      </c>
      <c r="AA129" t="s">
        <v>76</v>
      </c>
      <c r="AB129" t="s">
        <v>17</v>
      </c>
      <c r="AC129" t="s">
        <v>18</v>
      </c>
      <c r="AD129" t="s">
        <v>19</v>
      </c>
      <c r="AE129" t="s">
        <v>20</v>
      </c>
      <c r="AF129" t="s">
        <v>21</v>
      </c>
      <c r="AG129" t="s">
        <v>22</v>
      </c>
      <c r="AH129" t="s">
        <v>77</v>
      </c>
      <c r="AI129" t="s">
        <v>149</v>
      </c>
      <c r="AJ129" t="s">
        <v>150</v>
      </c>
      <c r="AK129" t="s">
        <v>26</v>
      </c>
      <c r="AL129" t="s">
        <v>27</v>
      </c>
      <c r="AM129" t="s">
        <v>28</v>
      </c>
      <c r="AN129" t="s">
        <v>171</v>
      </c>
      <c r="AO129" t="s">
        <v>57</v>
      </c>
      <c r="AP129" t="s">
        <v>31</v>
      </c>
      <c r="AQ129" t="s">
        <v>32</v>
      </c>
      <c r="AR129" t="s">
        <v>58</v>
      </c>
      <c r="AS129" t="s">
        <v>59</v>
      </c>
      <c r="AT129" t="s">
        <v>35</v>
      </c>
      <c r="AU129" t="s">
        <v>36</v>
      </c>
      <c r="AV129" t="s">
        <v>26</v>
      </c>
      <c r="AW129" t="s">
        <v>26</v>
      </c>
      <c r="AX129" t="s">
        <v>609</v>
      </c>
      <c r="AY129" t="s">
        <v>164</v>
      </c>
      <c r="AZ129" s="3">
        <v>172.98</v>
      </c>
      <c r="BA129" t="s">
        <v>1394</v>
      </c>
      <c r="BB129" t="s">
        <v>148</v>
      </c>
      <c r="BC129">
        <v>164</v>
      </c>
      <c r="BD129">
        <f t="shared" si="1"/>
        <v>164</v>
      </c>
    </row>
    <row r="130" spans="1:56" x14ac:dyDescent="0.2">
      <c r="A130" t="s">
        <v>610</v>
      </c>
      <c r="B130" t="s">
        <v>164</v>
      </c>
      <c r="C130" t="s">
        <v>2</v>
      </c>
      <c r="D130" t="s">
        <v>40</v>
      </c>
      <c r="E130" t="s">
        <v>41</v>
      </c>
      <c r="F130" s="2">
        <v>42626</v>
      </c>
      <c r="G130" t="s">
        <v>611</v>
      </c>
      <c r="H130" t="s">
        <v>612</v>
      </c>
      <c r="I130" s="2">
        <v>42625</v>
      </c>
      <c r="J130" s="3">
        <v>172.98</v>
      </c>
      <c r="K130" s="3">
        <v>0</v>
      </c>
      <c r="L130" s="3">
        <v>172.98</v>
      </c>
      <c r="M130" s="3">
        <v>170</v>
      </c>
      <c r="N130" s="4">
        <v>1.7500000000000002E-2</v>
      </c>
      <c r="O130" s="3">
        <v>2.98</v>
      </c>
      <c r="P130" s="5">
        <v>1</v>
      </c>
      <c r="Q130" t="s">
        <v>44</v>
      </c>
      <c r="R130" t="s">
        <v>8</v>
      </c>
      <c r="S130" t="s">
        <v>46</v>
      </c>
      <c r="T130" t="s">
        <v>47</v>
      </c>
      <c r="U130" t="s">
        <v>2</v>
      </c>
      <c r="V130" t="s">
        <v>148</v>
      </c>
      <c r="W130" t="s">
        <v>12</v>
      </c>
      <c r="X130" t="s">
        <v>13</v>
      </c>
      <c r="Y130" t="s">
        <v>14</v>
      </c>
      <c r="Z130" t="s">
        <v>214</v>
      </c>
      <c r="AA130" t="s">
        <v>215</v>
      </c>
      <c r="AB130" t="s">
        <v>17</v>
      </c>
      <c r="AC130" t="s">
        <v>18</v>
      </c>
      <c r="AD130" t="s">
        <v>19</v>
      </c>
      <c r="AE130" t="s">
        <v>20</v>
      </c>
      <c r="AF130" t="s">
        <v>21</v>
      </c>
      <c r="AG130" t="s">
        <v>22</v>
      </c>
      <c r="AH130" t="s">
        <v>216</v>
      </c>
      <c r="AI130" t="s">
        <v>217</v>
      </c>
      <c r="AJ130" t="s">
        <v>218</v>
      </c>
      <c r="AK130" t="s">
        <v>26</v>
      </c>
      <c r="AL130" t="s">
        <v>27</v>
      </c>
      <c r="AM130" t="s">
        <v>28</v>
      </c>
      <c r="AN130" t="s">
        <v>171</v>
      </c>
      <c r="AO130" t="s">
        <v>57</v>
      </c>
      <c r="AP130" t="s">
        <v>31</v>
      </c>
      <c r="AQ130" t="s">
        <v>32</v>
      </c>
      <c r="AR130" t="s">
        <v>58</v>
      </c>
      <c r="AS130" t="s">
        <v>59</v>
      </c>
      <c r="AT130" t="s">
        <v>35</v>
      </c>
      <c r="AU130" t="s">
        <v>36</v>
      </c>
      <c r="AV130" t="s">
        <v>26</v>
      </c>
      <c r="AW130" t="s">
        <v>26</v>
      </c>
      <c r="AX130" t="s">
        <v>613</v>
      </c>
      <c r="AY130" t="s">
        <v>164</v>
      </c>
      <c r="AZ130" s="3">
        <v>172.98</v>
      </c>
      <c r="BA130" t="s">
        <v>1394</v>
      </c>
      <c r="BB130" t="s">
        <v>148</v>
      </c>
      <c r="BC130">
        <v>164</v>
      </c>
      <c r="BD130">
        <f t="shared" ref="BD130:BD193" si="2" xml:space="preserve"> BC130*P130</f>
        <v>164</v>
      </c>
    </row>
    <row r="131" spans="1:56" x14ac:dyDescent="0.2">
      <c r="A131" t="s">
        <v>614</v>
      </c>
      <c r="B131" t="s">
        <v>615</v>
      </c>
      <c r="C131" t="s">
        <v>2</v>
      </c>
      <c r="D131" t="s">
        <v>316</v>
      </c>
      <c r="E131" t="s">
        <v>4</v>
      </c>
      <c r="F131" s="2">
        <v>42632</v>
      </c>
      <c r="G131" t="s">
        <v>616</v>
      </c>
      <c r="H131" t="s">
        <v>617</v>
      </c>
      <c r="I131" s="2">
        <v>42627</v>
      </c>
      <c r="J131" s="3">
        <v>15.96</v>
      </c>
      <c r="K131" s="3">
        <v>0</v>
      </c>
      <c r="L131" s="3">
        <v>3.99</v>
      </c>
      <c r="M131" s="3">
        <v>3.92</v>
      </c>
      <c r="N131" s="4">
        <v>1.7500000000000002E-2</v>
      </c>
      <c r="O131" s="3">
        <v>7.0000000000000007E-2</v>
      </c>
      <c r="P131" s="5">
        <v>4</v>
      </c>
      <c r="Q131" t="s">
        <v>7</v>
      </c>
      <c r="R131" t="s">
        <v>8</v>
      </c>
      <c r="S131" t="s">
        <v>9</v>
      </c>
      <c r="T131" t="s">
        <v>10</v>
      </c>
      <c r="U131" t="s">
        <v>2</v>
      </c>
      <c r="V131" t="s">
        <v>11</v>
      </c>
      <c r="W131" t="s">
        <v>12</v>
      </c>
      <c r="X131" t="s">
        <v>13</v>
      </c>
      <c r="Y131" t="s">
        <v>14</v>
      </c>
      <c r="Z131" t="s">
        <v>186</v>
      </c>
      <c r="AA131" t="s">
        <v>187</v>
      </c>
      <c r="AB131" t="s">
        <v>17</v>
      </c>
      <c r="AC131" t="s">
        <v>18</v>
      </c>
      <c r="AD131" t="s">
        <v>19</v>
      </c>
      <c r="AE131" t="s">
        <v>20</v>
      </c>
      <c r="AF131" t="s">
        <v>188</v>
      </c>
      <c r="AG131" t="s">
        <v>189</v>
      </c>
      <c r="AH131" t="s">
        <v>190</v>
      </c>
      <c r="AI131" t="s">
        <v>191</v>
      </c>
      <c r="AJ131" t="s">
        <v>192</v>
      </c>
      <c r="AK131" t="s">
        <v>26</v>
      </c>
      <c r="AL131" t="s">
        <v>27</v>
      </c>
      <c r="AM131" t="s">
        <v>28</v>
      </c>
      <c r="AN131" t="s">
        <v>29</v>
      </c>
      <c r="AO131" t="s">
        <v>30</v>
      </c>
      <c r="AP131" t="s">
        <v>31</v>
      </c>
      <c r="AQ131" t="s">
        <v>32</v>
      </c>
      <c r="AR131" t="s">
        <v>33</v>
      </c>
      <c r="AS131" t="s">
        <v>34</v>
      </c>
      <c r="AT131" t="s">
        <v>35</v>
      </c>
      <c r="AU131" t="s">
        <v>36</v>
      </c>
      <c r="AV131" t="s">
        <v>26</v>
      </c>
      <c r="AW131" t="s">
        <v>26</v>
      </c>
      <c r="AX131" t="s">
        <v>618</v>
      </c>
      <c r="AY131" t="s">
        <v>619</v>
      </c>
      <c r="AZ131" s="3">
        <v>3.99</v>
      </c>
      <c r="BA131" t="s">
        <v>1390</v>
      </c>
      <c r="BB131" t="s">
        <v>798</v>
      </c>
      <c r="BC131">
        <v>3.92</v>
      </c>
      <c r="BD131">
        <f t="shared" si="2"/>
        <v>15.68</v>
      </c>
    </row>
    <row r="132" spans="1:56" x14ac:dyDescent="0.2">
      <c r="A132" t="s">
        <v>620</v>
      </c>
      <c r="B132" t="s">
        <v>139</v>
      </c>
      <c r="C132" t="s">
        <v>2</v>
      </c>
      <c r="D132" t="s">
        <v>40</v>
      </c>
      <c r="E132" t="s">
        <v>41</v>
      </c>
      <c r="F132" s="2">
        <v>42629</v>
      </c>
      <c r="G132" t="s">
        <v>621</v>
      </c>
      <c r="H132" t="s">
        <v>622</v>
      </c>
      <c r="I132" s="2">
        <v>42628</v>
      </c>
      <c r="J132" s="3">
        <v>172.98</v>
      </c>
      <c r="K132" s="3">
        <v>0</v>
      </c>
      <c r="L132" s="3">
        <v>172.98</v>
      </c>
      <c r="M132" s="3">
        <v>170</v>
      </c>
      <c r="N132" s="4">
        <v>1.7500000000000002E-2</v>
      </c>
      <c r="O132" s="3">
        <v>2.98</v>
      </c>
      <c r="P132" s="5">
        <v>1</v>
      </c>
      <c r="Q132" t="s">
        <v>44</v>
      </c>
      <c r="R132" t="s">
        <v>8</v>
      </c>
      <c r="S132" t="s">
        <v>46</v>
      </c>
      <c r="T132" t="s">
        <v>47</v>
      </c>
      <c r="U132" t="s">
        <v>2</v>
      </c>
      <c r="V132" t="s">
        <v>148</v>
      </c>
      <c r="W132" t="s">
        <v>12</v>
      </c>
      <c r="X132" t="s">
        <v>13</v>
      </c>
      <c r="Y132" t="s">
        <v>14</v>
      </c>
      <c r="Z132" t="s">
        <v>15</v>
      </c>
      <c r="AA132" t="s">
        <v>16</v>
      </c>
      <c r="AB132" t="s">
        <v>17</v>
      </c>
      <c r="AC132" t="s">
        <v>18</v>
      </c>
      <c r="AD132" t="s">
        <v>19</v>
      </c>
      <c r="AE132" t="s">
        <v>20</v>
      </c>
      <c r="AF132" t="s">
        <v>21</v>
      </c>
      <c r="AG132" t="s">
        <v>22</v>
      </c>
      <c r="AH132" t="s">
        <v>23</v>
      </c>
      <c r="AI132" t="s">
        <v>227</v>
      </c>
      <c r="AJ132" t="s">
        <v>228</v>
      </c>
      <c r="AK132" t="s">
        <v>26</v>
      </c>
      <c r="AL132" t="s">
        <v>27</v>
      </c>
      <c r="AM132" t="s">
        <v>28</v>
      </c>
      <c r="AN132" t="s">
        <v>171</v>
      </c>
      <c r="AO132" t="s">
        <v>57</v>
      </c>
      <c r="AP132" t="s">
        <v>31</v>
      </c>
      <c r="AQ132" t="s">
        <v>32</v>
      </c>
      <c r="AR132" t="s">
        <v>58</v>
      </c>
      <c r="AS132" t="s">
        <v>59</v>
      </c>
      <c r="AT132" t="s">
        <v>35</v>
      </c>
      <c r="AU132" t="s">
        <v>36</v>
      </c>
      <c r="AV132" t="s">
        <v>26</v>
      </c>
      <c r="AW132" t="s">
        <v>26</v>
      </c>
      <c r="AX132" t="s">
        <v>623</v>
      </c>
      <c r="AY132" t="s">
        <v>139</v>
      </c>
      <c r="AZ132" s="3">
        <v>172.98</v>
      </c>
      <c r="BA132" t="s">
        <v>1394</v>
      </c>
      <c r="BB132" t="s">
        <v>148</v>
      </c>
      <c r="BC132">
        <v>164</v>
      </c>
      <c r="BD132">
        <f t="shared" si="2"/>
        <v>164</v>
      </c>
    </row>
    <row r="133" spans="1:56" x14ac:dyDescent="0.2">
      <c r="A133" t="s">
        <v>624</v>
      </c>
      <c r="B133" t="s">
        <v>203</v>
      </c>
      <c r="C133" t="s">
        <v>2</v>
      </c>
      <c r="D133" t="s">
        <v>316</v>
      </c>
      <c r="E133" t="s">
        <v>4</v>
      </c>
      <c r="F133" s="2">
        <v>42632</v>
      </c>
      <c r="G133" t="s">
        <v>625</v>
      </c>
      <c r="H133" t="s">
        <v>626</v>
      </c>
      <c r="I133" s="2">
        <v>42629</v>
      </c>
      <c r="J133" s="3">
        <v>59.85</v>
      </c>
      <c r="K133" s="3">
        <v>0</v>
      </c>
      <c r="L133" s="3">
        <v>3.99</v>
      </c>
      <c r="M133" s="3">
        <v>3.92</v>
      </c>
      <c r="N133" s="4">
        <v>1.7500000000000002E-2</v>
      </c>
      <c r="O133" s="3">
        <v>7.0000000000000007E-2</v>
      </c>
      <c r="P133" s="5">
        <v>15</v>
      </c>
      <c r="Q133" t="s">
        <v>7</v>
      </c>
      <c r="R133" t="s">
        <v>8</v>
      </c>
      <c r="S133" t="s">
        <v>9</v>
      </c>
      <c r="T133" t="s">
        <v>10</v>
      </c>
      <c r="U133" t="s">
        <v>2</v>
      </c>
      <c r="V133" t="s">
        <v>11</v>
      </c>
      <c r="W133" t="s">
        <v>12</v>
      </c>
      <c r="X133" t="s">
        <v>13</v>
      </c>
      <c r="Y133" t="s">
        <v>14</v>
      </c>
      <c r="Z133" t="s">
        <v>15</v>
      </c>
      <c r="AA133" t="s">
        <v>16</v>
      </c>
      <c r="AB133" t="s">
        <v>17</v>
      </c>
      <c r="AC133" t="s">
        <v>18</v>
      </c>
      <c r="AD133" t="s">
        <v>19</v>
      </c>
      <c r="AE133" t="s">
        <v>20</v>
      </c>
      <c r="AF133" t="s">
        <v>21</v>
      </c>
      <c r="AG133" t="s">
        <v>22</v>
      </c>
      <c r="AH133" t="s">
        <v>23</v>
      </c>
      <c r="AI133" t="s">
        <v>24</v>
      </c>
      <c r="AJ133" t="s">
        <v>25</v>
      </c>
      <c r="AK133" t="s">
        <v>26</v>
      </c>
      <c r="AL133" t="s">
        <v>27</v>
      </c>
      <c r="AM133" t="s">
        <v>28</v>
      </c>
      <c r="AN133" t="s">
        <v>29</v>
      </c>
      <c r="AO133" t="s">
        <v>30</v>
      </c>
      <c r="AP133" t="s">
        <v>31</v>
      </c>
      <c r="AQ133" t="s">
        <v>32</v>
      </c>
      <c r="AR133" t="s">
        <v>33</v>
      </c>
      <c r="AS133" t="s">
        <v>34</v>
      </c>
      <c r="AT133" t="s">
        <v>35</v>
      </c>
      <c r="AU133" t="s">
        <v>36</v>
      </c>
      <c r="AV133" t="s">
        <v>26</v>
      </c>
      <c r="AW133" t="s">
        <v>26</v>
      </c>
      <c r="AX133" t="s">
        <v>627</v>
      </c>
      <c r="AY133" t="s">
        <v>628</v>
      </c>
      <c r="AZ133" s="3">
        <v>3.99</v>
      </c>
      <c r="BA133" t="s">
        <v>1390</v>
      </c>
      <c r="BB133" t="s">
        <v>798</v>
      </c>
      <c r="BC133">
        <v>3.92</v>
      </c>
      <c r="BD133">
        <f t="shared" si="2"/>
        <v>58.8</v>
      </c>
    </row>
    <row r="134" spans="1:56" x14ac:dyDescent="0.2">
      <c r="A134" t="s">
        <v>629</v>
      </c>
      <c r="B134" t="s">
        <v>258</v>
      </c>
      <c r="C134" t="s">
        <v>2</v>
      </c>
      <c r="D134" t="s">
        <v>40</v>
      </c>
      <c r="E134" t="s">
        <v>41</v>
      </c>
      <c r="F134" s="2">
        <v>42654</v>
      </c>
      <c r="G134" t="s">
        <v>630</v>
      </c>
      <c r="H134" t="s">
        <v>631</v>
      </c>
      <c r="I134" s="2">
        <v>42631</v>
      </c>
      <c r="J134" s="3">
        <v>166.87</v>
      </c>
      <c r="K134" s="3">
        <v>0</v>
      </c>
      <c r="L134" s="3">
        <v>166.87</v>
      </c>
      <c r="M134" s="3">
        <v>164</v>
      </c>
      <c r="N134" s="4">
        <v>1.7500000000000002E-2</v>
      </c>
      <c r="O134" s="3">
        <v>2.87</v>
      </c>
      <c r="P134" s="5">
        <v>1</v>
      </c>
      <c r="Q134" t="s">
        <v>44</v>
      </c>
      <c r="R134" t="s">
        <v>8</v>
      </c>
      <c r="S134" t="s">
        <v>46</v>
      </c>
      <c r="T134" t="s">
        <v>47</v>
      </c>
      <c r="U134" t="s">
        <v>2</v>
      </c>
      <c r="V134" t="s">
        <v>148</v>
      </c>
      <c r="W134" t="s">
        <v>12</v>
      </c>
      <c r="X134" t="s">
        <v>13</v>
      </c>
      <c r="Y134" t="s">
        <v>14</v>
      </c>
      <c r="Z134" t="s">
        <v>75</v>
      </c>
      <c r="AA134" t="s">
        <v>76</v>
      </c>
      <c r="AB134" t="s">
        <v>17</v>
      </c>
      <c r="AC134" t="s">
        <v>18</v>
      </c>
      <c r="AD134" t="s">
        <v>19</v>
      </c>
      <c r="AE134" t="s">
        <v>20</v>
      </c>
      <c r="AF134" t="s">
        <v>21</v>
      </c>
      <c r="AG134" t="s">
        <v>22</v>
      </c>
      <c r="AH134" t="s">
        <v>77</v>
      </c>
      <c r="AI134" t="s">
        <v>149</v>
      </c>
      <c r="AJ134" t="s">
        <v>150</v>
      </c>
      <c r="AK134" t="s">
        <v>26</v>
      </c>
      <c r="AL134" t="s">
        <v>27</v>
      </c>
      <c r="AM134" t="s">
        <v>28</v>
      </c>
      <c r="AN134" t="s">
        <v>171</v>
      </c>
      <c r="AO134" t="s">
        <v>57</v>
      </c>
      <c r="AP134" t="s">
        <v>31</v>
      </c>
      <c r="AQ134" t="s">
        <v>32</v>
      </c>
      <c r="AR134" t="s">
        <v>58</v>
      </c>
      <c r="AS134" t="s">
        <v>59</v>
      </c>
      <c r="AT134" t="s">
        <v>35</v>
      </c>
      <c r="AU134" t="s">
        <v>36</v>
      </c>
      <c r="AV134" t="s">
        <v>26</v>
      </c>
      <c r="AW134" t="s">
        <v>26</v>
      </c>
      <c r="AX134" t="s">
        <v>632</v>
      </c>
      <c r="AY134" t="s">
        <v>258</v>
      </c>
      <c r="AZ134" s="3">
        <v>166.87</v>
      </c>
      <c r="BA134" t="s">
        <v>1394</v>
      </c>
      <c r="BB134" t="s">
        <v>148</v>
      </c>
      <c r="BC134">
        <v>164</v>
      </c>
      <c r="BD134">
        <f t="shared" si="2"/>
        <v>164</v>
      </c>
    </row>
    <row r="135" spans="1:56" x14ac:dyDescent="0.2">
      <c r="A135" t="s">
        <v>633</v>
      </c>
      <c r="B135" t="s">
        <v>182</v>
      </c>
      <c r="C135" t="s">
        <v>2</v>
      </c>
      <c r="D135" t="s">
        <v>40</v>
      </c>
      <c r="E135" t="s">
        <v>41</v>
      </c>
      <c r="F135" s="2">
        <v>42654</v>
      </c>
      <c r="G135" t="s">
        <v>634</v>
      </c>
      <c r="H135" t="s">
        <v>635</v>
      </c>
      <c r="I135" s="2">
        <v>42631</v>
      </c>
      <c r="J135" s="3">
        <v>166.87</v>
      </c>
      <c r="K135" s="3">
        <v>0</v>
      </c>
      <c r="L135" s="3">
        <v>166.87</v>
      </c>
      <c r="M135" s="3">
        <v>164</v>
      </c>
      <c r="N135" s="4">
        <v>1.7500000000000002E-2</v>
      </c>
      <c r="O135" s="3">
        <v>2.87</v>
      </c>
      <c r="P135" s="5">
        <v>1</v>
      </c>
      <c r="Q135" t="s">
        <v>44</v>
      </c>
      <c r="R135" t="s">
        <v>8</v>
      </c>
      <c r="S135" t="s">
        <v>46</v>
      </c>
      <c r="T135" t="s">
        <v>47</v>
      </c>
      <c r="U135" t="s">
        <v>2</v>
      </c>
      <c r="V135" t="s">
        <v>148</v>
      </c>
      <c r="W135" t="s">
        <v>12</v>
      </c>
      <c r="X135" t="s">
        <v>13</v>
      </c>
      <c r="Y135" t="s">
        <v>14</v>
      </c>
      <c r="Z135" t="s">
        <v>15</v>
      </c>
      <c r="AA135" t="s">
        <v>16</v>
      </c>
      <c r="AB135" t="s">
        <v>17</v>
      </c>
      <c r="AC135" t="s">
        <v>18</v>
      </c>
      <c r="AD135" t="s">
        <v>19</v>
      </c>
      <c r="AE135" t="s">
        <v>20</v>
      </c>
      <c r="AF135" t="s">
        <v>21</v>
      </c>
      <c r="AG135" t="s">
        <v>22</v>
      </c>
      <c r="AH135" t="s">
        <v>23</v>
      </c>
      <c r="AI135" t="s">
        <v>227</v>
      </c>
      <c r="AJ135" t="s">
        <v>228</v>
      </c>
      <c r="AK135" t="s">
        <v>26</v>
      </c>
      <c r="AL135" t="s">
        <v>27</v>
      </c>
      <c r="AM135" t="s">
        <v>28</v>
      </c>
      <c r="AN135" t="s">
        <v>171</v>
      </c>
      <c r="AO135" t="s">
        <v>57</v>
      </c>
      <c r="AP135" t="s">
        <v>31</v>
      </c>
      <c r="AQ135" t="s">
        <v>32</v>
      </c>
      <c r="AR135" t="s">
        <v>58</v>
      </c>
      <c r="AS135" t="s">
        <v>59</v>
      </c>
      <c r="AT135" t="s">
        <v>35</v>
      </c>
      <c r="AU135" t="s">
        <v>36</v>
      </c>
      <c r="AV135" t="s">
        <v>26</v>
      </c>
      <c r="AW135" t="s">
        <v>26</v>
      </c>
      <c r="AX135" t="s">
        <v>636</v>
      </c>
      <c r="AY135" t="s">
        <v>182</v>
      </c>
      <c r="AZ135" s="3">
        <v>166.87</v>
      </c>
      <c r="BA135" t="s">
        <v>1394</v>
      </c>
      <c r="BB135" t="s">
        <v>148</v>
      </c>
      <c r="BC135">
        <v>164</v>
      </c>
      <c r="BD135">
        <f t="shared" si="2"/>
        <v>164</v>
      </c>
    </row>
    <row r="136" spans="1:56" x14ac:dyDescent="0.2">
      <c r="A136" t="s">
        <v>637</v>
      </c>
      <c r="B136" t="s">
        <v>139</v>
      </c>
      <c r="C136" t="s">
        <v>2</v>
      </c>
      <c r="D136" t="s">
        <v>40</v>
      </c>
      <c r="E136" t="s">
        <v>41</v>
      </c>
      <c r="F136" s="2">
        <v>42634</v>
      </c>
      <c r="G136" t="s">
        <v>638</v>
      </c>
      <c r="H136" t="s">
        <v>639</v>
      </c>
      <c r="I136" s="2">
        <v>42632</v>
      </c>
      <c r="J136" s="3">
        <v>166.87</v>
      </c>
      <c r="K136" s="3">
        <v>0</v>
      </c>
      <c r="L136" s="3">
        <v>166.87</v>
      </c>
      <c r="M136" s="3">
        <v>164</v>
      </c>
      <c r="N136" s="4">
        <v>1.7500000000000002E-2</v>
      </c>
      <c r="O136" s="3">
        <v>2.87</v>
      </c>
      <c r="P136" s="5">
        <v>1</v>
      </c>
      <c r="Q136" t="s">
        <v>44</v>
      </c>
      <c r="R136" t="s">
        <v>8</v>
      </c>
      <c r="S136" t="s">
        <v>46</v>
      </c>
      <c r="T136" t="s">
        <v>47</v>
      </c>
      <c r="U136" t="s">
        <v>2</v>
      </c>
      <c r="V136" t="s">
        <v>148</v>
      </c>
      <c r="W136" t="s">
        <v>12</v>
      </c>
      <c r="X136" t="s">
        <v>13</v>
      </c>
      <c r="Y136" t="s">
        <v>14</v>
      </c>
      <c r="Z136" t="s">
        <v>15</v>
      </c>
      <c r="AA136" t="s">
        <v>16</v>
      </c>
      <c r="AB136" t="s">
        <v>17</v>
      </c>
      <c r="AC136" t="s">
        <v>18</v>
      </c>
      <c r="AD136" t="s">
        <v>19</v>
      </c>
      <c r="AE136" t="s">
        <v>20</v>
      </c>
      <c r="AF136" t="s">
        <v>21</v>
      </c>
      <c r="AG136" t="s">
        <v>22</v>
      </c>
      <c r="AH136" t="s">
        <v>23</v>
      </c>
      <c r="AI136" t="s">
        <v>227</v>
      </c>
      <c r="AJ136" t="s">
        <v>228</v>
      </c>
      <c r="AK136" t="s">
        <v>26</v>
      </c>
      <c r="AL136" t="s">
        <v>27</v>
      </c>
      <c r="AM136" t="s">
        <v>28</v>
      </c>
      <c r="AN136" t="s">
        <v>171</v>
      </c>
      <c r="AO136" t="s">
        <v>57</v>
      </c>
      <c r="AP136" t="s">
        <v>31</v>
      </c>
      <c r="AQ136" t="s">
        <v>32</v>
      </c>
      <c r="AR136" t="s">
        <v>58</v>
      </c>
      <c r="AS136" t="s">
        <v>59</v>
      </c>
      <c r="AT136" t="s">
        <v>35</v>
      </c>
      <c r="AU136" t="s">
        <v>36</v>
      </c>
      <c r="AV136" t="s">
        <v>26</v>
      </c>
      <c r="AW136" t="s">
        <v>26</v>
      </c>
      <c r="AX136" t="s">
        <v>640</v>
      </c>
      <c r="AY136" t="s">
        <v>72</v>
      </c>
      <c r="AZ136" s="3">
        <v>166.87</v>
      </c>
      <c r="BA136" t="s">
        <v>1394</v>
      </c>
      <c r="BB136" t="s">
        <v>148</v>
      </c>
      <c r="BC136">
        <v>164</v>
      </c>
      <c r="BD136">
        <f t="shared" si="2"/>
        <v>164</v>
      </c>
    </row>
    <row r="137" spans="1:56" x14ac:dyDescent="0.2">
      <c r="A137" t="s">
        <v>641</v>
      </c>
      <c r="B137" t="s">
        <v>139</v>
      </c>
      <c r="C137" t="s">
        <v>2</v>
      </c>
      <c r="D137" t="s">
        <v>40</v>
      </c>
      <c r="E137" t="s">
        <v>41</v>
      </c>
      <c r="F137" s="2">
        <v>42634</v>
      </c>
      <c r="G137" t="s">
        <v>642</v>
      </c>
      <c r="H137" t="s">
        <v>643</v>
      </c>
      <c r="I137" s="2">
        <v>42633</v>
      </c>
      <c r="J137" s="3">
        <v>166.87</v>
      </c>
      <c r="K137" s="3">
        <v>0</v>
      </c>
      <c r="L137" s="3">
        <v>166.87</v>
      </c>
      <c r="M137" s="3">
        <v>164</v>
      </c>
      <c r="N137" s="4">
        <v>1.7500000000000002E-2</v>
      </c>
      <c r="O137" s="3">
        <v>2.87</v>
      </c>
      <c r="P137" s="5">
        <v>1</v>
      </c>
      <c r="Q137" t="s">
        <v>44</v>
      </c>
      <c r="R137" t="s">
        <v>8</v>
      </c>
      <c r="S137" t="s">
        <v>46</v>
      </c>
      <c r="T137" t="s">
        <v>47</v>
      </c>
      <c r="U137" t="s">
        <v>2</v>
      </c>
      <c r="V137" t="s">
        <v>148</v>
      </c>
      <c r="W137" t="s">
        <v>12</v>
      </c>
      <c r="X137" t="s">
        <v>13</v>
      </c>
      <c r="Y137" t="s">
        <v>14</v>
      </c>
      <c r="Z137" t="s">
        <v>214</v>
      </c>
      <c r="AA137" t="s">
        <v>215</v>
      </c>
      <c r="AB137" t="s">
        <v>17</v>
      </c>
      <c r="AC137" t="s">
        <v>18</v>
      </c>
      <c r="AD137" t="s">
        <v>19</v>
      </c>
      <c r="AE137" t="s">
        <v>20</v>
      </c>
      <c r="AF137" t="s">
        <v>21</v>
      </c>
      <c r="AG137" t="s">
        <v>22</v>
      </c>
      <c r="AH137" t="s">
        <v>216</v>
      </c>
      <c r="AI137" t="s">
        <v>217</v>
      </c>
      <c r="AJ137" t="s">
        <v>218</v>
      </c>
      <c r="AK137" t="s">
        <v>26</v>
      </c>
      <c r="AL137" t="s">
        <v>27</v>
      </c>
      <c r="AM137" t="s">
        <v>28</v>
      </c>
      <c r="AN137" t="s">
        <v>171</v>
      </c>
      <c r="AO137" t="s">
        <v>57</v>
      </c>
      <c r="AP137" t="s">
        <v>31</v>
      </c>
      <c r="AQ137" t="s">
        <v>32</v>
      </c>
      <c r="AR137" t="s">
        <v>58</v>
      </c>
      <c r="AS137" t="s">
        <v>59</v>
      </c>
      <c r="AT137" t="s">
        <v>35</v>
      </c>
      <c r="AU137" t="s">
        <v>36</v>
      </c>
      <c r="AV137" t="s">
        <v>26</v>
      </c>
      <c r="AW137" t="s">
        <v>26</v>
      </c>
      <c r="AX137" t="s">
        <v>644</v>
      </c>
      <c r="AY137" t="s">
        <v>139</v>
      </c>
      <c r="AZ137" s="3">
        <v>166.87</v>
      </c>
      <c r="BA137" t="s">
        <v>1394</v>
      </c>
      <c r="BB137" t="s">
        <v>148</v>
      </c>
      <c r="BC137">
        <v>164</v>
      </c>
      <c r="BD137">
        <f t="shared" si="2"/>
        <v>164</v>
      </c>
    </row>
    <row r="138" spans="1:56" x14ac:dyDescent="0.2">
      <c r="A138" t="s">
        <v>645</v>
      </c>
      <c r="B138" t="s">
        <v>628</v>
      </c>
      <c r="C138" t="s">
        <v>2</v>
      </c>
      <c r="D138" t="s">
        <v>316</v>
      </c>
      <c r="E138" t="s">
        <v>4</v>
      </c>
      <c r="F138" s="2">
        <v>42635</v>
      </c>
      <c r="G138" t="s">
        <v>646</v>
      </c>
      <c r="H138" t="s">
        <v>647</v>
      </c>
      <c r="I138" s="2">
        <v>42634</v>
      </c>
      <c r="J138" s="3">
        <v>23.94</v>
      </c>
      <c r="K138" s="3">
        <v>0</v>
      </c>
      <c r="L138" s="3">
        <v>3.99</v>
      </c>
      <c r="M138" s="3">
        <v>3.92</v>
      </c>
      <c r="N138" s="4">
        <v>1.7500000000000002E-2</v>
      </c>
      <c r="O138" s="3">
        <v>7.0000000000000007E-2</v>
      </c>
      <c r="P138" s="5">
        <v>6</v>
      </c>
      <c r="Q138" t="s">
        <v>7</v>
      </c>
      <c r="R138" t="s">
        <v>8</v>
      </c>
      <c r="S138" t="s">
        <v>9</v>
      </c>
      <c r="T138" t="s">
        <v>10</v>
      </c>
      <c r="U138" t="s">
        <v>2</v>
      </c>
      <c r="V138" t="s">
        <v>11</v>
      </c>
      <c r="W138" t="s">
        <v>12</v>
      </c>
      <c r="X138" t="s">
        <v>13</v>
      </c>
      <c r="Y138" t="s">
        <v>14</v>
      </c>
      <c r="Z138" t="s">
        <v>15</v>
      </c>
      <c r="AA138" t="s">
        <v>16</v>
      </c>
      <c r="AB138" t="s">
        <v>17</v>
      </c>
      <c r="AC138" t="s">
        <v>18</v>
      </c>
      <c r="AD138" t="s">
        <v>19</v>
      </c>
      <c r="AE138" t="s">
        <v>20</v>
      </c>
      <c r="AF138" t="s">
        <v>21</v>
      </c>
      <c r="AG138" t="s">
        <v>22</v>
      </c>
      <c r="AH138" t="s">
        <v>23</v>
      </c>
      <c r="AI138" t="s">
        <v>24</v>
      </c>
      <c r="AJ138" t="s">
        <v>25</v>
      </c>
      <c r="AK138" t="s">
        <v>26</v>
      </c>
      <c r="AL138" t="s">
        <v>27</v>
      </c>
      <c r="AM138" t="s">
        <v>28</v>
      </c>
      <c r="AN138" t="s">
        <v>29</v>
      </c>
      <c r="AO138" t="s">
        <v>30</v>
      </c>
      <c r="AP138" t="s">
        <v>31</v>
      </c>
      <c r="AQ138" t="s">
        <v>32</v>
      </c>
      <c r="AR138" t="s">
        <v>33</v>
      </c>
      <c r="AS138" t="s">
        <v>34</v>
      </c>
      <c r="AT138" t="s">
        <v>35</v>
      </c>
      <c r="AU138" t="s">
        <v>36</v>
      </c>
      <c r="AV138" t="s">
        <v>26</v>
      </c>
      <c r="AW138" t="s">
        <v>26</v>
      </c>
      <c r="AX138" t="s">
        <v>648</v>
      </c>
      <c r="AY138" t="s">
        <v>649</v>
      </c>
      <c r="AZ138" s="3">
        <v>3.99</v>
      </c>
      <c r="BA138" t="s">
        <v>1390</v>
      </c>
      <c r="BB138" t="s">
        <v>798</v>
      </c>
      <c r="BC138">
        <v>3.92</v>
      </c>
      <c r="BD138">
        <f t="shared" si="2"/>
        <v>23.52</v>
      </c>
    </row>
    <row r="139" spans="1:56" x14ac:dyDescent="0.2">
      <c r="A139" t="s">
        <v>650</v>
      </c>
      <c r="B139" t="s">
        <v>154</v>
      </c>
      <c r="C139" t="s">
        <v>2</v>
      </c>
      <c r="D139" t="s">
        <v>40</v>
      </c>
      <c r="E139" t="s">
        <v>41</v>
      </c>
      <c r="F139" s="2">
        <v>42635</v>
      </c>
      <c r="G139" t="s">
        <v>651</v>
      </c>
      <c r="H139" t="s">
        <v>652</v>
      </c>
      <c r="I139" s="2">
        <v>42634</v>
      </c>
      <c r="J139" s="3">
        <v>59.83</v>
      </c>
      <c r="K139" s="3">
        <v>0</v>
      </c>
      <c r="L139" s="3">
        <v>59.83</v>
      </c>
      <c r="M139" s="3">
        <v>58.8</v>
      </c>
      <c r="N139" s="4">
        <v>1.7500000000000002E-2</v>
      </c>
      <c r="O139" s="3">
        <v>1.03</v>
      </c>
      <c r="P139" s="5">
        <v>1</v>
      </c>
      <c r="Q139" t="s">
        <v>44</v>
      </c>
      <c r="R139" t="s">
        <v>65</v>
      </c>
      <c r="S139" t="s">
        <v>46</v>
      </c>
      <c r="T139" t="s">
        <v>134</v>
      </c>
      <c r="U139" t="s">
        <v>2</v>
      </c>
      <c r="V139" t="s">
        <v>67</v>
      </c>
      <c r="W139" t="s">
        <v>12</v>
      </c>
      <c r="X139" t="s">
        <v>13</v>
      </c>
      <c r="Y139" t="s">
        <v>14</v>
      </c>
      <c r="Z139" t="s">
        <v>15</v>
      </c>
      <c r="AA139" t="s">
        <v>16</v>
      </c>
      <c r="AB139" t="s">
        <v>17</v>
      </c>
      <c r="AC139" t="s">
        <v>18</v>
      </c>
      <c r="AD139" t="s">
        <v>19</v>
      </c>
      <c r="AE139" t="s">
        <v>20</v>
      </c>
      <c r="AF139" t="s">
        <v>21</v>
      </c>
      <c r="AG139" t="s">
        <v>22</v>
      </c>
      <c r="AH139" t="s">
        <v>23</v>
      </c>
      <c r="AI139" t="s">
        <v>227</v>
      </c>
      <c r="AJ139" t="s">
        <v>228</v>
      </c>
      <c r="AK139" t="s">
        <v>26</v>
      </c>
      <c r="AL139" t="s">
        <v>27</v>
      </c>
      <c r="AM139" t="s">
        <v>28</v>
      </c>
      <c r="AN139" t="s">
        <v>68</v>
      </c>
      <c r="AO139" t="s">
        <v>69</v>
      </c>
      <c r="AP139" t="s">
        <v>31</v>
      </c>
      <c r="AQ139" t="s">
        <v>32</v>
      </c>
      <c r="AR139" t="s">
        <v>33</v>
      </c>
      <c r="AS139" t="s">
        <v>34</v>
      </c>
      <c r="AT139" t="s">
        <v>35</v>
      </c>
      <c r="AU139" t="s">
        <v>36</v>
      </c>
      <c r="AV139" t="s">
        <v>26</v>
      </c>
      <c r="AW139" t="s">
        <v>26</v>
      </c>
      <c r="AX139" t="s">
        <v>653</v>
      </c>
      <c r="AY139" t="s">
        <v>154</v>
      </c>
      <c r="AZ139" s="3">
        <v>59.83</v>
      </c>
      <c r="BA139" t="s">
        <v>1392</v>
      </c>
      <c r="BB139" t="s">
        <v>67</v>
      </c>
      <c r="BC139">
        <v>58.8</v>
      </c>
      <c r="BD139">
        <f t="shared" si="2"/>
        <v>58.8</v>
      </c>
    </row>
    <row r="140" spans="1:56" x14ac:dyDescent="0.2">
      <c r="A140" t="s">
        <v>654</v>
      </c>
      <c r="B140" t="s">
        <v>72</v>
      </c>
      <c r="C140" t="s">
        <v>2</v>
      </c>
      <c r="D140" t="s">
        <v>40</v>
      </c>
      <c r="E140" t="s">
        <v>41</v>
      </c>
      <c r="F140" s="2">
        <v>42635</v>
      </c>
      <c r="G140" t="s">
        <v>655</v>
      </c>
      <c r="H140" t="s">
        <v>656</v>
      </c>
      <c r="I140" s="2">
        <v>42634</v>
      </c>
      <c r="J140" s="3">
        <v>59.83</v>
      </c>
      <c r="K140" s="3">
        <v>0</v>
      </c>
      <c r="L140" s="3">
        <v>59.83</v>
      </c>
      <c r="M140" s="3">
        <v>58.8</v>
      </c>
      <c r="N140" s="4">
        <v>1.7500000000000002E-2</v>
      </c>
      <c r="O140" s="3">
        <v>1.03</v>
      </c>
      <c r="P140" s="5">
        <v>1</v>
      </c>
      <c r="Q140" t="s">
        <v>44</v>
      </c>
      <c r="R140" t="s">
        <v>65</v>
      </c>
      <c r="S140" t="s">
        <v>46</v>
      </c>
      <c r="T140" t="s">
        <v>134</v>
      </c>
      <c r="U140" t="s">
        <v>2</v>
      </c>
      <c r="V140" t="s">
        <v>67</v>
      </c>
      <c r="W140" t="s">
        <v>12</v>
      </c>
      <c r="X140" t="s">
        <v>13</v>
      </c>
      <c r="Y140" t="s">
        <v>14</v>
      </c>
      <c r="Z140" t="s">
        <v>15</v>
      </c>
      <c r="AA140" t="s">
        <v>16</v>
      </c>
      <c r="AB140" t="s">
        <v>17</v>
      </c>
      <c r="AC140" t="s">
        <v>18</v>
      </c>
      <c r="AD140" t="s">
        <v>19</v>
      </c>
      <c r="AE140" t="s">
        <v>20</v>
      </c>
      <c r="AF140" t="s">
        <v>21</v>
      </c>
      <c r="AG140" t="s">
        <v>22</v>
      </c>
      <c r="AH140" t="s">
        <v>23</v>
      </c>
      <c r="AI140" t="s">
        <v>227</v>
      </c>
      <c r="AJ140" t="s">
        <v>228</v>
      </c>
      <c r="AK140" t="s">
        <v>26</v>
      </c>
      <c r="AL140" t="s">
        <v>27</v>
      </c>
      <c r="AM140" t="s">
        <v>28</v>
      </c>
      <c r="AN140" t="s">
        <v>68</v>
      </c>
      <c r="AO140" t="s">
        <v>69</v>
      </c>
      <c r="AP140" t="s">
        <v>31</v>
      </c>
      <c r="AQ140" t="s">
        <v>32</v>
      </c>
      <c r="AR140" t="s">
        <v>33</v>
      </c>
      <c r="AS140" t="s">
        <v>34</v>
      </c>
      <c r="AT140" t="s">
        <v>35</v>
      </c>
      <c r="AU140" t="s">
        <v>36</v>
      </c>
      <c r="AV140" t="s">
        <v>26</v>
      </c>
      <c r="AW140" t="s">
        <v>26</v>
      </c>
      <c r="AX140" t="s">
        <v>657</v>
      </c>
      <c r="AY140" t="s">
        <v>72</v>
      </c>
      <c r="AZ140" s="3">
        <v>59.83</v>
      </c>
      <c r="BA140" t="s">
        <v>1392</v>
      </c>
      <c r="BB140" t="s">
        <v>67</v>
      </c>
      <c r="BC140">
        <v>58.8</v>
      </c>
      <c r="BD140">
        <f t="shared" si="2"/>
        <v>58.8</v>
      </c>
    </row>
    <row r="141" spans="1:56" x14ac:dyDescent="0.2">
      <c r="A141" t="s">
        <v>658</v>
      </c>
      <c r="B141" t="s">
        <v>164</v>
      </c>
      <c r="C141" t="s">
        <v>2</v>
      </c>
      <c r="D141" t="s">
        <v>40</v>
      </c>
      <c r="E141" t="s">
        <v>41</v>
      </c>
      <c r="F141" s="2">
        <v>42636</v>
      </c>
      <c r="G141" t="s">
        <v>659</v>
      </c>
      <c r="H141" t="s">
        <v>660</v>
      </c>
      <c r="I141" s="2">
        <v>42635</v>
      </c>
      <c r="J141" s="3">
        <v>166.87</v>
      </c>
      <c r="K141" s="3">
        <v>0</v>
      </c>
      <c r="L141" s="3">
        <v>166.87</v>
      </c>
      <c r="M141" s="3">
        <v>164</v>
      </c>
      <c r="N141" s="4">
        <v>1.7500000000000002E-2</v>
      </c>
      <c r="O141" s="3">
        <v>2.87</v>
      </c>
      <c r="P141" s="5">
        <v>1</v>
      </c>
      <c r="Q141" t="s">
        <v>44</v>
      </c>
      <c r="R141" t="s">
        <v>8</v>
      </c>
      <c r="S141" t="s">
        <v>46</v>
      </c>
      <c r="T141" t="s">
        <v>47</v>
      </c>
      <c r="U141" t="s">
        <v>2</v>
      </c>
      <c r="V141" t="s">
        <v>148</v>
      </c>
      <c r="W141" t="s">
        <v>12</v>
      </c>
      <c r="X141" t="s">
        <v>13</v>
      </c>
      <c r="Y141" t="s">
        <v>14</v>
      </c>
      <c r="Z141" t="s">
        <v>75</v>
      </c>
      <c r="AA141" t="s">
        <v>76</v>
      </c>
      <c r="AB141" t="s">
        <v>17</v>
      </c>
      <c r="AC141" t="s">
        <v>18</v>
      </c>
      <c r="AD141" t="s">
        <v>19</v>
      </c>
      <c r="AE141" t="s">
        <v>20</v>
      </c>
      <c r="AF141" t="s">
        <v>21</v>
      </c>
      <c r="AG141" t="s">
        <v>22</v>
      </c>
      <c r="AH141" t="s">
        <v>77</v>
      </c>
      <c r="AI141" t="s">
        <v>149</v>
      </c>
      <c r="AJ141" t="s">
        <v>150</v>
      </c>
      <c r="AK141" t="s">
        <v>26</v>
      </c>
      <c r="AL141" t="s">
        <v>27</v>
      </c>
      <c r="AM141" t="s">
        <v>28</v>
      </c>
      <c r="AN141" t="s">
        <v>171</v>
      </c>
      <c r="AO141" t="s">
        <v>57</v>
      </c>
      <c r="AP141" t="s">
        <v>31</v>
      </c>
      <c r="AQ141" t="s">
        <v>32</v>
      </c>
      <c r="AR141" t="s">
        <v>58</v>
      </c>
      <c r="AS141" t="s">
        <v>59</v>
      </c>
      <c r="AT141" t="s">
        <v>35</v>
      </c>
      <c r="AU141" t="s">
        <v>36</v>
      </c>
      <c r="AV141" t="s">
        <v>26</v>
      </c>
      <c r="AW141" t="s">
        <v>26</v>
      </c>
      <c r="AX141" t="s">
        <v>661</v>
      </c>
      <c r="AY141" t="s">
        <v>164</v>
      </c>
      <c r="AZ141" s="3">
        <v>166.87</v>
      </c>
      <c r="BA141" t="s">
        <v>1394</v>
      </c>
      <c r="BB141" t="s">
        <v>148</v>
      </c>
      <c r="BC141">
        <v>164</v>
      </c>
      <c r="BD141">
        <f t="shared" si="2"/>
        <v>164</v>
      </c>
    </row>
    <row r="142" spans="1:56" x14ac:dyDescent="0.2">
      <c r="A142" t="s">
        <v>662</v>
      </c>
      <c r="B142" t="s">
        <v>164</v>
      </c>
      <c r="C142" t="s">
        <v>2</v>
      </c>
      <c r="D142" t="s">
        <v>316</v>
      </c>
      <c r="E142" t="s">
        <v>4</v>
      </c>
      <c r="F142" s="2">
        <v>42636</v>
      </c>
      <c r="G142" t="s">
        <v>663</v>
      </c>
      <c r="H142" t="s">
        <v>664</v>
      </c>
      <c r="I142" s="2">
        <v>42635</v>
      </c>
      <c r="J142" s="3">
        <v>7.98</v>
      </c>
      <c r="K142" s="3">
        <v>0</v>
      </c>
      <c r="L142" s="3">
        <v>3.99</v>
      </c>
      <c r="M142" s="3">
        <v>3.92</v>
      </c>
      <c r="N142" s="4">
        <v>1.7500000000000002E-2</v>
      </c>
      <c r="O142" s="3">
        <v>7.0000000000000007E-2</v>
      </c>
      <c r="P142" s="5">
        <v>2</v>
      </c>
      <c r="Q142" t="s">
        <v>7</v>
      </c>
      <c r="R142" t="s">
        <v>8</v>
      </c>
      <c r="S142" t="s">
        <v>9</v>
      </c>
      <c r="T142" t="s">
        <v>10</v>
      </c>
      <c r="U142" t="s">
        <v>2</v>
      </c>
      <c r="V142" t="s">
        <v>11</v>
      </c>
      <c r="W142" t="s">
        <v>12</v>
      </c>
      <c r="X142" t="s">
        <v>13</v>
      </c>
      <c r="Y142" t="s">
        <v>14</v>
      </c>
      <c r="Z142" t="s">
        <v>15</v>
      </c>
      <c r="AA142" t="s">
        <v>16</v>
      </c>
      <c r="AB142" t="s">
        <v>17</v>
      </c>
      <c r="AC142" t="s">
        <v>18</v>
      </c>
      <c r="AD142" t="s">
        <v>19</v>
      </c>
      <c r="AE142" t="s">
        <v>20</v>
      </c>
      <c r="AF142" t="s">
        <v>21</v>
      </c>
      <c r="AG142" t="s">
        <v>22</v>
      </c>
      <c r="AH142" t="s">
        <v>23</v>
      </c>
      <c r="AI142" t="s">
        <v>24</v>
      </c>
      <c r="AJ142" t="s">
        <v>25</v>
      </c>
      <c r="AK142" t="s">
        <v>26</v>
      </c>
      <c r="AL142" t="s">
        <v>27</v>
      </c>
      <c r="AM142" t="s">
        <v>28</v>
      </c>
      <c r="AN142" t="s">
        <v>29</v>
      </c>
      <c r="AO142" t="s">
        <v>30</v>
      </c>
      <c r="AP142" t="s">
        <v>31</v>
      </c>
      <c r="AQ142" t="s">
        <v>32</v>
      </c>
      <c r="AR142" t="s">
        <v>33</v>
      </c>
      <c r="AS142" t="s">
        <v>34</v>
      </c>
      <c r="AT142" t="s">
        <v>35</v>
      </c>
      <c r="AU142" t="s">
        <v>36</v>
      </c>
      <c r="AV142" t="s">
        <v>26</v>
      </c>
      <c r="AW142" t="s">
        <v>26</v>
      </c>
      <c r="AX142" t="s">
        <v>665</v>
      </c>
      <c r="AY142" t="s">
        <v>63</v>
      </c>
      <c r="AZ142" s="3">
        <v>3.99</v>
      </c>
      <c r="BA142" t="s">
        <v>1390</v>
      </c>
      <c r="BB142" t="s">
        <v>798</v>
      </c>
      <c r="BC142">
        <v>3.92</v>
      </c>
      <c r="BD142">
        <f t="shared" si="2"/>
        <v>7.84</v>
      </c>
    </row>
    <row r="143" spans="1:56" x14ac:dyDescent="0.2">
      <c r="A143" t="s">
        <v>666</v>
      </c>
      <c r="B143" t="s">
        <v>72</v>
      </c>
      <c r="C143" t="s">
        <v>2</v>
      </c>
      <c r="D143" t="s">
        <v>40</v>
      </c>
      <c r="E143" t="s">
        <v>41</v>
      </c>
      <c r="F143" s="2">
        <v>42639</v>
      </c>
      <c r="G143" t="s">
        <v>667</v>
      </c>
      <c r="H143" t="s">
        <v>668</v>
      </c>
      <c r="I143" s="2">
        <v>42636</v>
      </c>
      <c r="J143" s="3">
        <v>166.87</v>
      </c>
      <c r="K143" s="3">
        <v>0</v>
      </c>
      <c r="L143" s="3">
        <v>166.87</v>
      </c>
      <c r="M143" s="3">
        <v>164</v>
      </c>
      <c r="N143" s="4">
        <v>1.7500000000000002E-2</v>
      </c>
      <c r="O143" s="3">
        <v>2.87</v>
      </c>
      <c r="P143" s="5">
        <v>1</v>
      </c>
      <c r="Q143" t="s">
        <v>44</v>
      </c>
      <c r="R143" t="s">
        <v>8</v>
      </c>
      <c r="S143" t="s">
        <v>46</v>
      </c>
      <c r="T143" t="s">
        <v>47</v>
      </c>
      <c r="U143" t="s">
        <v>2</v>
      </c>
      <c r="V143" t="s">
        <v>148</v>
      </c>
      <c r="W143" t="s">
        <v>12</v>
      </c>
      <c r="X143" t="s">
        <v>13</v>
      </c>
      <c r="Y143" t="s">
        <v>14</v>
      </c>
      <c r="Z143" t="s">
        <v>15</v>
      </c>
      <c r="AA143" t="s">
        <v>16</v>
      </c>
      <c r="AB143" t="s">
        <v>17</v>
      </c>
      <c r="AC143" t="s">
        <v>18</v>
      </c>
      <c r="AD143" t="s">
        <v>19</v>
      </c>
      <c r="AE143" t="s">
        <v>20</v>
      </c>
      <c r="AF143" t="s">
        <v>21</v>
      </c>
      <c r="AG143" t="s">
        <v>22</v>
      </c>
      <c r="AH143" t="s">
        <v>23</v>
      </c>
      <c r="AI143" t="s">
        <v>227</v>
      </c>
      <c r="AJ143" t="s">
        <v>228</v>
      </c>
      <c r="AK143" t="s">
        <v>26</v>
      </c>
      <c r="AL143" t="s">
        <v>27</v>
      </c>
      <c r="AM143" t="s">
        <v>28</v>
      </c>
      <c r="AN143" t="s">
        <v>171</v>
      </c>
      <c r="AO143" t="s">
        <v>57</v>
      </c>
      <c r="AP143" t="s">
        <v>31</v>
      </c>
      <c r="AQ143" t="s">
        <v>32</v>
      </c>
      <c r="AR143" t="s">
        <v>58</v>
      </c>
      <c r="AS143" t="s">
        <v>59</v>
      </c>
      <c r="AT143" t="s">
        <v>35</v>
      </c>
      <c r="AU143" t="s">
        <v>36</v>
      </c>
      <c r="AV143" t="s">
        <v>26</v>
      </c>
      <c r="AW143" t="s">
        <v>26</v>
      </c>
      <c r="AX143" t="s">
        <v>669</v>
      </c>
      <c r="AY143" t="s">
        <v>72</v>
      </c>
      <c r="AZ143" s="3">
        <v>166.87</v>
      </c>
      <c r="BA143" t="s">
        <v>1394</v>
      </c>
      <c r="BB143" t="s">
        <v>148</v>
      </c>
      <c r="BC143">
        <v>164</v>
      </c>
      <c r="BD143">
        <f t="shared" si="2"/>
        <v>164</v>
      </c>
    </row>
    <row r="144" spans="1:56" x14ac:dyDescent="0.2">
      <c r="A144" t="s">
        <v>670</v>
      </c>
      <c r="B144" t="s">
        <v>182</v>
      </c>
      <c r="C144" t="s">
        <v>2</v>
      </c>
      <c r="D144" t="s">
        <v>40</v>
      </c>
      <c r="E144" t="s">
        <v>41</v>
      </c>
      <c r="F144" s="2">
        <v>42639</v>
      </c>
      <c r="G144" t="s">
        <v>671</v>
      </c>
      <c r="H144" t="s">
        <v>672</v>
      </c>
      <c r="I144" s="2">
        <v>42638</v>
      </c>
      <c r="J144" s="3">
        <v>166.87</v>
      </c>
      <c r="K144" s="3">
        <v>0</v>
      </c>
      <c r="L144" s="3">
        <v>166.87</v>
      </c>
      <c r="M144" s="3">
        <v>164</v>
      </c>
      <c r="N144" s="4">
        <v>1.7500000000000002E-2</v>
      </c>
      <c r="O144" s="3">
        <v>2.87</v>
      </c>
      <c r="P144" s="5">
        <v>1</v>
      </c>
      <c r="Q144" t="s">
        <v>44</v>
      </c>
      <c r="R144" t="s">
        <v>8</v>
      </c>
      <c r="S144" t="s">
        <v>46</v>
      </c>
      <c r="T144" t="s">
        <v>47</v>
      </c>
      <c r="U144" t="s">
        <v>2</v>
      </c>
      <c r="V144" t="s">
        <v>148</v>
      </c>
      <c r="W144" t="s">
        <v>12</v>
      </c>
      <c r="X144" t="s">
        <v>13</v>
      </c>
      <c r="Y144" t="s">
        <v>14</v>
      </c>
      <c r="Z144" t="s">
        <v>75</v>
      </c>
      <c r="AA144" t="s">
        <v>76</v>
      </c>
      <c r="AB144" t="s">
        <v>17</v>
      </c>
      <c r="AC144" t="s">
        <v>18</v>
      </c>
      <c r="AD144" t="s">
        <v>19</v>
      </c>
      <c r="AE144" t="s">
        <v>20</v>
      </c>
      <c r="AF144" t="s">
        <v>21</v>
      </c>
      <c r="AG144" t="s">
        <v>22</v>
      </c>
      <c r="AH144" t="s">
        <v>77</v>
      </c>
      <c r="AI144" t="s">
        <v>169</v>
      </c>
      <c r="AJ144" t="s">
        <v>170</v>
      </c>
      <c r="AK144" t="s">
        <v>26</v>
      </c>
      <c r="AL144" t="s">
        <v>27</v>
      </c>
      <c r="AM144" t="s">
        <v>28</v>
      </c>
      <c r="AN144" t="s">
        <v>171</v>
      </c>
      <c r="AO144" t="s">
        <v>57</v>
      </c>
      <c r="AP144" t="s">
        <v>31</v>
      </c>
      <c r="AQ144" t="s">
        <v>32</v>
      </c>
      <c r="AR144" t="s">
        <v>58</v>
      </c>
      <c r="AS144" t="s">
        <v>59</v>
      </c>
      <c r="AT144" t="s">
        <v>35</v>
      </c>
      <c r="AU144" t="s">
        <v>36</v>
      </c>
      <c r="AV144" t="s">
        <v>26</v>
      </c>
      <c r="AW144" t="s">
        <v>26</v>
      </c>
      <c r="AX144" t="s">
        <v>673</v>
      </c>
      <c r="AY144" t="s">
        <v>174</v>
      </c>
      <c r="AZ144" s="3">
        <v>166.87</v>
      </c>
      <c r="BA144" t="s">
        <v>1394</v>
      </c>
      <c r="BB144" t="s">
        <v>148</v>
      </c>
      <c r="BC144">
        <v>164</v>
      </c>
      <c r="BD144">
        <f t="shared" si="2"/>
        <v>164</v>
      </c>
    </row>
    <row r="145" spans="1:56" x14ac:dyDescent="0.2">
      <c r="A145" t="s">
        <v>674</v>
      </c>
      <c r="B145" t="s">
        <v>139</v>
      </c>
      <c r="C145" t="s">
        <v>2</v>
      </c>
      <c r="D145" t="s">
        <v>40</v>
      </c>
      <c r="E145" t="s">
        <v>41</v>
      </c>
      <c r="F145" s="2">
        <v>42639</v>
      </c>
      <c r="G145" t="s">
        <v>675</v>
      </c>
      <c r="H145" t="s">
        <v>676</v>
      </c>
      <c r="I145" s="2">
        <v>42638</v>
      </c>
      <c r="J145" s="3">
        <v>166.87</v>
      </c>
      <c r="K145" s="3">
        <v>0</v>
      </c>
      <c r="L145" s="3">
        <v>166.87</v>
      </c>
      <c r="M145" s="3">
        <v>164</v>
      </c>
      <c r="N145" s="4">
        <v>1.7500000000000002E-2</v>
      </c>
      <c r="O145" s="3">
        <v>2.87</v>
      </c>
      <c r="P145" s="5">
        <v>1</v>
      </c>
      <c r="Q145" t="s">
        <v>44</v>
      </c>
      <c r="R145" t="s">
        <v>8</v>
      </c>
      <c r="S145" t="s">
        <v>46</v>
      </c>
      <c r="T145" t="s">
        <v>47</v>
      </c>
      <c r="U145" t="s">
        <v>2</v>
      </c>
      <c r="V145" t="s">
        <v>148</v>
      </c>
      <c r="W145" t="s">
        <v>12</v>
      </c>
      <c r="X145" t="s">
        <v>13</v>
      </c>
      <c r="Y145" t="s">
        <v>14</v>
      </c>
      <c r="Z145" t="s">
        <v>15</v>
      </c>
      <c r="AA145" t="s">
        <v>16</v>
      </c>
      <c r="AB145" t="s">
        <v>17</v>
      </c>
      <c r="AC145" t="s">
        <v>18</v>
      </c>
      <c r="AD145" t="s">
        <v>19</v>
      </c>
      <c r="AE145" t="s">
        <v>20</v>
      </c>
      <c r="AF145" t="s">
        <v>21</v>
      </c>
      <c r="AG145" t="s">
        <v>22</v>
      </c>
      <c r="AH145" t="s">
        <v>23</v>
      </c>
      <c r="AI145" t="s">
        <v>227</v>
      </c>
      <c r="AJ145" t="s">
        <v>228</v>
      </c>
      <c r="AK145" t="s">
        <v>26</v>
      </c>
      <c r="AL145" t="s">
        <v>27</v>
      </c>
      <c r="AM145" t="s">
        <v>28</v>
      </c>
      <c r="AN145" t="s">
        <v>171</v>
      </c>
      <c r="AO145" t="s">
        <v>57</v>
      </c>
      <c r="AP145" t="s">
        <v>31</v>
      </c>
      <c r="AQ145" t="s">
        <v>32</v>
      </c>
      <c r="AR145" t="s">
        <v>58</v>
      </c>
      <c r="AS145" t="s">
        <v>59</v>
      </c>
      <c r="AT145" t="s">
        <v>35</v>
      </c>
      <c r="AU145" t="s">
        <v>36</v>
      </c>
      <c r="AV145" t="s">
        <v>26</v>
      </c>
      <c r="AW145" t="s">
        <v>26</v>
      </c>
      <c r="AX145" t="s">
        <v>677</v>
      </c>
      <c r="AY145" t="s">
        <v>139</v>
      </c>
      <c r="AZ145" s="3">
        <v>166.87</v>
      </c>
      <c r="BA145" t="s">
        <v>1394</v>
      </c>
      <c r="BB145" t="s">
        <v>148</v>
      </c>
      <c r="BC145">
        <v>164</v>
      </c>
      <c r="BD145">
        <f t="shared" si="2"/>
        <v>164</v>
      </c>
    </row>
    <row r="146" spans="1:56" x14ac:dyDescent="0.2">
      <c r="A146" t="s">
        <v>678</v>
      </c>
      <c r="B146" t="s">
        <v>83</v>
      </c>
      <c r="C146" t="s">
        <v>2</v>
      </c>
      <c r="D146" t="s">
        <v>40</v>
      </c>
      <c r="E146" t="s">
        <v>41</v>
      </c>
      <c r="F146" s="2">
        <v>42639</v>
      </c>
      <c r="G146" t="s">
        <v>679</v>
      </c>
      <c r="H146" t="s">
        <v>680</v>
      </c>
      <c r="I146" s="2">
        <v>42638</v>
      </c>
      <c r="J146" s="3">
        <v>166.87</v>
      </c>
      <c r="K146" s="3">
        <v>0</v>
      </c>
      <c r="L146" s="3">
        <v>166.87</v>
      </c>
      <c r="M146" s="3">
        <v>164</v>
      </c>
      <c r="N146" s="4">
        <v>1.7500000000000002E-2</v>
      </c>
      <c r="O146" s="3">
        <v>2.87</v>
      </c>
      <c r="P146" s="5">
        <v>1</v>
      </c>
      <c r="Q146" t="s">
        <v>44</v>
      </c>
      <c r="R146" t="s">
        <v>8</v>
      </c>
      <c r="S146" t="s">
        <v>46</v>
      </c>
      <c r="T146" t="s">
        <v>47</v>
      </c>
      <c r="U146" t="s">
        <v>2</v>
      </c>
      <c r="V146" t="s">
        <v>148</v>
      </c>
      <c r="W146" t="s">
        <v>12</v>
      </c>
      <c r="X146" t="s">
        <v>13</v>
      </c>
      <c r="Y146" t="s">
        <v>14</v>
      </c>
      <c r="Z146" t="s">
        <v>75</v>
      </c>
      <c r="AA146" t="s">
        <v>76</v>
      </c>
      <c r="AB146" t="s">
        <v>17</v>
      </c>
      <c r="AC146" t="s">
        <v>18</v>
      </c>
      <c r="AD146" t="s">
        <v>19</v>
      </c>
      <c r="AE146" t="s">
        <v>20</v>
      </c>
      <c r="AF146" t="s">
        <v>21</v>
      </c>
      <c r="AG146" t="s">
        <v>22</v>
      </c>
      <c r="AH146" t="s">
        <v>77</v>
      </c>
      <c r="AI146" t="s">
        <v>169</v>
      </c>
      <c r="AJ146" t="s">
        <v>170</v>
      </c>
      <c r="AK146" t="s">
        <v>26</v>
      </c>
      <c r="AL146" t="s">
        <v>27</v>
      </c>
      <c r="AM146" t="s">
        <v>28</v>
      </c>
      <c r="AN146" t="s">
        <v>171</v>
      </c>
      <c r="AO146" t="s">
        <v>57</v>
      </c>
      <c r="AP146" t="s">
        <v>31</v>
      </c>
      <c r="AQ146" t="s">
        <v>32</v>
      </c>
      <c r="AR146" t="s">
        <v>58</v>
      </c>
      <c r="AS146" t="s">
        <v>59</v>
      </c>
      <c r="AT146" t="s">
        <v>35</v>
      </c>
      <c r="AU146" t="s">
        <v>36</v>
      </c>
      <c r="AV146" t="s">
        <v>26</v>
      </c>
      <c r="AW146" t="s">
        <v>26</v>
      </c>
      <c r="AX146" t="s">
        <v>681</v>
      </c>
      <c r="AY146" t="s">
        <v>182</v>
      </c>
      <c r="AZ146" s="3">
        <v>166.87</v>
      </c>
      <c r="BA146" t="s">
        <v>1394</v>
      </c>
      <c r="BB146" t="s">
        <v>148</v>
      </c>
      <c r="BC146">
        <v>164</v>
      </c>
      <c r="BD146">
        <f t="shared" si="2"/>
        <v>164</v>
      </c>
    </row>
    <row r="147" spans="1:56" x14ac:dyDescent="0.2">
      <c r="A147" t="s">
        <v>682</v>
      </c>
      <c r="B147" t="s">
        <v>154</v>
      </c>
      <c r="C147" t="s">
        <v>2</v>
      </c>
      <c r="D147" t="s">
        <v>40</v>
      </c>
      <c r="E147" t="s">
        <v>41</v>
      </c>
      <c r="F147" s="2">
        <v>42639</v>
      </c>
      <c r="G147" t="s">
        <v>683</v>
      </c>
      <c r="H147" t="s">
        <v>684</v>
      </c>
      <c r="I147" s="2">
        <v>42638</v>
      </c>
      <c r="J147" s="3">
        <v>166.87</v>
      </c>
      <c r="K147" s="3">
        <v>0</v>
      </c>
      <c r="L147" s="3">
        <v>166.87</v>
      </c>
      <c r="M147" s="3">
        <v>164</v>
      </c>
      <c r="N147" s="4">
        <v>1.7500000000000002E-2</v>
      </c>
      <c r="O147" s="3">
        <v>2.87</v>
      </c>
      <c r="P147" s="5">
        <v>1</v>
      </c>
      <c r="Q147" t="s">
        <v>44</v>
      </c>
      <c r="R147" t="s">
        <v>8</v>
      </c>
      <c r="S147" t="s">
        <v>46</v>
      </c>
      <c r="T147" t="s">
        <v>47</v>
      </c>
      <c r="U147" t="s">
        <v>2</v>
      </c>
      <c r="V147" t="s">
        <v>148</v>
      </c>
      <c r="W147" t="s">
        <v>12</v>
      </c>
      <c r="X147" t="s">
        <v>13</v>
      </c>
      <c r="Y147" t="s">
        <v>14</v>
      </c>
      <c r="Z147" t="s">
        <v>15</v>
      </c>
      <c r="AA147" t="s">
        <v>16</v>
      </c>
      <c r="AB147" t="s">
        <v>17</v>
      </c>
      <c r="AC147" t="s">
        <v>18</v>
      </c>
      <c r="AD147" t="s">
        <v>19</v>
      </c>
      <c r="AE147" t="s">
        <v>20</v>
      </c>
      <c r="AF147" t="s">
        <v>21</v>
      </c>
      <c r="AG147" t="s">
        <v>22</v>
      </c>
      <c r="AH147" t="s">
        <v>23</v>
      </c>
      <c r="AI147" t="s">
        <v>227</v>
      </c>
      <c r="AJ147" t="s">
        <v>228</v>
      </c>
      <c r="AK147" t="s">
        <v>26</v>
      </c>
      <c r="AL147" t="s">
        <v>27</v>
      </c>
      <c r="AM147" t="s">
        <v>28</v>
      </c>
      <c r="AN147" t="s">
        <v>171</v>
      </c>
      <c r="AO147" t="s">
        <v>57</v>
      </c>
      <c r="AP147" t="s">
        <v>31</v>
      </c>
      <c r="AQ147" t="s">
        <v>32</v>
      </c>
      <c r="AR147" t="s">
        <v>58</v>
      </c>
      <c r="AS147" t="s">
        <v>59</v>
      </c>
      <c r="AT147" t="s">
        <v>35</v>
      </c>
      <c r="AU147" t="s">
        <v>36</v>
      </c>
      <c r="AV147" t="s">
        <v>26</v>
      </c>
      <c r="AW147" t="s">
        <v>26</v>
      </c>
      <c r="AX147" t="s">
        <v>685</v>
      </c>
      <c r="AY147" t="s">
        <v>154</v>
      </c>
      <c r="AZ147" s="3">
        <v>166.87</v>
      </c>
      <c r="BA147" t="s">
        <v>1394</v>
      </c>
      <c r="BB147" t="s">
        <v>148</v>
      </c>
      <c r="BC147">
        <v>164</v>
      </c>
      <c r="BD147">
        <f t="shared" si="2"/>
        <v>164</v>
      </c>
    </row>
    <row r="148" spans="1:56" x14ac:dyDescent="0.2">
      <c r="A148" t="s">
        <v>686</v>
      </c>
      <c r="B148" t="s">
        <v>687</v>
      </c>
      <c r="C148" t="s">
        <v>2</v>
      </c>
      <c r="D148" t="s">
        <v>316</v>
      </c>
      <c r="E148" t="s">
        <v>4</v>
      </c>
      <c r="F148" s="2">
        <v>42639</v>
      </c>
      <c r="G148" t="s">
        <v>688</v>
      </c>
      <c r="H148" t="s">
        <v>689</v>
      </c>
      <c r="I148" s="2">
        <v>42638</v>
      </c>
      <c r="J148" s="3">
        <v>15.96</v>
      </c>
      <c r="K148" s="3">
        <v>0</v>
      </c>
      <c r="L148" s="3">
        <v>3.99</v>
      </c>
      <c r="M148" s="3">
        <v>3.92</v>
      </c>
      <c r="N148" s="4">
        <v>1.7500000000000002E-2</v>
      </c>
      <c r="O148" s="3">
        <v>7.0000000000000007E-2</v>
      </c>
      <c r="P148" s="5">
        <v>4</v>
      </c>
      <c r="Q148" t="s">
        <v>7</v>
      </c>
      <c r="R148" t="s">
        <v>8</v>
      </c>
      <c r="S148" t="s">
        <v>9</v>
      </c>
      <c r="T148" t="s">
        <v>10</v>
      </c>
      <c r="U148" t="s">
        <v>2</v>
      </c>
      <c r="V148" t="s">
        <v>11</v>
      </c>
      <c r="W148" t="s">
        <v>12</v>
      </c>
      <c r="X148" t="s">
        <v>13</v>
      </c>
      <c r="Y148" t="s">
        <v>14</v>
      </c>
      <c r="Z148" t="s">
        <v>15</v>
      </c>
      <c r="AA148" t="s">
        <v>16</v>
      </c>
      <c r="AB148" t="s">
        <v>17</v>
      </c>
      <c r="AC148" t="s">
        <v>18</v>
      </c>
      <c r="AD148" t="s">
        <v>19</v>
      </c>
      <c r="AE148" t="s">
        <v>20</v>
      </c>
      <c r="AF148" t="s">
        <v>21</v>
      </c>
      <c r="AG148" t="s">
        <v>22</v>
      </c>
      <c r="AH148" t="s">
        <v>23</v>
      </c>
      <c r="AI148" t="s">
        <v>24</v>
      </c>
      <c r="AJ148" t="s">
        <v>25</v>
      </c>
      <c r="AK148" t="s">
        <v>26</v>
      </c>
      <c r="AL148" t="s">
        <v>27</v>
      </c>
      <c r="AM148" t="s">
        <v>28</v>
      </c>
      <c r="AN148" t="s">
        <v>29</v>
      </c>
      <c r="AO148" t="s">
        <v>30</v>
      </c>
      <c r="AP148" t="s">
        <v>31</v>
      </c>
      <c r="AQ148" t="s">
        <v>32</v>
      </c>
      <c r="AR148" t="s">
        <v>33</v>
      </c>
      <c r="AS148" t="s">
        <v>34</v>
      </c>
      <c r="AT148" t="s">
        <v>35</v>
      </c>
      <c r="AU148" t="s">
        <v>36</v>
      </c>
      <c r="AV148" t="s">
        <v>26</v>
      </c>
      <c r="AW148" t="s">
        <v>26</v>
      </c>
      <c r="AX148" t="s">
        <v>690</v>
      </c>
      <c r="AY148" t="s">
        <v>691</v>
      </c>
      <c r="AZ148" s="3">
        <v>3.99</v>
      </c>
      <c r="BA148" t="s">
        <v>1390</v>
      </c>
      <c r="BB148" t="s">
        <v>798</v>
      </c>
      <c r="BC148">
        <v>3.92</v>
      </c>
      <c r="BD148">
        <f t="shared" si="2"/>
        <v>15.68</v>
      </c>
    </row>
    <row r="149" spans="1:56" x14ac:dyDescent="0.2">
      <c r="A149" t="s">
        <v>692</v>
      </c>
      <c r="B149" t="s">
        <v>72</v>
      </c>
      <c r="C149" t="s">
        <v>2</v>
      </c>
      <c r="D149" t="s">
        <v>40</v>
      </c>
      <c r="E149" t="s">
        <v>41</v>
      </c>
      <c r="F149" s="2">
        <v>42641</v>
      </c>
      <c r="G149" t="s">
        <v>693</v>
      </c>
      <c r="H149" t="s">
        <v>694</v>
      </c>
      <c r="I149" s="2">
        <v>42640</v>
      </c>
      <c r="J149" s="3">
        <v>166.87</v>
      </c>
      <c r="K149" s="3">
        <v>0</v>
      </c>
      <c r="L149" s="3">
        <v>166.87</v>
      </c>
      <c r="M149" s="3">
        <v>164</v>
      </c>
      <c r="N149" s="4">
        <v>1.7500000000000002E-2</v>
      </c>
      <c r="O149" s="3">
        <v>2.87</v>
      </c>
      <c r="P149" s="5">
        <v>1</v>
      </c>
      <c r="Q149" t="s">
        <v>44</v>
      </c>
      <c r="R149" t="s">
        <v>8</v>
      </c>
      <c r="S149" t="s">
        <v>46</v>
      </c>
      <c r="T149" t="s">
        <v>47</v>
      </c>
      <c r="U149" t="s">
        <v>2</v>
      </c>
      <c r="V149" t="s">
        <v>148</v>
      </c>
      <c r="W149" t="s">
        <v>12</v>
      </c>
      <c r="X149" t="s">
        <v>13</v>
      </c>
      <c r="Y149" t="s">
        <v>14</v>
      </c>
      <c r="Z149" t="s">
        <v>75</v>
      </c>
      <c r="AA149" t="s">
        <v>76</v>
      </c>
      <c r="AB149" t="s">
        <v>17</v>
      </c>
      <c r="AC149" t="s">
        <v>18</v>
      </c>
      <c r="AD149" t="s">
        <v>19</v>
      </c>
      <c r="AE149" t="s">
        <v>20</v>
      </c>
      <c r="AF149" t="s">
        <v>21</v>
      </c>
      <c r="AG149" t="s">
        <v>22</v>
      </c>
      <c r="AH149" t="s">
        <v>77</v>
      </c>
      <c r="AI149" t="s">
        <v>149</v>
      </c>
      <c r="AJ149" t="s">
        <v>150</v>
      </c>
      <c r="AK149" t="s">
        <v>26</v>
      </c>
      <c r="AL149" t="s">
        <v>27</v>
      </c>
      <c r="AM149" t="s">
        <v>28</v>
      </c>
      <c r="AN149" t="s">
        <v>171</v>
      </c>
      <c r="AO149" t="s">
        <v>57</v>
      </c>
      <c r="AP149" t="s">
        <v>31</v>
      </c>
      <c r="AQ149" t="s">
        <v>32</v>
      </c>
      <c r="AR149" t="s">
        <v>58</v>
      </c>
      <c r="AS149" t="s">
        <v>59</v>
      </c>
      <c r="AT149" t="s">
        <v>35</v>
      </c>
      <c r="AU149" t="s">
        <v>36</v>
      </c>
      <c r="AV149" t="s">
        <v>26</v>
      </c>
      <c r="AW149" t="s">
        <v>26</v>
      </c>
      <c r="AX149" t="s">
        <v>695</v>
      </c>
      <c r="AY149" t="s">
        <v>72</v>
      </c>
      <c r="AZ149" s="3">
        <v>166.87</v>
      </c>
      <c r="BA149" t="s">
        <v>1394</v>
      </c>
      <c r="BB149" t="s">
        <v>148</v>
      </c>
      <c r="BC149">
        <v>164</v>
      </c>
      <c r="BD149">
        <f t="shared" si="2"/>
        <v>164</v>
      </c>
    </row>
    <row r="150" spans="1:56" x14ac:dyDescent="0.2">
      <c r="A150" t="s">
        <v>696</v>
      </c>
      <c r="B150" t="s">
        <v>72</v>
      </c>
      <c r="C150" t="s">
        <v>2</v>
      </c>
      <c r="D150" t="s">
        <v>40</v>
      </c>
      <c r="E150" t="s">
        <v>41</v>
      </c>
      <c r="F150" s="2">
        <v>42642</v>
      </c>
      <c r="G150" t="s">
        <v>697</v>
      </c>
      <c r="H150" t="s">
        <v>698</v>
      </c>
      <c r="I150" s="2">
        <v>42641</v>
      </c>
      <c r="J150" s="3">
        <v>166.87</v>
      </c>
      <c r="K150" s="3">
        <v>0</v>
      </c>
      <c r="L150" s="3">
        <v>166.87</v>
      </c>
      <c r="M150" s="3">
        <v>164</v>
      </c>
      <c r="N150" s="4">
        <v>1.7500000000000002E-2</v>
      </c>
      <c r="O150" s="3">
        <v>2.87</v>
      </c>
      <c r="P150" s="5">
        <v>1</v>
      </c>
      <c r="Q150" t="s">
        <v>44</v>
      </c>
      <c r="R150" t="s">
        <v>8</v>
      </c>
      <c r="S150" t="s">
        <v>46</v>
      </c>
      <c r="T150" t="s">
        <v>47</v>
      </c>
      <c r="U150" t="s">
        <v>2</v>
      </c>
      <c r="V150" t="s">
        <v>148</v>
      </c>
      <c r="W150" t="s">
        <v>12</v>
      </c>
      <c r="X150" t="s">
        <v>13</v>
      </c>
      <c r="Y150" t="s">
        <v>14</v>
      </c>
      <c r="Z150" t="s">
        <v>75</v>
      </c>
      <c r="AA150" t="s">
        <v>76</v>
      </c>
      <c r="AB150" t="s">
        <v>17</v>
      </c>
      <c r="AC150" t="s">
        <v>18</v>
      </c>
      <c r="AD150" t="s">
        <v>19</v>
      </c>
      <c r="AE150" t="s">
        <v>20</v>
      </c>
      <c r="AF150" t="s">
        <v>21</v>
      </c>
      <c r="AG150" t="s">
        <v>22</v>
      </c>
      <c r="AH150" t="s">
        <v>77</v>
      </c>
      <c r="AI150" t="s">
        <v>149</v>
      </c>
      <c r="AJ150" t="s">
        <v>150</v>
      </c>
      <c r="AK150" t="s">
        <v>26</v>
      </c>
      <c r="AL150" t="s">
        <v>27</v>
      </c>
      <c r="AM150" t="s">
        <v>28</v>
      </c>
      <c r="AN150" t="s">
        <v>171</v>
      </c>
      <c r="AO150" t="s">
        <v>57</v>
      </c>
      <c r="AP150" t="s">
        <v>31</v>
      </c>
      <c r="AQ150" t="s">
        <v>32</v>
      </c>
      <c r="AR150" t="s">
        <v>58</v>
      </c>
      <c r="AS150" t="s">
        <v>59</v>
      </c>
      <c r="AT150" t="s">
        <v>35</v>
      </c>
      <c r="AU150" t="s">
        <v>36</v>
      </c>
      <c r="AV150" t="s">
        <v>26</v>
      </c>
      <c r="AW150" t="s">
        <v>26</v>
      </c>
      <c r="AX150" t="s">
        <v>699</v>
      </c>
      <c r="AY150" t="s">
        <v>72</v>
      </c>
      <c r="AZ150" s="3">
        <v>166.87</v>
      </c>
      <c r="BA150" t="s">
        <v>1394</v>
      </c>
      <c r="BB150" t="s">
        <v>148</v>
      </c>
      <c r="BC150">
        <v>164</v>
      </c>
      <c r="BD150">
        <f t="shared" si="2"/>
        <v>164</v>
      </c>
    </row>
    <row r="151" spans="1:56" x14ac:dyDescent="0.2">
      <c r="A151" t="s">
        <v>700</v>
      </c>
      <c r="B151" t="s">
        <v>164</v>
      </c>
      <c r="C151" t="s">
        <v>2</v>
      </c>
      <c r="D151" t="s">
        <v>40</v>
      </c>
      <c r="E151" t="s">
        <v>41</v>
      </c>
      <c r="F151" s="2">
        <v>42646</v>
      </c>
      <c r="G151" t="s">
        <v>701</v>
      </c>
      <c r="H151" t="s">
        <v>702</v>
      </c>
      <c r="I151" s="2">
        <v>42641</v>
      </c>
      <c r="J151" s="3">
        <v>119.66</v>
      </c>
      <c r="K151" s="3">
        <v>0</v>
      </c>
      <c r="L151" s="3">
        <v>59.83</v>
      </c>
      <c r="M151" s="3">
        <v>58.8</v>
      </c>
      <c r="N151" s="4">
        <v>1.7500000000000002E-2</v>
      </c>
      <c r="O151" s="3">
        <v>1.03</v>
      </c>
      <c r="P151" s="5">
        <v>2</v>
      </c>
      <c r="Q151" t="s">
        <v>44</v>
      </c>
      <c r="R151" t="s">
        <v>65</v>
      </c>
      <c r="S151" t="s">
        <v>46</v>
      </c>
      <c r="T151" t="s">
        <v>134</v>
      </c>
      <c r="U151" t="s">
        <v>2</v>
      </c>
      <c r="V151" t="s">
        <v>67</v>
      </c>
      <c r="W151" t="s">
        <v>12</v>
      </c>
      <c r="X151" t="s">
        <v>13</v>
      </c>
      <c r="Y151" t="s">
        <v>49</v>
      </c>
      <c r="Z151" t="s">
        <v>50</v>
      </c>
      <c r="AA151" t="s">
        <v>51</v>
      </c>
      <c r="AB151" t="s">
        <v>52</v>
      </c>
      <c r="AC151" t="s">
        <v>53</v>
      </c>
      <c r="AD151" t="s">
        <v>54</v>
      </c>
      <c r="AE151" t="s">
        <v>55</v>
      </c>
      <c r="AF151" t="s">
        <v>50</v>
      </c>
      <c r="AG151" t="s">
        <v>51</v>
      </c>
      <c r="AH151" t="s">
        <v>26</v>
      </c>
      <c r="AI151" t="s">
        <v>26</v>
      </c>
      <c r="AJ151" t="s">
        <v>26</v>
      </c>
      <c r="AK151" t="s">
        <v>26</v>
      </c>
      <c r="AL151" t="s">
        <v>27</v>
      </c>
      <c r="AM151" t="s">
        <v>28</v>
      </c>
      <c r="AN151" t="s">
        <v>68</v>
      </c>
      <c r="AO151" t="s">
        <v>69</v>
      </c>
      <c r="AP151" t="s">
        <v>31</v>
      </c>
      <c r="AQ151" t="s">
        <v>32</v>
      </c>
      <c r="AR151" t="s">
        <v>33</v>
      </c>
      <c r="AS151" t="s">
        <v>34</v>
      </c>
      <c r="AT151" t="s">
        <v>135</v>
      </c>
      <c r="AU151" t="s">
        <v>136</v>
      </c>
      <c r="AV151" t="s">
        <v>26</v>
      </c>
      <c r="AW151" t="s">
        <v>26</v>
      </c>
      <c r="AX151" t="s">
        <v>703</v>
      </c>
      <c r="AY151" t="s">
        <v>63</v>
      </c>
      <c r="AZ151" s="3">
        <v>61.05</v>
      </c>
      <c r="BA151" t="s">
        <v>1392</v>
      </c>
      <c r="BB151" t="s">
        <v>67</v>
      </c>
      <c r="BC151">
        <v>58.8</v>
      </c>
      <c r="BD151">
        <f t="shared" si="2"/>
        <v>117.6</v>
      </c>
    </row>
    <row r="152" spans="1:56" x14ac:dyDescent="0.2">
      <c r="A152" t="s">
        <v>704</v>
      </c>
      <c r="B152" t="s">
        <v>602</v>
      </c>
      <c r="C152" t="s">
        <v>2</v>
      </c>
      <c r="D152" t="s">
        <v>316</v>
      </c>
      <c r="E152" t="s">
        <v>4</v>
      </c>
      <c r="F152" s="2">
        <v>42642</v>
      </c>
      <c r="G152" t="s">
        <v>705</v>
      </c>
      <c r="H152" t="s">
        <v>706</v>
      </c>
      <c r="I152" s="2">
        <v>42641</v>
      </c>
      <c r="J152" s="3">
        <v>23.94</v>
      </c>
      <c r="K152" s="3">
        <v>0</v>
      </c>
      <c r="L152" s="3">
        <v>3.99</v>
      </c>
      <c r="M152" s="3">
        <v>3.92</v>
      </c>
      <c r="N152" s="4">
        <v>1.7500000000000002E-2</v>
      </c>
      <c r="O152" s="3">
        <v>7.0000000000000007E-2</v>
      </c>
      <c r="P152" s="5">
        <v>6</v>
      </c>
      <c r="Q152" t="s">
        <v>7</v>
      </c>
      <c r="R152" t="s">
        <v>8</v>
      </c>
      <c r="S152" t="s">
        <v>9</v>
      </c>
      <c r="T152" t="s">
        <v>10</v>
      </c>
      <c r="U152" t="s">
        <v>2</v>
      </c>
      <c r="V152" t="s">
        <v>11</v>
      </c>
      <c r="W152" t="s">
        <v>12</v>
      </c>
      <c r="X152" t="s">
        <v>13</v>
      </c>
      <c r="Y152" t="s">
        <v>14</v>
      </c>
      <c r="Z152" t="s">
        <v>75</v>
      </c>
      <c r="AA152" t="s">
        <v>76</v>
      </c>
      <c r="AB152" t="s">
        <v>17</v>
      </c>
      <c r="AC152" t="s">
        <v>18</v>
      </c>
      <c r="AD152" t="s">
        <v>19</v>
      </c>
      <c r="AE152" t="s">
        <v>20</v>
      </c>
      <c r="AF152" t="s">
        <v>21</v>
      </c>
      <c r="AG152" t="s">
        <v>22</v>
      </c>
      <c r="AH152" t="s">
        <v>77</v>
      </c>
      <c r="AI152" t="s">
        <v>78</v>
      </c>
      <c r="AJ152" t="s">
        <v>79</v>
      </c>
      <c r="AK152" t="s">
        <v>26</v>
      </c>
      <c r="AL152" t="s">
        <v>27</v>
      </c>
      <c r="AM152" t="s">
        <v>28</v>
      </c>
      <c r="AN152" t="s">
        <v>29</v>
      </c>
      <c r="AO152" t="s">
        <v>30</v>
      </c>
      <c r="AP152" t="s">
        <v>31</v>
      </c>
      <c r="AQ152" t="s">
        <v>32</v>
      </c>
      <c r="AR152" t="s">
        <v>33</v>
      </c>
      <c r="AS152" t="s">
        <v>34</v>
      </c>
      <c r="AT152" t="s">
        <v>35</v>
      </c>
      <c r="AU152" t="s">
        <v>36</v>
      </c>
      <c r="AV152" t="s">
        <v>26</v>
      </c>
      <c r="AW152" t="s">
        <v>26</v>
      </c>
      <c r="AX152" t="s">
        <v>707</v>
      </c>
      <c r="AY152" t="s">
        <v>349</v>
      </c>
      <c r="AZ152" s="3">
        <v>3.99</v>
      </c>
      <c r="BA152" t="s">
        <v>1390</v>
      </c>
      <c r="BB152" t="s">
        <v>798</v>
      </c>
      <c r="BC152">
        <v>3.92</v>
      </c>
      <c r="BD152">
        <f t="shared" si="2"/>
        <v>23.52</v>
      </c>
    </row>
    <row r="153" spans="1:56" x14ac:dyDescent="0.2">
      <c r="A153" t="s">
        <v>708</v>
      </c>
      <c r="B153" t="s">
        <v>174</v>
      </c>
      <c r="C153" t="s">
        <v>2</v>
      </c>
      <c r="D153" t="s">
        <v>316</v>
      </c>
      <c r="E153" t="s">
        <v>4</v>
      </c>
      <c r="F153" s="2">
        <v>42643</v>
      </c>
      <c r="G153" t="s">
        <v>709</v>
      </c>
      <c r="H153" t="s">
        <v>710</v>
      </c>
      <c r="I153" s="2">
        <v>42642</v>
      </c>
      <c r="J153" s="3">
        <v>39.9</v>
      </c>
      <c r="K153" s="3">
        <v>0</v>
      </c>
      <c r="L153" s="3">
        <v>3.99</v>
      </c>
      <c r="M153" s="3">
        <v>3.92</v>
      </c>
      <c r="N153" s="4">
        <v>1.7500000000000002E-2</v>
      </c>
      <c r="O153" s="3">
        <v>7.0000000000000007E-2</v>
      </c>
      <c r="P153" s="5">
        <v>10</v>
      </c>
      <c r="Q153" t="s">
        <v>7</v>
      </c>
      <c r="R153" t="s">
        <v>8</v>
      </c>
      <c r="S153" t="s">
        <v>9</v>
      </c>
      <c r="T153" t="s">
        <v>10</v>
      </c>
      <c r="U153" t="s">
        <v>2</v>
      </c>
      <c r="V153" t="s">
        <v>11</v>
      </c>
      <c r="W153" t="s">
        <v>12</v>
      </c>
      <c r="X153" t="s">
        <v>13</v>
      </c>
      <c r="Y153" t="s">
        <v>49</v>
      </c>
      <c r="Z153" t="s">
        <v>50</v>
      </c>
      <c r="AA153" t="s">
        <v>51</v>
      </c>
      <c r="AB153" t="s">
        <v>52</v>
      </c>
      <c r="AC153" t="s">
        <v>53</v>
      </c>
      <c r="AD153" t="s">
        <v>54</v>
      </c>
      <c r="AE153" t="s">
        <v>55</v>
      </c>
      <c r="AF153" t="s">
        <v>50</v>
      </c>
      <c r="AG153" t="s">
        <v>51</v>
      </c>
      <c r="AH153" t="s">
        <v>26</v>
      </c>
      <c r="AI153" t="s">
        <v>26</v>
      </c>
      <c r="AJ153" t="s">
        <v>26</v>
      </c>
      <c r="AK153" t="s">
        <v>26</v>
      </c>
      <c r="AL153" t="s">
        <v>27</v>
      </c>
      <c r="AM153" t="s">
        <v>28</v>
      </c>
      <c r="AN153" t="s">
        <v>29</v>
      </c>
      <c r="AO153" t="s">
        <v>30</v>
      </c>
      <c r="AP153" t="s">
        <v>31</v>
      </c>
      <c r="AQ153" t="s">
        <v>32</v>
      </c>
      <c r="AR153" t="s">
        <v>33</v>
      </c>
      <c r="AS153" t="s">
        <v>34</v>
      </c>
      <c r="AT153" t="s">
        <v>135</v>
      </c>
      <c r="AU153" t="s">
        <v>136</v>
      </c>
      <c r="AV153" t="s">
        <v>26</v>
      </c>
      <c r="AW153" t="s">
        <v>26</v>
      </c>
      <c r="AX153" t="s">
        <v>711</v>
      </c>
      <c r="AY153" t="s">
        <v>63</v>
      </c>
      <c r="AZ153" s="3">
        <v>3.99</v>
      </c>
      <c r="BA153" t="s">
        <v>1390</v>
      </c>
      <c r="BB153" t="s">
        <v>798</v>
      </c>
      <c r="BC153">
        <v>3.92</v>
      </c>
      <c r="BD153">
        <f t="shared" si="2"/>
        <v>39.200000000000003</v>
      </c>
    </row>
    <row r="154" spans="1:56" x14ac:dyDescent="0.2">
      <c r="A154" t="s">
        <v>708</v>
      </c>
      <c r="B154" t="s">
        <v>174</v>
      </c>
      <c r="C154" t="s">
        <v>2</v>
      </c>
      <c r="D154" t="s">
        <v>316</v>
      </c>
      <c r="E154" t="s">
        <v>4</v>
      </c>
      <c r="F154" s="2">
        <v>42648</v>
      </c>
      <c r="G154" t="s">
        <v>712</v>
      </c>
      <c r="H154" t="s">
        <v>713</v>
      </c>
      <c r="I154" s="2">
        <v>42642</v>
      </c>
      <c r="J154" s="3">
        <v>27.93</v>
      </c>
      <c r="K154" s="3">
        <v>0</v>
      </c>
      <c r="L154" s="3">
        <v>3.99</v>
      </c>
      <c r="M154" s="3">
        <v>3.92</v>
      </c>
      <c r="N154" s="4">
        <v>1.7500000000000002E-2</v>
      </c>
      <c r="O154" s="3">
        <v>7.0000000000000007E-2</v>
      </c>
      <c r="P154" s="5">
        <v>7</v>
      </c>
      <c r="Q154" t="s">
        <v>7</v>
      </c>
      <c r="R154" t="s">
        <v>8</v>
      </c>
      <c r="S154" t="s">
        <v>9</v>
      </c>
      <c r="T154" t="s">
        <v>10</v>
      </c>
      <c r="U154" t="s">
        <v>2</v>
      </c>
      <c r="V154" t="s">
        <v>11</v>
      </c>
      <c r="W154" t="s">
        <v>12</v>
      </c>
      <c r="X154" t="s">
        <v>13</v>
      </c>
      <c r="Y154" t="s">
        <v>49</v>
      </c>
      <c r="Z154" t="s">
        <v>50</v>
      </c>
      <c r="AA154" t="s">
        <v>51</v>
      </c>
      <c r="AB154" t="s">
        <v>52</v>
      </c>
      <c r="AC154" t="s">
        <v>53</v>
      </c>
      <c r="AD154" t="s">
        <v>54</v>
      </c>
      <c r="AE154" t="s">
        <v>55</v>
      </c>
      <c r="AF154" t="s">
        <v>50</v>
      </c>
      <c r="AG154" t="s">
        <v>51</v>
      </c>
      <c r="AH154" t="s">
        <v>26</v>
      </c>
      <c r="AI154" t="s">
        <v>26</v>
      </c>
      <c r="AJ154" t="s">
        <v>26</v>
      </c>
      <c r="AK154" t="s">
        <v>26</v>
      </c>
      <c r="AL154" t="s">
        <v>27</v>
      </c>
      <c r="AM154" t="s">
        <v>28</v>
      </c>
      <c r="AN154" t="s">
        <v>29</v>
      </c>
      <c r="AO154" t="s">
        <v>30</v>
      </c>
      <c r="AP154" t="s">
        <v>31</v>
      </c>
      <c r="AQ154" t="s">
        <v>32</v>
      </c>
      <c r="AR154" t="s">
        <v>33</v>
      </c>
      <c r="AS154" t="s">
        <v>34</v>
      </c>
      <c r="AT154" t="s">
        <v>135</v>
      </c>
      <c r="AU154" t="s">
        <v>136</v>
      </c>
      <c r="AV154" t="s">
        <v>26</v>
      </c>
      <c r="AW154" t="s">
        <v>26</v>
      </c>
      <c r="AX154" t="s">
        <v>711</v>
      </c>
      <c r="AY154" t="s">
        <v>63</v>
      </c>
      <c r="AZ154" s="3">
        <v>3.99</v>
      </c>
      <c r="BA154" t="s">
        <v>1390</v>
      </c>
      <c r="BB154" t="s">
        <v>798</v>
      </c>
      <c r="BC154">
        <v>3.92</v>
      </c>
      <c r="BD154">
        <f t="shared" si="2"/>
        <v>27.439999999999998</v>
      </c>
    </row>
    <row r="155" spans="1:56" x14ac:dyDescent="0.2">
      <c r="A155" t="s">
        <v>714</v>
      </c>
      <c r="B155" t="s">
        <v>102</v>
      </c>
      <c r="C155" t="s">
        <v>2</v>
      </c>
      <c r="D155" t="s">
        <v>40</v>
      </c>
      <c r="E155" t="s">
        <v>41</v>
      </c>
      <c r="F155" s="2"/>
      <c r="G155" t="s">
        <v>26</v>
      </c>
      <c r="H155" t="s">
        <v>26</v>
      </c>
      <c r="I155" s="2">
        <v>42644</v>
      </c>
      <c r="J155" s="3">
        <v>1334.96</v>
      </c>
      <c r="K155" s="3">
        <v>0</v>
      </c>
      <c r="L155" s="3">
        <v>166.87</v>
      </c>
      <c r="M155" s="3">
        <v>164</v>
      </c>
      <c r="N155" s="4">
        <v>1.7500000000000002E-2</v>
      </c>
      <c r="O155" s="3">
        <v>2.87</v>
      </c>
      <c r="P155" s="5">
        <v>8</v>
      </c>
      <c r="Q155" t="s">
        <v>44</v>
      </c>
      <c r="R155" t="s">
        <v>8</v>
      </c>
      <c r="S155" t="s">
        <v>46</v>
      </c>
      <c r="T155" t="s">
        <v>47</v>
      </c>
      <c r="U155" t="s">
        <v>2</v>
      </c>
      <c r="V155" t="s">
        <v>148</v>
      </c>
      <c r="W155" t="s">
        <v>12</v>
      </c>
      <c r="X155" t="s">
        <v>13</v>
      </c>
      <c r="Y155" t="s">
        <v>49</v>
      </c>
      <c r="Z155" t="s">
        <v>50</v>
      </c>
      <c r="AA155" t="s">
        <v>51</v>
      </c>
      <c r="AB155" t="s">
        <v>52</v>
      </c>
      <c r="AC155" t="s">
        <v>53</v>
      </c>
      <c r="AD155" t="s">
        <v>54</v>
      </c>
      <c r="AE155" t="s">
        <v>55</v>
      </c>
      <c r="AF155" t="s">
        <v>50</v>
      </c>
      <c r="AG155" t="s">
        <v>51</v>
      </c>
      <c r="AH155" t="s">
        <v>26</v>
      </c>
      <c r="AI155" t="s">
        <v>26</v>
      </c>
      <c r="AJ155" t="s">
        <v>26</v>
      </c>
      <c r="AK155" t="s">
        <v>26</v>
      </c>
      <c r="AL155" t="s">
        <v>27</v>
      </c>
      <c r="AM155" t="s">
        <v>28</v>
      </c>
      <c r="AN155" t="s">
        <v>171</v>
      </c>
      <c r="AO155" t="s">
        <v>57</v>
      </c>
      <c r="AP155" t="s">
        <v>31</v>
      </c>
      <c r="AQ155" t="s">
        <v>32</v>
      </c>
      <c r="AR155" t="s">
        <v>58</v>
      </c>
      <c r="AS155" t="s">
        <v>59</v>
      </c>
      <c r="AT155" t="s">
        <v>135</v>
      </c>
      <c r="AU155" t="s">
        <v>136</v>
      </c>
      <c r="AV155" t="s">
        <v>26</v>
      </c>
      <c r="AW155" t="s">
        <v>26</v>
      </c>
      <c r="AX155" t="s">
        <v>715</v>
      </c>
      <c r="AY155" t="s">
        <v>63</v>
      </c>
      <c r="AZ155" s="3">
        <v>166.87</v>
      </c>
      <c r="BA155" t="s">
        <v>1394</v>
      </c>
      <c r="BB155" t="s">
        <v>148</v>
      </c>
      <c r="BC155">
        <v>164</v>
      </c>
      <c r="BD155">
        <f t="shared" si="2"/>
        <v>1312</v>
      </c>
    </row>
    <row r="156" spans="1:56" x14ac:dyDescent="0.2">
      <c r="A156" t="s">
        <v>716</v>
      </c>
      <c r="B156" t="s">
        <v>102</v>
      </c>
      <c r="C156" t="s">
        <v>2</v>
      </c>
      <c r="D156" t="s">
        <v>40</v>
      </c>
      <c r="E156" t="s">
        <v>41</v>
      </c>
      <c r="F156" s="2">
        <v>42646</v>
      </c>
      <c r="G156" t="s">
        <v>717</v>
      </c>
      <c r="H156" t="s">
        <v>718</v>
      </c>
      <c r="I156" s="2">
        <v>42644</v>
      </c>
      <c r="J156" s="3">
        <v>1334.96</v>
      </c>
      <c r="K156" s="3">
        <v>0</v>
      </c>
      <c r="L156" s="3">
        <v>166.87</v>
      </c>
      <c r="M156" s="3">
        <v>164</v>
      </c>
      <c r="N156" s="4">
        <v>1.7500000000000002E-2</v>
      </c>
      <c r="O156" s="3">
        <v>2.87</v>
      </c>
      <c r="P156" s="5">
        <v>8</v>
      </c>
      <c r="Q156" t="s">
        <v>44</v>
      </c>
      <c r="R156" t="s">
        <v>8</v>
      </c>
      <c r="S156" t="s">
        <v>46</v>
      </c>
      <c r="T156" t="s">
        <v>47</v>
      </c>
      <c r="U156" t="s">
        <v>2</v>
      </c>
      <c r="V156" t="s">
        <v>148</v>
      </c>
      <c r="W156" t="s">
        <v>12</v>
      </c>
      <c r="X156" t="s">
        <v>13</v>
      </c>
      <c r="Y156" t="s">
        <v>49</v>
      </c>
      <c r="Z156" t="s">
        <v>50</v>
      </c>
      <c r="AA156" t="s">
        <v>51</v>
      </c>
      <c r="AB156" t="s">
        <v>52</v>
      </c>
      <c r="AC156" t="s">
        <v>53</v>
      </c>
      <c r="AD156" t="s">
        <v>54</v>
      </c>
      <c r="AE156" t="s">
        <v>55</v>
      </c>
      <c r="AF156" t="s">
        <v>50</v>
      </c>
      <c r="AG156" t="s">
        <v>51</v>
      </c>
      <c r="AH156" t="s">
        <v>26</v>
      </c>
      <c r="AI156" t="s">
        <v>26</v>
      </c>
      <c r="AJ156" t="s">
        <v>26</v>
      </c>
      <c r="AK156" t="s">
        <v>26</v>
      </c>
      <c r="AL156" t="s">
        <v>27</v>
      </c>
      <c r="AM156" t="s">
        <v>28</v>
      </c>
      <c r="AN156" t="s">
        <v>171</v>
      </c>
      <c r="AO156" t="s">
        <v>57</v>
      </c>
      <c r="AP156" t="s">
        <v>31</v>
      </c>
      <c r="AQ156" t="s">
        <v>32</v>
      </c>
      <c r="AR156" t="s">
        <v>58</v>
      </c>
      <c r="AS156" t="s">
        <v>59</v>
      </c>
      <c r="AT156" t="s">
        <v>135</v>
      </c>
      <c r="AU156" t="s">
        <v>136</v>
      </c>
      <c r="AV156" t="s">
        <v>26</v>
      </c>
      <c r="AW156" t="s">
        <v>26</v>
      </c>
      <c r="AX156" t="s">
        <v>719</v>
      </c>
      <c r="AY156" t="s">
        <v>63</v>
      </c>
      <c r="AZ156" s="3">
        <v>166.87</v>
      </c>
      <c r="BA156" t="s">
        <v>1394</v>
      </c>
      <c r="BB156" t="s">
        <v>148</v>
      </c>
      <c r="BC156">
        <v>164</v>
      </c>
      <c r="BD156">
        <f t="shared" si="2"/>
        <v>1312</v>
      </c>
    </row>
    <row r="157" spans="1:56" x14ac:dyDescent="0.2">
      <c r="A157" t="s">
        <v>720</v>
      </c>
      <c r="B157" t="s">
        <v>72</v>
      </c>
      <c r="C157" t="s">
        <v>2</v>
      </c>
      <c r="D157" t="s">
        <v>40</v>
      </c>
      <c r="E157" t="s">
        <v>41</v>
      </c>
      <c r="F157" s="2">
        <v>42647</v>
      </c>
      <c r="G157" t="s">
        <v>721</v>
      </c>
      <c r="H157" t="s">
        <v>722</v>
      </c>
      <c r="I157" s="2">
        <v>42645</v>
      </c>
      <c r="J157" s="3">
        <v>59.83</v>
      </c>
      <c r="K157" s="3">
        <v>0</v>
      </c>
      <c r="L157" s="3">
        <v>59.83</v>
      </c>
      <c r="M157" s="3">
        <v>58.8</v>
      </c>
      <c r="N157" s="4">
        <v>1.7500000000000002E-2</v>
      </c>
      <c r="O157" s="3">
        <v>1.03</v>
      </c>
      <c r="P157" s="5">
        <v>1</v>
      </c>
      <c r="Q157" t="s">
        <v>44</v>
      </c>
      <c r="R157" t="s">
        <v>65</v>
      </c>
      <c r="S157" t="s">
        <v>46</v>
      </c>
      <c r="T157" t="s">
        <v>134</v>
      </c>
      <c r="U157" t="s">
        <v>2</v>
      </c>
      <c r="V157" t="s">
        <v>67</v>
      </c>
      <c r="W157" t="s">
        <v>12</v>
      </c>
      <c r="X157" t="s">
        <v>13</v>
      </c>
      <c r="Y157" t="s">
        <v>14</v>
      </c>
      <c r="Z157" t="s">
        <v>75</v>
      </c>
      <c r="AA157" t="s">
        <v>76</v>
      </c>
      <c r="AB157" t="s">
        <v>17</v>
      </c>
      <c r="AC157" t="s">
        <v>18</v>
      </c>
      <c r="AD157" t="s">
        <v>19</v>
      </c>
      <c r="AE157" t="s">
        <v>20</v>
      </c>
      <c r="AF157" t="s">
        <v>21</v>
      </c>
      <c r="AG157" t="s">
        <v>22</v>
      </c>
      <c r="AH157" t="s">
        <v>77</v>
      </c>
      <c r="AI157" t="s">
        <v>169</v>
      </c>
      <c r="AJ157" t="s">
        <v>170</v>
      </c>
      <c r="AK157" t="s">
        <v>26</v>
      </c>
      <c r="AL157" t="s">
        <v>27</v>
      </c>
      <c r="AM157" t="s">
        <v>28</v>
      </c>
      <c r="AN157" t="s">
        <v>68</v>
      </c>
      <c r="AO157" t="s">
        <v>69</v>
      </c>
      <c r="AP157" t="s">
        <v>31</v>
      </c>
      <c r="AQ157" t="s">
        <v>32</v>
      </c>
      <c r="AR157" t="s">
        <v>33</v>
      </c>
      <c r="AS157" t="s">
        <v>34</v>
      </c>
      <c r="AT157" t="s">
        <v>35</v>
      </c>
      <c r="AU157" t="s">
        <v>36</v>
      </c>
      <c r="AV157" t="s">
        <v>26</v>
      </c>
      <c r="AW157" t="s">
        <v>26</v>
      </c>
      <c r="AX157" t="s">
        <v>723</v>
      </c>
      <c r="AY157" t="s">
        <v>164</v>
      </c>
      <c r="AZ157" s="3">
        <v>59.83</v>
      </c>
      <c r="BA157" t="s">
        <v>1392</v>
      </c>
      <c r="BB157" t="s">
        <v>67</v>
      </c>
      <c r="BC157">
        <v>58.8</v>
      </c>
      <c r="BD157">
        <f t="shared" si="2"/>
        <v>58.8</v>
      </c>
    </row>
    <row r="158" spans="1:56" x14ac:dyDescent="0.2">
      <c r="A158" t="s">
        <v>724</v>
      </c>
      <c r="B158" t="s">
        <v>174</v>
      </c>
      <c r="C158" t="s">
        <v>2</v>
      </c>
      <c r="D158" t="s">
        <v>40</v>
      </c>
      <c r="E158" t="s">
        <v>41</v>
      </c>
      <c r="F158" s="2">
        <v>42653</v>
      </c>
      <c r="G158" t="s">
        <v>725</v>
      </c>
      <c r="H158" t="s">
        <v>726</v>
      </c>
      <c r="I158" s="2">
        <v>42652</v>
      </c>
      <c r="J158" s="3">
        <v>166.87</v>
      </c>
      <c r="K158" s="3">
        <v>0</v>
      </c>
      <c r="L158" s="3">
        <v>166.87</v>
      </c>
      <c r="M158" s="3">
        <v>164</v>
      </c>
      <c r="N158" s="4">
        <v>1.7500000000000002E-2</v>
      </c>
      <c r="O158" s="3">
        <v>2.87</v>
      </c>
      <c r="P158" s="5">
        <v>1</v>
      </c>
      <c r="Q158" t="s">
        <v>44</v>
      </c>
      <c r="R158" t="s">
        <v>8</v>
      </c>
      <c r="S158" t="s">
        <v>46</v>
      </c>
      <c r="T158" t="s">
        <v>47</v>
      </c>
      <c r="U158" t="s">
        <v>2</v>
      </c>
      <c r="V158" t="s">
        <v>148</v>
      </c>
      <c r="W158" t="s">
        <v>12</v>
      </c>
      <c r="X158" t="s">
        <v>13</v>
      </c>
      <c r="Y158" t="s">
        <v>14</v>
      </c>
      <c r="Z158" t="s">
        <v>15</v>
      </c>
      <c r="AA158" t="s">
        <v>16</v>
      </c>
      <c r="AB158" t="s">
        <v>17</v>
      </c>
      <c r="AC158" t="s">
        <v>18</v>
      </c>
      <c r="AD158" t="s">
        <v>19</v>
      </c>
      <c r="AE158" t="s">
        <v>20</v>
      </c>
      <c r="AF158" t="s">
        <v>21</v>
      </c>
      <c r="AG158" t="s">
        <v>22</v>
      </c>
      <c r="AH158" t="s">
        <v>23</v>
      </c>
      <c r="AI158" t="s">
        <v>227</v>
      </c>
      <c r="AJ158" t="s">
        <v>228</v>
      </c>
      <c r="AK158" t="s">
        <v>26</v>
      </c>
      <c r="AL158" t="s">
        <v>27</v>
      </c>
      <c r="AM158" t="s">
        <v>28</v>
      </c>
      <c r="AN158" t="s">
        <v>171</v>
      </c>
      <c r="AO158" t="s">
        <v>57</v>
      </c>
      <c r="AP158" t="s">
        <v>31</v>
      </c>
      <c r="AQ158" t="s">
        <v>32</v>
      </c>
      <c r="AR158" t="s">
        <v>58</v>
      </c>
      <c r="AS158" t="s">
        <v>59</v>
      </c>
      <c r="AT158" t="s">
        <v>35</v>
      </c>
      <c r="AU158" t="s">
        <v>36</v>
      </c>
      <c r="AV158" t="s">
        <v>26</v>
      </c>
      <c r="AW158" t="s">
        <v>26</v>
      </c>
      <c r="AX158" t="s">
        <v>727</v>
      </c>
      <c r="AY158" t="s">
        <v>139</v>
      </c>
      <c r="AZ158" s="3">
        <v>166.87</v>
      </c>
      <c r="BA158" t="s">
        <v>1394</v>
      </c>
      <c r="BB158" t="s">
        <v>148</v>
      </c>
      <c r="BC158">
        <v>164</v>
      </c>
      <c r="BD158">
        <f t="shared" si="2"/>
        <v>164</v>
      </c>
    </row>
    <row r="159" spans="1:56" x14ac:dyDescent="0.2">
      <c r="A159" t="s">
        <v>728</v>
      </c>
      <c r="B159" t="s">
        <v>729</v>
      </c>
      <c r="C159" t="s">
        <v>2</v>
      </c>
      <c r="D159" t="s">
        <v>316</v>
      </c>
      <c r="E159" t="s">
        <v>4</v>
      </c>
      <c r="F159" s="2">
        <v>42654</v>
      </c>
      <c r="G159" t="s">
        <v>730</v>
      </c>
      <c r="H159" t="s">
        <v>731</v>
      </c>
      <c r="I159" s="2">
        <v>42653</v>
      </c>
      <c r="J159" s="3">
        <v>39.9</v>
      </c>
      <c r="K159" s="3">
        <v>0</v>
      </c>
      <c r="L159" s="3">
        <v>3.99</v>
      </c>
      <c r="M159" s="3">
        <v>3.92</v>
      </c>
      <c r="N159" s="4">
        <v>1.7500000000000002E-2</v>
      </c>
      <c r="O159" s="3">
        <v>7.0000000000000007E-2</v>
      </c>
      <c r="P159" s="5">
        <v>10</v>
      </c>
      <c r="Q159" t="s">
        <v>7</v>
      </c>
      <c r="R159" t="s">
        <v>8</v>
      </c>
      <c r="S159" t="s">
        <v>9</v>
      </c>
      <c r="T159" t="s">
        <v>10</v>
      </c>
      <c r="U159" t="s">
        <v>2</v>
      </c>
      <c r="V159" t="s">
        <v>11</v>
      </c>
      <c r="W159" t="s">
        <v>12</v>
      </c>
      <c r="X159" t="s">
        <v>13</v>
      </c>
      <c r="Y159" t="s">
        <v>14</v>
      </c>
      <c r="Z159" t="s">
        <v>15</v>
      </c>
      <c r="AA159" t="s">
        <v>16</v>
      </c>
      <c r="AB159" t="s">
        <v>17</v>
      </c>
      <c r="AC159" t="s">
        <v>18</v>
      </c>
      <c r="AD159" t="s">
        <v>19</v>
      </c>
      <c r="AE159" t="s">
        <v>20</v>
      </c>
      <c r="AF159" t="s">
        <v>21</v>
      </c>
      <c r="AG159" t="s">
        <v>22</v>
      </c>
      <c r="AH159" t="s">
        <v>23</v>
      </c>
      <c r="AI159" t="s">
        <v>24</v>
      </c>
      <c r="AJ159" t="s">
        <v>25</v>
      </c>
      <c r="AK159" t="s">
        <v>26</v>
      </c>
      <c r="AL159" t="s">
        <v>27</v>
      </c>
      <c r="AM159" t="s">
        <v>28</v>
      </c>
      <c r="AN159" t="s">
        <v>29</v>
      </c>
      <c r="AO159" t="s">
        <v>30</v>
      </c>
      <c r="AP159" t="s">
        <v>31</v>
      </c>
      <c r="AQ159" t="s">
        <v>32</v>
      </c>
      <c r="AR159" t="s">
        <v>33</v>
      </c>
      <c r="AS159" t="s">
        <v>34</v>
      </c>
      <c r="AT159" t="s">
        <v>35</v>
      </c>
      <c r="AU159" t="s">
        <v>36</v>
      </c>
      <c r="AV159" t="s">
        <v>26</v>
      </c>
      <c r="AW159" t="s">
        <v>26</v>
      </c>
      <c r="AX159" t="s">
        <v>732</v>
      </c>
      <c r="AY159" t="s">
        <v>649</v>
      </c>
      <c r="AZ159" s="3">
        <v>3.99</v>
      </c>
      <c r="BA159" t="s">
        <v>1390</v>
      </c>
      <c r="BB159" t="s">
        <v>798</v>
      </c>
      <c r="BC159">
        <v>3.92</v>
      </c>
      <c r="BD159">
        <f t="shared" si="2"/>
        <v>39.200000000000003</v>
      </c>
    </row>
    <row r="160" spans="1:56" x14ac:dyDescent="0.2">
      <c r="A160" t="s">
        <v>733</v>
      </c>
      <c r="B160" t="s">
        <v>72</v>
      </c>
      <c r="C160" t="s">
        <v>2</v>
      </c>
      <c r="D160" t="s">
        <v>40</v>
      </c>
      <c r="E160" t="s">
        <v>41</v>
      </c>
      <c r="F160" s="2">
        <v>42655</v>
      </c>
      <c r="G160" t="s">
        <v>734</v>
      </c>
      <c r="H160" t="s">
        <v>735</v>
      </c>
      <c r="I160" s="2">
        <v>42654</v>
      </c>
      <c r="J160" s="3">
        <v>166.87</v>
      </c>
      <c r="K160" s="3">
        <v>0</v>
      </c>
      <c r="L160" s="3">
        <v>166.87</v>
      </c>
      <c r="M160" s="3">
        <v>164</v>
      </c>
      <c r="N160" s="4">
        <v>1.7500000000000002E-2</v>
      </c>
      <c r="O160" s="3">
        <v>2.87</v>
      </c>
      <c r="P160" s="5">
        <v>1</v>
      </c>
      <c r="Q160" t="s">
        <v>44</v>
      </c>
      <c r="R160" t="s">
        <v>8</v>
      </c>
      <c r="S160" t="s">
        <v>46</v>
      </c>
      <c r="T160" t="s">
        <v>47</v>
      </c>
      <c r="U160" t="s">
        <v>2</v>
      </c>
      <c r="V160" t="s">
        <v>148</v>
      </c>
      <c r="W160" t="s">
        <v>12</v>
      </c>
      <c r="X160" t="s">
        <v>13</v>
      </c>
      <c r="Y160" t="s">
        <v>14</v>
      </c>
      <c r="Z160" t="s">
        <v>75</v>
      </c>
      <c r="AA160" t="s">
        <v>76</v>
      </c>
      <c r="AB160" t="s">
        <v>17</v>
      </c>
      <c r="AC160" t="s">
        <v>18</v>
      </c>
      <c r="AD160" t="s">
        <v>19</v>
      </c>
      <c r="AE160" t="s">
        <v>20</v>
      </c>
      <c r="AF160" t="s">
        <v>21</v>
      </c>
      <c r="AG160" t="s">
        <v>22</v>
      </c>
      <c r="AH160" t="s">
        <v>77</v>
      </c>
      <c r="AI160" t="s">
        <v>169</v>
      </c>
      <c r="AJ160" t="s">
        <v>170</v>
      </c>
      <c r="AK160" t="s">
        <v>26</v>
      </c>
      <c r="AL160" t="s">
        <v>27</v>
      </c>
      <c r="AM160" t="s">
        <v>28</v>
      </c>
      <c r="AN160" t="s">
        <v>171</v>
      </c>
      <c r="AO160" t="s">
        <v>57</v>
      </c>
      <c r="AP160" t="s">
        <v>31</v>
      </c>
      <c r="AQ160" t="s">
        <v>32</v>
      </c>
      <c r="AR160" t="s">
        <v>58</v>
      </c>
      <c r="AS160" t="s">
        <v>59</v>
      </c>
      <c r="AT160" t="s">
        <v>35</v>
      </c>
      <c r="AU160" t="s">
        <v>36</v>
      </c>
      <c r="AV160" t="s">
        <v>26</v>
      </c>
      <c r="AW160" t="s">
        <v>26</v>
      </c>
      <c r="AX160" t="s">
        <v>736</v>
      </c>
      <c r="AY160" t="s">
        <v>72</v>
      </c>
      <c r="AZ160" s="3">
        <v>166.87</v>
      </c>
      <c r="BA160" t="s">
        <v>1394</v>
      </c>
      <c r="BB160" t="s">
        <v>148</v>
      </c>
      <c r="BC160">
        <v>164</v>
      </c>
      <c r="BD160">
        <f t="shared" si="2"/>
        <v>164</v>
      </c>
    </row>
    <row r="161" spans="1:56" x14ac:dyDescent="0.2">
      <c r="A161" t="s">
        <v>737</v>
      </c>
      <c r="B161" t="s">
        <v>139</v>
      </c>
      <c r="C161" t="s">
        <v>2</v>
      </c>
      <c r="D161" t="s">
        <v>40</v>
      </c>
      <c r="E161" t="s">
        <v>41</v>
      </c>
      <c r="F161" s="2">
        <v>42657</v>
      </c>
      <c r="G161" t="s">
        <v>738</v>
      </c>
      <c r="H161" t="s">
        <v>739</v>
      </c>
      <c r="I161" s="2">
        <v>42656</v>
      </c>
      <c r="J161" s="3">
        <v>166.87</v>
      </c>
      <c r="K161" s="3">
        <v>0</v>
      </c>
      <c r="L161" s="3">
        <v>166.87</v>
      </c>
      <c r="M161" s="3">
        <v>164</v>
      </c>
      <c r="N161" s="4">
        <v>1.7500000000000002E-2</v>
      </c>
      <c r="O161" s="3">
        <v>2.87</v>
      </c>
      <c r="P161" s="5">
        <v>1</v>
      </c>
      <c r="Q161" t="s">
        <v>44</v>
      </c>
      <c r="R161" t="s">
        <v>8</v>
      </c>
      <c r="S161" t="s">
        <v>46</v>
      </c>
      <c r="T161" t="s">
        <v>47</v>
      </c>
      <c r="U161" t="s">
        <v>2</v>
      </c>
      <c r="V161" t="s">
        <v>148</v>
      </c>
      <c r="W161" t="s">
        <v>12</v>
      </c>
      <c r="X161" t="s">
        <v>13</v>
      </c>
      <c r="Y161" t="s">
        <v>14</v>
      </c>
      <c r="Z161" t="s">
        <v>75</v>
      </c>
      <c r="AA161" t="s">
        <v>76</v>
      </c>
      <c r="AB161" t="s">
        <v>17</v>
      </c>
      <c r="AC161" t="s">
        <v>18</v>
      </c>
      <c r="AD161" t="s">
        <v>19</v>
      </c>
      <c r="AE161" t="s">
        <v>20</v>
      </c>
      <c r="AF161" t="s">
        <v>21</v>
      </c>
      <c r="AG161" t="s">
        <v>22</v>
      </c>
      <c r="AH161" t="s">
        <v>77</v>
      </c>
      <c r="AI161" t="s">
        <v>169</v>
      </c>
      <c r="AJ161" t="s">
        <v>170</v>
      </c>
      <c r="AK161" t="s">
        <v>26</v>
      </c>
      <c r="AL161" t="s">
        <v>27</v>
      </c>
      <c r="AM161" t="s">
        <v>28</v>
      </c>
      <c r="AN161" t="s">
        <v>171</v>
      </c>
      <c r="AO161" t="s">
        <v>57</v>
      </c>
      <c r="AP161" t="s">
        <v>31</v>
      </c>
      <c r="AQ161" t="s">
        <v>32</v>
      </c>
      <c r="AR161" t="s">
        <v>58</v>
      </c>
      <c r="AS161" t="s">
        <v>59</v>
      </c>
      <c r="AT161" t="s">
        <v>35</v>
      </c>
      <c r="AU161" t="s">
        <v>36</v>
      </c>
      <c r="AV161" t="s">
        <v>26</v>
      </c>
      <c r="AW161" t="s">
        <v>26</v>
      </c>
      <c r="AX161" t="s">
        <v>740</v>
      </c>
      <c r="AY161" t="s">
        <v>139</v>
      </c>
      <c r="AZ161" s="3">
        <v>166.87</v>
      </c>
      <c r="BA161" t="s">
        <v>1394</v>
      </c>
      <c r="BB161" t="s">
        <v>148</v>
      </c>
      <c r="BC161">
        <v>164</v>
      </c>
      <c r="BD161">
        <f t="shared" si="2"/>
        <v>164</v>
      </c>
    </row>
    <row r="162" spans="1:56" x14ac:dyDescent="0.2">
      <c r="A162" t="s">
        <v>741</v>
      </c>
      <c r="B162" t="s">
        <v>72</v>
      </c>
      <c r="C162" t="s">
        <v>2</v>
      </c>
      <c r="D162" t="s">
        <v>40</v>
      </c>
      <c r="E162" t="s">
        <v>41</v>
      </c>
      <c r="F162" s="2">
        <v>42657</v>
      </c>
      <c r="G162" t="s">
        <v>742</v>
      </c>
      <c r="H162" t="s">
        <v>743</v>
      </c>
      <c r="I162" s="2">
        <v>42656</v>
      </c>
      <c r="J162" s="3">
        <v>166.87</v>
      </c>
      <c r="K162" s="3">
        <v>0</v>
      </c>
      <c r="L162" s="3">
        <v>166.87</v>
      </c>
      <c r="M162" s="3">
        <v>164</v>
      </c>
      <c r="N162" s="4">
        <v>1.7500000000000002E-2</v>
      </c>
      <c r="O162" s="3">
        <v>2.87</v>
      </c>
      <c r="P162" s="5">
        <v>1</v>
      </c>
      <c r="Q162" t="s">
        <v>44</v>
      </c>
      <c r="R162" t="s">
        <v>8</v>
      </c>
      <c r="S162" t="s">
        <v>46</v>
      </c>
      <c r="T162" t="s">
        <v>47</v>
      </c>
      <c r="U162" t="s">
        <v>2</v>
      </c>
      <c r="V162" t="s">
        <v>148</v>
      </c>
      <c r="W162" t="s">
        <v>12</v>
      </c>
      <c r="X162" t="s">
        <v>13</v>
      </c>
      <c r="Y162" t="s">
        <v>14</v>
      </c>
      <c r="Z162" t="s">
        <v>15</v>
      </c>
      <c r="AA162" t="s">
        <v>16</v>
      </c>
      <c r="AB162" t="s">
        <v>17</v>
      </c>
      <c r="AC162" t="s">
        <v>18</v>
      </c>
      <c r="AD162" t="s">
        <v>19</v>
      </c>
      <c r="AE162" t="s">
        <v>20</v>
      </c>
      <c r="AF162" t="s">
        <v>21</v>
      </c>
      <c r="AG162" t="s">
        <v>22</v>
      </c>
      <c r="AH162" t="s">
        <v>23</v>
      </c>
      <c r="AI162" t="s">
        <v>227</v>
      </c>
      <c r="AJ162" t="s">
        <v>228</v>
      </c>
      <c r="AK162" t="s">
        <v>26</v>
      </c>
      <c r="AL162" t="s">
        <v>27</v>
      </c>
      <c r="AM162" t="s">
        <v>28</v>
      </c>
      <c r="AN162" t="s">
        <v>171</v>
      </c>
      <c r="AO162" t="s">
        <v>57</v>
      </c>
      <c r="AP162" t="s">
        <v>31</v>
      </c>
      <c r="AQ162" t="s">
        <v>32</v>
      </c>
      <c r="AR162" t="s">
        <v>58</v>
      </c>
      <c r="AS162" t="s">
        <v>59</v>
      </c>
      <c r="AT162" t="s">
        <v>35</v>
      </c>
      <c r="AU162" t="s">
        <v>36</v>
      </c>
      <c r="AV162" t="s">
        <v>26</v>
      </c>
      <c r="AW162" t="s">
        <v>26</v>
      </c>
      <c r="AX162" t="s">
        <v>744</v>
      </c>
      <c r="AY162" t="s">
        <v>72</v>
      </c>
      <c r="AZ162" s="3">
        <v>166.87</v>
      </c>
      <c r="BA162" t="s">
        <v>1394</v>
      </c>
      <c r="BB162" t="s">
        <v>148</v>
      </c>
      <c r="BC162">
        <v>164</v>
      </c>
      <c r="BD162">
        <f t="shared" si="2"/>
        <v>164</v>
      </c>
    </row>
    <row r="163" spans="1:56" x14ac:dyDescent="0.2">
      <c r="A163" t="s">
        <v>745</v>
      </c>
      <c r="B163" t="s">
        <v>154</v>
      </c>
      <c r="C163" t="s">
        <v>2</v>
      </c>
      <c r="D163" t="s">
        <v>40</v>
      </c>
      <c r="E163" t="s">
        <v>41</v>
      </c>
      <c r="F163" s="2">
        <v>42660</v>
      </c>
      <c r="G163" t="s">
        <v>746</v>
      </c>
      <c r="H163" t="s">
        <v>747</v>
      </c>
      <c r="I163" s="2">
        <v>42659</v>
      </c>
      <c r="J163" s="3">
        <v>122.1</v>
      </c>
      <c r="K163" s="3">
        <v>0</v>
      </c>
      <c r="L163" s="3">
        <v>61.05</v>
      </c>
      <c r="M163" s="3">
        <v>60</v>
      </c>
      <c r="N163" s="4">
        <v>1.7500000000000002E-2</v>
      </c>
      <c r="O163" s="3">
        <v>1.05</v>
      </c>
      <c r="P163" s="5">
        <v>2</v>
      </c>
      <c r="Q163" t="s">
        <v>44</v>
      </c>
      <c r="R163" t="s">
        <v>65</v>
      </c>
      <c r="S163" t="s">
        <v>46</v>
      </c>
      <c r="T163" t="s">
        <v>134</v>
      </c>
      <c r="U163" t="s">
        <v>2</v>
      </c>
      <c r="V163" t="s">
        <v>67</v>
      </c>
      <c r="W163" t="s">
        <v>12</v>
      </c>
      <c r="X163" t="s">
        <v>13</v>
      </c>
      <c r="Y163" t="s">
        <v>49</v>
      </c>
      <c r="Z163" t="s">
        <v>50</v>
      </c>
      <c r="AA163" t="s">
        <v>51</v>
      </c>
      <c r="AB163" t="s">
        <v>52</v>
      </c>
      <c r="AC163" t="s">
        <v>53</v>
      </c>
      <c r="AD163" t="s">
        <v>54</v>
      </c>
      <c r="AE163" t="s">
        <v>55</v>
      </c>
      <c r="AF163" t="s">
        <v>50</v>
      </c>
      <c r="AG163" t="s">
        <v>51</v>
      </c>
      <c r="AH163" t="s">
        <v>26</v>
      </c>
      <c r="AI163" t="s">
        <v>26</v>
      </c>
      <c r="AJ163" t="s">
        <v>26</v>
      </c>
      <c r="AK163" t="s">
        <v>26</v>
      </c>
      <c r="AL163" t="s">
        <v>27</v>
      </c>
      <c r="AM163" t="s">
        <v>28</v>
      </c>
      <c r="AN163" t="s">
        <v>68</v>
      </c>
      <c r="AO163" t="s">
        <v>69</v>
      </c>
      <c r="AP163" t="s">
        <v>31</v>
      </c>
      <c r="AQ163" t="s">
        <v>32</v>
      </c>
      <c r="AR163" t="s">
        <v>33</v>
      </c>
      <c r="AS163" t="s">
        <v>34</v>
      </c>
      <c r="AT163" t="s">
        <v>135</v>
      </c>
      <c r="AU163" t="s">
        <v>136</v>
      </c>
      <c r="AV163" t="s">
        <v>26</v>
      </c>
      <c r="AW163" t="s">
        <v>26</v>
      </c>
      <c r="AX163" t="s">
        <v>748</v>
      </c>
      <c r="AY163" t="s">
        <v>63</v>
      </c>
      <c r="AZ163" s="3">
        <v>61.05</v>
      </c>
      <c r="BA163" t="s">
        <v>1392</v>
      </c>
      <c r="BB163" t="s">
        <v>67</v>
      </c>
      <c r="BC163">
        <v>58.8</v>
      </c>
      <c r="BD163">
        <f t="shared" si="2"/>
        <v>117.6</v>
      </c>
    </row>
    <row r="164" spans="1:56" x14ac:dyDescent="0.2">
      <c r="A164" t="s">
        <v>749</v>
      </c>
      <c r="B164" t="s">
        <v>139</v>
      </c>
      <c r="C164" t="s">
        <v>2</v>
      </c>
      <c r="D164" t="s">
        <v>40</v>
      </c>
      <c r="E164" t="s">
        <v>41</v>
      </c>
      <c r="F164" s="2">
        <v>42661</v>
      </c>
      <c r="G164" t="s">
        <v>750</v>
      </c>
      <c r="H164" t="s">
        <v>751</v>
      </c>
      <c r="I164" s="2">
        <v>42660</v>
      </c>
      <c r="J164" s="3">
        <v>166.87</v>
      </c>
      <c r="K164" s="3">
        <v>0</v>
      </c>
      <c r="L164" s="3">
        <v>166.87</v>
      </c>
      <c r="M164" s="3">
        <v>164</v>
      </c>
      <c r="N164" s="4">
        <v>1.7500000000000002E-2</v>
      </c>
      <c r="O164" s="3">
        <v>2.87</v>
      </c>
      <c r="P164" s="5">
        <v>1</v>
      </c>
      <c r="Q164" t="s">
        <v>44</v>
      </c>
      <c r="R164" t="s">
        <v>8</v>
      </c>
      <c r="S164" t="s">
        <v>46</v>
      </c>
      <c r="T164" t="s">
        <v>47</v>
      </c>
      <c r="U164" t="s">
        <v>2</v>
      </c>
      <c r="V164" t="s">
        <v>148</v>
      </c>
      <c r="W164" t="s">
        <v>12</v>
      </c>
      <c r="X164" t="s">
        <v>13</v>
      </c>
      <c r="Y164" t="s">
        <v>14</v>
      </c>
      <c r="Z164" t="s">
        <v>75</v>
      </c>
      <c r="AA164" t="s">
        <v>76</v>
      </c>
      <c r="AB164" t="s">
        <v>17</v>
      </c>
      <c r="AC164" t="s">
        <v>18</v>
      </c>
      <c r="AD164" t="s">
        <v>19</v>
      </c>
      <c r="AE164" t="s">
        <v>20</v>
      </c>
      <c r="AF164" t="s">
        <v>21</v>
      </c>
      <c r="AG164" t="s">
        <v>22</v>
      </c>
      <c r="AH164" t="s">
        <v>77</v>
      </c>
      <c r="AI164" t="s">
        <v>169</v>
      </c>
      <c r="AJ164" t="s">
        <v>170</v>
      </c>
      <c r="AK164" t="s">
        <v>26</v>
      </c>
      <c r="AL164" t="s">
        <v>27</v>
      </c>
      <c r="AM164" t="s">
        <v>28</v>
      </c>
      <c r="AN164" t="s">
        <v>171</v>
      </c>
      <c r="AO164" t="s">
        <v>57</v>
      </c>
      <c r="AP164" t="s">
        <v>31</v>
      </c>
      <c r="AQ164" t="s">
        <v>32</v>
      </c>
      <c r="AR164" t="s">
        <v>58</v>
      </c>
      <c r="AS164" t="s">
        <v>59</v>
      </c>
      <c r="AT164" t="s">
        <v>35</v>
      </c>
      <c r="AU164" t="s">
        <v>36</v>
      </c>
      <c r="AV164" t="s">
        <v>26</v>
      </c>
      <c r="AW164" t="s">
        <v>26</v>
      </c>
      <c r="AX164" t="s">
        <v>752</v>
      </c>
      <c r="AY164" t="s">
        <v>139</v>
      </c>
      <c r="AZ164" s="3">
        <v>166.87</v>
      </c>
      <c r="BA164" t="s">
        <v>1394</v>
      </c>
      <c r="BB164" t="s">
        <v>148</v>
      </c>
      <c r="BC164">
        <v>164</v>
      </c>
      <c r="BD164">
        <f t="shared" si="2"/>
        <v>164</v>
      </c>
    </row>
    <row r="165" spans="1:56" x14ac:dyDescent="0.2">
      <c r="A165" t="s">
        <v>749</v>
      </c>
      <c r="B165" t="s">
        <v>72</v>
      </c>
      <c r="C165" t="s">
        <v>2</v>
      </c>
      <c r="D165" t="s">
        <v>40</v>
      </c>
      <c r="E165" t="s">
        <v>41</v>
      </c>
      <c r="F165" s="2">
        <v>42682</v>
      </c>
      <c r="G165" t="s">
        <v>753</v>
      </c>
      <c r="H165" t="s">
        <v>754</v>
      </c>
      <c r="I165" s="2">
        <v>42660</v>
      </c>
      <c r="J165" s="3">
        <v>59.83</v>
      </c>
      <c r="K165" s="3">
        <v>0</v>
      </c>
      <c r="L165" s="3">
        <v>59.83</v>
      </c>
      <c r="M165" s="3">
        <v>58.8</v>
      </c>
      <c r="N165" s="4">
        <v>1.7500000000000002E-2</v>
      </c>
      <c r="O165" s="3">
        <v>1.03</v>
      </c>
      <c r="P165" s="5">
        <v>1</v>
      </c>
      <c r="Q165" t="s">
        <v>44</v>
      </c>
      <c r="R165" t="s">
        <v>65</v>
      </c>
      <c r="S165" t="s">
        <v>46</v>
      </c>
      <c r="T165" t="s">
        <v>134</v>
      </c>
      <c r="U165" t="s">
        <v>2</v>
      </c>
      <c r="V165" t="s">
        <v>67</v>
      </c>
      <c r="W165" t="s">
        <v>12</v>
      </c>
      <c r="X165" t="s">
        <v>13</v>
      </c>
      <c r="Y165" t="s">
        <v>14</v>
      </c>
      <c r="Z165" t="s">
        <v>75</v>
      </c>
      <c r="AA165" t="s">
        <v>76</v>
      </c>
      <c r="AB165" t="s">
        <v>17</v>
      </c>
      <c r="AC165" t="s">
        <v>18</v>
      </c>
      <c r="AD165" t="s">
        <v>19</v>
      </c>
      <c r="AE165" t="s">
        <v>20</v>
      </c>
      <c r="AF165" t="s">
        <v>21</v>
      </c>
      <c r="AG165" t="s">
        <v>22</v>
      </c>
      <c r="AH165" t="s">
        <v>77</v>
      </c>
      <c r="AI165" t="s">
        <v>169</v>
      </c>
      <c r="AJ165" t="s">
        <v>170</v>
      </c>
      <c r="AK165" t="s">
        <v>26</v>
      </c>
      <c r="AL165" t="s">
        <v>27</v>
      </c>
      <c r="AM165" t="s">
        <v>28</v>
      </c>
      <c r="AN165" t="s">
        <v>68</v>
      </c>
      <c r="AO165" t="s">
        <v>69</v>
      </c>
      <c r="AP165" t="s">
        <v>31</v>
      </c>
      <c r="AQ165" t="s">
        <v>32</v>
      </c>
      <c r="AR165" t="s">
        <v>33</v>
      </c>
      <c r="AS165" t="s">
        <v>34</v>
      </c>
      <c r="AT165" t="s">
        <v>35</v>
      </c>
      <c r="AU165" t="s">
        <v>36</v>
      </c>
      <c r="AV165" t="s">
        <v>26</v>
      </c>
      <c r="AW165" t="s">
        <v>26</v>
      </c>
      <c r="AX165" t="s">
        <v>752</v>
      </c>
      <c r="AY165" t="s">
        <v>72</v>
      </c>
      <c r="AZ165" s="3">
        <v>61.05</v>
      </c>
      <c r="BA165" t="s">
        <v>1392</v>
      </c>
      <c r="BB165" t="s">
        <v>67</v>
      </c>
      <c r="BC165">
        <v>58.8</v>
      </c>
      <c r="BD165">
        <f t="shared" si="2"/>
        <v>58.8</v>
      </c>
    </row>
    <row r="166" spans="1:56" x14ac:dyDescent="0.2">
      <c r="A166" t="s">
        <v>755</v>
      </c>
      <c r="B166" t="s">
        <v>174</v>
      </c>
      <c r="C166" t="s">
        <v>2</v>
      </c>
      <c r="D166" t="s">
        <v>40</v>
      </c>
      <c r="E166" t="s">
        <v>41</v>
      </c>
      <c r="F166" s="2">
        <v>42661</v>
      </c>
      <c r="G166" t="s">
        <v>756</v>
      </c>
      <c r="H166" t="s">
        <v>757</v>
      </c>
      <c r="I166" s="2">
        <v>42660</v>
      </c>
      <c r="J166" s="3">
        <v>166.87</v>
      </c>
      <c r="K166" s="3">
        <v>0</v>
      </c>
      <c r="L166" s="3">
        <v>166.87</v>
      </c>
      <c r="M166" s="3">
        <v>164</v>
      </c>
      <c r="N166" s="4">
        <v>1.7500000000000002E-2</v>
      </c>
      <c r="O166" s="3">
        <v>2.87</v>
      </c>
      <c r="P166" s="5">
        <v>1</v>
      </c>
      <c r="Q166" t="s">
        <v>44</v>
      </c>
      <c r="R166" t="s">
        <v>8</v>
      </c>
      <c r="S166" t="s">
        <v>46</v>
      </c>
      <c r="T166" t="s">
        <v>47</v>
      </c>
      <c r="U166" t="s">
        <v>2</v>
      </c>
      <c r="V166" t="s">
        <v>148</v>
      </c>
      <c r="W166" t="s">
        <v>12</v>
      </c>
      <c r="X166" t="s">
        <v>13</v>
      </c>
      <c r="Y166" t="s">
        <v>14</v>
      </c>
      <c r="Z166" t="s">
        <v>15</v>
      </c>
      <c r="AA166" t="s">
        <v>16</v>
      </c>
      <c r="AB166" t="s">
        <v>17</v>
      </c>
      <c r="AC166" t="s">
        <v>18</v>
      </c>
      <c r="AD166" t="s">
        <v>19</v>
      </c>
      <c r="AE166" t="s">
        <v>20</v>
      </c>
      <c r="AF166" t="s">
        <v>21</v>
      </c>
      <c r="AG166" t="s">
        <v>22</v>
      </c>
      <c r="AH166" t="s">
        <v>23</v>
      </c>
      <c r="AI166" t="s">
        <v>227</v>
      </c>
      <c r="AJ166" t="s">
        <v>228</v>
      </c>
      <c r="AK166" t="s">
        <v>26</v>
      </c>
      <c r="AL166" t="s">
        <v>27</v>
      </c>
      <c r="AM166" t="s">
        <v>28</v>
      </c>
      <c r="AN166" t="s">
        <v>171</v>
      </c>
      <c r="AO166" t="s">
        <v>57</v>
      </c>
      <c r="AP166" t="s">
        <v>31</v>
      </c>
      <c r="AQ166" t="s">
        <v>32</v>
      </c>
      <c r="AR166" t="s">
        <v>58</v>
      </c>
      <c r="AS166" t="s">
        <v>59</v>
      </c>
      <c r="AT166" t="s">
        <v>35</v>
      </c>
      <c r="AU166" t="s">
        <v>36</v>
      </c>
      <c r="AV166" t="s">
        <v>26</v>
      </c>
      <c r="AW166" t="s">
        <v>26</v>
      </c>
      <c r="AX166" t="s">
        <v>758</v>
      </c>
      <c r="AY166" t="s">
        <v>174</v>
      </c>
      <c r="AZ166" s="3">
        <v>166.87</v>
      </c>
      <c r="BA166" t="s">
        <v>1394</v>
      </c>
      <c r="BB166" t="s">
        <v>148</v>
      </c>
      <c r="BC166">
        <v>164</v>
      </c>
      <c r="BD166">
        <f t="shared" si="2"/>
        <v>164</v>
      </c>
    </row>
    <row r="167" spans="1:56" x14ac:dyDescent="0.2">
      <c r="A167" t="s">
        <v>759</v>
      </c>
      <c r="B167" t="s">
        <v>154</v>
      </c>
      <c r="C167" t="s">
        <v>2</v>
      </c>
      <c r="D167" t="s">
        <v>40</v>
      </c>
      <c r="E167" t="s">
        <v>41</v>
      </c>
      <c r="F167" s="2">
        <v>42662</v>
      </c>
      <c r="G167" t="s">
        <v>760</v>
      </c>
      <c r="H167" t="s">
        <v>761</v>
      </c>
      <c r="I167" s="2">
        <v>42661</v>
      </c>
      <c r="J167" s="3">
        <v>166.87</v>
      </c>
      <c r="K167" s="3">
        <v>0</v>
      </c>
      <c r="L167" s="3">
        <v>166.87</v>
      </c>
      <c r="M167" s="3">
        <v>164</v>
      </c>
      <c r="N167" s="4">
        <v>1.7500000000000002E-2</v>
      </c>
      <c r="O167" s="3">
        <v>2.87</v>
      </c>
      <c r="P167" s="5">
        <v>1</v>
      </c>
      <c r="Q167" t="s">
        <v>44</v>
      </c>
      <c r="R167" t="s">
        <v>8</v>
      </c>
      <c r="S167" t="s">
        <v>46</v>
      </c>
      <c r="T167" t="s">
        <v>47</v>
      </c>
      <c r="U167" t="s">
        <v>2</v>
      </c>
      <c r="V167" t="s">
        <v>148</v>
      </c>
      <c r="W167" t="s">
        <v>12</v>
      </c>
      <c r="X167" t="s">
        <v>13</v>
      </c>
      <c r="Y167" t="s">
        <v>14</v>
      </c>
      <c r="Z167" t="s">
        <v>75</v>
      </c>
      <c r="AA167" t="s">
        <v>76</v>
      </c>
      <c r="AB167" t="s">
        <v>17</v>
      </c>
      <c r="AC167" t="s">
        <v>18</v>
      </c>
      <c r="AD167" t="s">
        <v>19</v>
      </c>
      <c r="AE167" t="s">
        <v>20</v>
      </c>
      <c r="AF167" t="s">
        <v>21</v>
      </c>
      <c r="AG167" t="s">
        <v>22</v>
      </c>
      <c r="AH167" t="s">
        <v>77</v>
      </c>
      <c r="AI167" t="s">
        <v>169</v>
      </c>
      <c r="AJ167" t="s">
        <v>170</v>
      </c>
      <c r="AK167" t="s">
        <v>26</v>
      </c>
      <c r="AL167" t="s">
        <v>27</v>
      </c>
      <c r="AM167" t="s">
        <v>28</v>
      </c>
      <c r="AN167" t="s">
        <v>171</v>
      </c>
      <c r="AO167" t="s">
        <v>57</v>
      </c>
      <c r="AP167" t="s">
        <v>31</v>
      </c>
      <c r="AQ167" t="s">
        <v>32</v>
      </c>
      <c r="AR167" t="s">
        <v>58</v>
      </c>
      <c r="AS167" t="s">
        <v>59</v>
      </c>
      <c r="AT167" t="s">
        <v>35</v>
      </c>
      <c r="AU167" t="s">
        <v>36</v>
      </c>
      <c r="AV167" t="s">
        <v>26</v>
      </c>
      <c r="AW167" t="s">
        <v>26</v>
      </c>
      <c r="AX167" t="s">
        <v>762</v>
      </c>
      <c r="AY167" t="s">
        <v>154</v>
      </c>
      <c r="AZ167" s="3">
        <v>166.87</v>
      </c>
      <c r="BA167" t="s">
        <v>1394</v>
      </c>
      <c r="BB167" t="s">
        <v>148</v>
      </c>
      <c r="BC167">
        <v>164</v>
      </c>
      <c r="BD167">
        <f t="shared" si="2"/>
        <v>164</v>
      </c>
    </row>
    <row r="168" spans="1:56" x14ac:dyDescent="0.2">
      <c r="A168" t="s">
        <v>763</v>
      </c>
      <c r="B168" t="s">
        <v>154</v>
      </c>
      <c r="C168" t="s">
        <v>2</v>
      </c>
      <c r="D168" t="s">
        <v>40</v>
      </c>
      <c r="E168" t="s">
        <v>41</v>
      </c>
      <c r="F168" s="2">
        <v>42664</v>
      </c>
      <c r="G168" t="s">
        <v>764</v>
      </c>
      <c r="H168" t="s">
        <v>765</v>
      </c>
      <c r="I168" s="2">
        <v>42663</v>
      </c>
      <c r="J168" s="3">
        <v>166.87</v>
      </c>
      <c r="K168" s="3">
        <v>0</v>
      </c>
      <c r="L168" s="3">
        <v>166.87</v>
      </c>
      <c r="M168" s="3">
        <v>164</v>
      </c>
      <c r="N168" s="4">
        <v>1.7500000000000002E-2</v>
      </c>
      <c r="O168" s="3">
        <v>2.87</v>
      </c>
      <c r="P168" s="5">
        <v>1</v>
      </c>
      <c r="Q168" t="s">
        <v>44</v>
      </c>
      <c r="R168" t="s">
        <v>8</v>
      </c>
      <c r="S168" t="s">
        <v>46</v>
      </c>
      <c r="T168" t="s">
        <v>47</v>
      </c>
      <c r="U168" t="s">
        <v>2</v>
      </c>
      <c r="V168" t="s">
        <v>148</v>
      </c>
      <c r="W168" t="s">
        <v>12</v>
      </c>
      <c r="X168" t="s">
        <v>13</v>
      </c>
      <c r="Y168" t="s">
        <v>14</v>
      </c>
      <c r="Z168" t="s">
        <v>15</v>
      </c>
      <c r="AA168" t="s">
        <v>16</v>
      </c>
      <c r="AB168" t="s">
        <v>17</v>
      </c>
      <c r="AC168" t="s">
        <v>18</v>
      </c>
      <c r="AD168" t="s">
        <v>19</v>
      </c>
      <c r="AE168" t="s">
        <v>20</v>
      </c>
      <c r="AF168" t="s">
        <v>21</v>
      </c>
      <c r="AG168" t="s">
        <v>22</v>
      </c>
      <c r="AH168" t="s">
        <v>23</v>
      </c>
      <c r="AI168" t="s">
        <v>227</v>
      </c>
      <c r="AJ168" t="s">
        <v>228</v>
      </c>
      <c r="AK168" t="s">
        <v>26</v>
      </c>
      <c r="AL168" t="s">
        <v>27</v>
      </c>
      <c r="AM168" t="s">
        <v>28</v>
      </c>
      <c r="AN168" t="s">
        <v>171</v>
      </c>
      <c r="AO168" t="s">
        <v>57</v>
      </c>
      <c r="AP168" t="s">
        <v>31</v>
      </c>
      <c r="AQ168" t="s">
        <v>32</v>
      </c>
      <c r="AR168" t="s">
        <v>58</v>
      </c>
      <c r="AS168" t="s">
        <v>59</v>
      </c>
      <c r="AT168" t="s">
        <v>35</v>
      </c>
      <c r="AU168" t="s">
        <v>36</v>
      </c>
      <c r="AV168" t="s">
        <v>26</v>
      </c>
      <c r="AW168" t="s">
        <v>26</v>
      </c>
      <c r="AX168" t="s">
        <v>766</v>
      </c>
      <c r="AY168" t="s">
        <v>154</v>
      </c>
      <c r="AZ168" s="3">
        <v>166.87</v>
      </c>
      <c r="BA168" t="s">
        <v>1394</v>
      </c>
      <c r="BB168" t="s">
        <v>148</v>
      </c>
      <c r="BC168">
        <v>164</v>
      </c>
      <c r="BD168">
        <f t="shared" si="2"/>
        <v>164</v>
      </c>
    </row>
    <row r="169" spans="1:56" x14ac:dyDescent="0.2">
      <c r="A169" t="s">
        <v>767</v>
      </c>
      <c r="B169" t="s">
        <v>139</v>
      </c>
      <c r="C169" t="s">
        <v>2</v>
      </c>
      <c r="D169" t="s">
        <v>40</v>
      </c>
      <c r="E169" t="s">
        <v>41</v>
      </c>
      <c r="F169" s="2">
        <v>42682</v>
      </c>
      <c r="G169" t="s">
        <v>768</v>
      </c>
      <c r="H169" t="s">
        <v>769</v>
      </c>
      <c r="I169" s="2">
        <v>42666</v>
      </c>
      <c r="J169" s="3">
        <v>59.83</v>
      </c>
      <c r="K169" s="3">
        <v>0</v>
      </c>
      <c r="L169" s="3">
        <v>59.83</v>
      </c>
      <c r="M169" s="3">
        <v>58.8</v>
      </c>
      <c r="N169" s="4">
        <v>1.7500000000000002E-2</v>
      </c>
      <c r="O169" s="3">
        <v>1.03</v>
      </c>
      <c r="P169" s="5">
        <v>1</v>
      </c>
      <c r="Q169" t="s">
        <v>44</v>
      </c>
      <c r="R169" t="s">
        <v>65</v>
      </c>
      <c r="S169" t="s">
        <v>46</v>
      </c>
      <c r="T169" t="s">
        <v>134</v>
      </c>
      <c r="U169" t="s">
        <v>2</v>
      </c>
      <c r="V169" t="s">
        <v>67</v>
      </c>
      <c r="W169" t="s">
        <v>12</v>
      </c>
      <c r="X169" t="s">
        <v>13</v>
      </c>
      <c r="Y169" t="s">
        <v>14</v>
      </c>
      <c r="Z169" t="s">
        <v>75</v>
      </c>
      <c r="AA169" t="s">
        <v>76</v>
      </c>
      <c r="AB169" t="s">
        <v>17</v>
      </c>
      <c r="AC169" t="s">
        <v>18</v>
      </c>
      <c r="AD169" t="s">
        <v>19</v>
      </c>
      <c r="AE169" t="s">
        <v>20</v>
      </c>
      <c r="AF169" t="s">
        <v>21</v>
      </c>
      <c r="AG169" t="s">
        <v>22</v>
      </c>
      <c r="AH169" t="s">
        <v>77</v>
      </c>
      <c r="AI169" t="s">
        <v>169</v>
      </c>
      <c r="AJ169" t="s">
        <v>170</v>
      </c>
      <c r="AK169" t="s">
        <v>26</v>
      </c>
      <c r="AL169" t="s">
        <v>27</v>
      </c>
      <c r="AM169" t="s">
        <v>28</v>
      </c>
      <c r="AN169" t="s">
        <v>68</v>
      </c>
      <c r="AO169" t="s">
        <v>69</v>
      </c>
      <c r="AP169" t="s">
        <v>31</v>
      </c>
      <c r="AQ169" t="s">
        <v>32</v>
      </c>
      <c r="AR169" t="s">
        <v>33</v>
      </c>
      <c r="AS169" t="s">
        <v>34</v>
      </c>
      <c r="AT169" t="s">
        <v>35</v>
      </c>
      <c r="AU169" t="s">
        <v>36</v>
      </c>
      <c r="AV169" t="s">
        <v>26</v>
      </c>
      <c r="AW169" t="s">
        <v>26</v>
      </c>
      <c r="AX169" t="s">
        <v>770</v>
      </c>
      <c r="AY169" t="s">
        <v>139</v>
      </c>
      <c r="AZ169" s="3">
        <v>61.05</v>
      </c>
      <c r="BA169" t="s">
        <v>1392</v>
      </c>
      <c r="BB169" t="s">
        <v>67</v>
      </c>
      <c r="BC169">
        <v>58.8</v>
      </c>
      <c r="BD169">
        <f t="shared" si="2"/>
        <v>58.8</v>
      </c>
    </row>
    <row r="170" spans="1:56" x14ac:dyDescent="0.2">
      <c r="A170" t="s">
        <v>771</v>
      </c>
      <c r="B170" t="s">
        <v>154</v>
      </c>
      <c r="C170" t="s">
        <v>2</v>
      </c>
      <c r="D170" t="s">
        <v>40</v>
      </c>
      <c r="E170" t="s">
        <v>41</v>
      </c>
      <c r="F170" s="2">
        <v>42668</v>
      </c>
      <c r="G170" t="s">
        <v>772</v>
      </c>
      <c r="H170" t="s">
        <v>773</v>
      </c>
      <c r="I170" s="2">
        <v>42666</v>
      </c>
      <c r="J170" s="3">
        <v>166.87</v>
      </c>
      <c r="K170" s="3">
        <v>0</v>
      </c>
      <c r="L170" s="3">
        <v>166.87</v>
      </c>
      <c r="M170" s="3">
        <v>164</v>
      </c>
      <c r="N170" s="4">
        <v>1.7500000000000002E-2</v>
      </c>
      <c r="O170" s="3">
        <v>2.87</v>
      </c>
      <c r="P170" s="5">
        <v>1</v>
      </c>
      <c r="Q170" t="s">
        <v>44</v>
      </c>
      <c r="R170" t="s">
        <v>8</v>
      </c>
      <c r="S170" t="s">
        <v>46</v>
      </c>
      <c r="T170" t="s">
        <v>47</v>
      </c>
      <c r="U170" t="s">
        <v>2</v>
      </c>
      <c r="V170" t="s">
        <v>148</v>
      </c>
      <c r="W170" t="s">
        <v>12</v>
      </c>
      <c r="X170" t="s">
        <v>13</v>
      </c>
      <c r="Y170" t="s">
        <v>14</v>
      </c>
      <c r="Z170" t="s">
        <v>15</v>
      </c>
      <c r="AA170" t="s">
        <v>16</v>
      </c>
      <c r="AB170" t="s">
        <v>17</v>
      </c>
      <c r="AC170" t="s">
        <v>18</v>
      </c>
      <c r="AD170" t="s">
        <v>19</v>
      </c>
      <c r="AE170" t="s">
        <v>20</v>
      </c>
      <c r="AF170" t="s">
        <v>21</v>
      </c>
      <c r="AG170" t="s">
        <v>22</v>
      </c>
      <c r="AH170" t="s">
        <v>23</v>
      </c>
      <c r="AI170" t="s">
        <v>227</v>
      </c>
      <c r="AJ170" t="s">
        <v>228</v>
      </c>
      <c r="AK170" t="s">
        <v>26</v>
      </c>
      <c r="AL170" t="s">
        <v>27</v>
      </c>
      <c r="AM170" t="s">
        <v>28</v>
      </c>
      <c r="AN170" t="s">
        <v>171</v>
      </c>
      <c r="AO170" t="s">
        <v>57</v>
      </c>
      <c r="AP170" t="s">
        <v>31</v>
      </c>
      <c r="AQ170" t="s">
        <v>32</v>
      </c>
      <c r="AR170" t="s">
        <v>58</v>
      </c>
      <c r="AS170" t="s">
        <v>59</v>
      </c>
      <c r="AT170" t="s">
        <v>35</v>
      </c>
      <c r="AU170" t="s">
        <v>36</v>
      </c>
      <c r="AV170" t="s">
        <v>26</v>
      </c>
      <c r="AW170" t="s">
        <v>26</v>
      </c>
      <c r="AX170" t="s">
        <v>774</v>
      </c>
      <c r="AY170" t="s">
        <v>154</v>
      </c>
      <c r="AZ170" s="3">
        <v>166.87</v>
      </c>
      <c r="BA170" t="s">
        <v>1394</v>
      </c>
      <c r="BB170" t="s">
        <v>148</v>
      </c>
      <c r="BC170">
        <v>164</v>
      </c>
      <c r="BD170">
        <f t="shared" si="2"/>
        <v>164</v>
      </c>
    </row>
    <row r="171" spans="1:56" x14ac:dyDescent="0.2">
      <c r="A171" t="s">
        <v>775</v>
      </c>
      <c r="B171" t="s">
        <v>182</v>
      </c>
      <c r="C171" t="s">
        <v>2</v>
      </c>
      <c r="D171" t="s">
        <v>40</v>
      </c>
      <c r="E171" t="s">
        <v>41</v>
      </c>
      <c r="F171" s="2">
        <v>42668</v>
      </c>
      <c r="G171" t="s">
        <v>776</v>
      </c>
      <c r="H171" t="s">
        <v>777</v>
      </c>
      <c r="I171" s="2">
        <v>42667</v>
      </c>
      <c r="J171" s="3">
        <v>333.74</v>
      </c>
      <c r="K171" s="3">
        <v>0</v>
      </c>
      <c r="L171" s="3">
        <v>166.87</v>
      </c>
      <c r="M171" s="3">
        <v>164</v>
      </c>
      <c r="N171" s="4">
        <v>1.7500000000000002E-2</v>
      </c>
      <c r="O171" s="3">
        <v>2.87</v>
      </c>
      <c r="P171" s="5">
        <v>2</v>
      </c>
      <c r="Q171" t="s">
        <v>44</v>
      </c>
      <c r="R171" t="s">
        <v>8</v>
      </c>
      <c r="S171" t="s">
        <v>46</v>
      </c>
      <c r="T171" t="s">
        <v>47</v>
      </c>
      <c r="U171" t="s">
        <v>2</v>
      </c>
      <c r="V171" t="s">
        <v>148</v>
      </c>
      <c r="W171" t="s">
        <v>12</v>
      </c>
      <c r="X171" t="s">
        <v>13</v>
      </c>
      <c r="Y171" t="s">
        <v>14</v>
      </c>
      <c r="Z171" t="s">
        <v>75</v>
      </c>
      <c r="AA171" t="s">
        <v>76</v>
      </c>
      <c r="AB171" t="s">
        <v>17</v>
      </c>
      <c r="AC171" t="s">
        <v>18</v>
      </c>
      <c r="AD171" t="s">
        <v>19</v>
      </c>
      <c r="AE171" t="s">
        <v>20</v>
      </c>
      <c r="AF171" t="s">
        <v>21</v>
      </c>
      <c r="AG171" t="s">
        <v>22</v>
      </c>
      <c r="AH171" t="s">
        <v>77</v>
      </c>
      <c r="AI171" t="s">
        <v>149</v>
      </c>
      <c r="AJ171" t="s">
        <v>150</v>
      </c>
      <c r="AK171" t="s">
        <v>26</v>
      </c>
      <c r="AL171" t="s">
        <v>27</v>
      </c>
      <c r="AM171" t="s">
        <v>28</v>
      </c>
      <c r="AN171" t="s">
        <v>171</v>
      </c>
      <c r="AO171" t="s">
        <v>57</v>
      </c>
      <c r="AP171" t="s">
        <v>31</v>
      </c>
      <c r="AQ171" t="s">
        <v>32</v>
      </c>
      <c r="AR171" t="s">
        <v>58</v>
      </c>
      <c r="AS171" t="s">
        <v>59</v>
      </c>
      <c r="AT171" t="s">
        <v>35</v>
      </c>
      <c r="AU171" t="s">
        <v>36</v>
      </c>
      <c r="AV171" t="s">
        <v>26</v>
      </c>
      <c r="AW171" t="s">
        <v>26</v>
      </c>
      <c r="AX171" t="s">
        <v>778</v>
      </c>
      <c r="AY171" t="s">
        <v>182</v>
      </c>
      <c r="AZ171" s="3">
        <v>166.87</v>
      </c>
      <c r="BA171" t="s">
        <v>1394</v>
      </c>
      <c r="BB171" t="s">
        <v>148</v>
      </c>
      <c r="BC171">
        <v>164</v>
      </c>
      <c r="BD171">
        <f t="shared" si="2"/>
        <v>328</v>
      </c>
    </row>
    <row r="172" spans="1:56" x14ac:dyDescent="0.2">
      <c r="A172" t="s">
        <v>779</v>
      </c>
      <c r="B172" t="s">
        <v>154</v>
      </c>
      <c r="C172" t="s">
        <v>2</v>
      </c>
      <c r="D172" t="s">
        <v>40</v>
      </c>
      <c r="E172" t="s">
        <v>41</v>
      </c>
      <c r="F172" s="2">
        <v>42668</v>
      </c>
      <c r="G172" t="s">
        <v>780</v>
      </c>
      <c r="H172" t="s">
        <v>781</v>
      </c>
      <c r="I172" s="2">
        <v>42667</v>
      </c>
      <c r="J172" s="3">
        <v>166.87</v>
      </c>
      <c r="K172" s="3">
        <v>0</v>
      </c>
      <c r="L172" s="3">
        <v>166.87</v>
      </c>
      <c r="M172" s="3">
        <v>164</v>
      </c>
      <c r="N172" s="4">
        <v>1.7500000000000002E-2</v>
      </c>
      <c r="O172" s="3">
        <v>2.87</v>
      </c>
      <c r="P172" s="5">
        <v>1</v>
      </c>
      <c r="Q172" t="s">
        <v>44</v>
      </c>
      <c r="R172" t="s">
        <v>8</v>
      </c>
      <c r="S172" t="s">
        <v>46</v>
      </c>
      <c r="T172" t="s">
        <v>47</v>
      </c>
      <c r="U172" t="s">
        <v>2</v>
      </c>
      <c r="V172" t="s">
        <v>148</v>
      </c>
      <c r="W172" t="s">
        <v>12</v>
      </c>
      <c r="X172" t="s">
        <v>13</v>
      </c>
      <c r="Y172" t="s">
        <v>14</v>
      </c>
      <c r="Z172" t="s">
        <v>15</v>
      </c>
      <c r="AA172" t="s">
        <v>16</v>
      </c>
      <c r="AB172" t="s">
        <v>17</v>
      </c>
      <c r="AC172" t="s">
        <v>18</v>
      </c>
      <c r="AD172" t="s">
        <v>19</v>
      </c>
      <c r="AE172" t="s">
        <v>20</v>
      </c>
      <c r="AF172" t="s">
        <v>21</v>
      </c>
      <c r="AG172" t="s">
        <v>22</v>
      </c>
      <c r="AH172" t="s">
        <v>23</v>
      </c>
      <c r="AI172" t="s">
        <v>227</v>
      </c>
      <c r="AJ172" t="s">
        <v>228</v>
      </c>
      <c r="AK172" t="s">
        <v>26</v>
      </c>
      <c r="AL172" t="s">
        <v>27</v>
      </c>
      <c r="AM172" t="s">
        <v>28</v>
      </c>
      <c r="AN172" t="s">
        <v>171</v>
      </c>
      <c r="AO172" t="s">
        <v>57</v>
      </c>
      <c r="AP172" t="s">
        <v>31</v>
      </c>
      <c r="AQ172" t="s">
        <v>32</v>
      </c>
      <c r="AR172" t="s">
        <v>58</v>
      </c>
      <c r="AS172" t="s">
        <v>59</v>
      </c>
      <c r="AT172" t="s">
        <v>35</v>
      </c>
      <c r="AU172" t="s">
        <v>36</v>
      </c>
      <c r="AV172" t="s">
        <v>26</v>
      </c>
      <c r="AW172" t="s">
        <v>26</v>
      </c>
      <c r="AX172" t="s">
        <v>782</v>
      </c>
      <c r="AY172" t="s">
        <v>154</v>
      </c>
      <c r="AZ172" s="3">
        <v>166.87</v>
      </c>
      <c r="BA172" t="s">
        <v>1394</v>
      </c>
      <c r="BB172" t="s">
        <v>148</v>
      </c>
      <c r="BC172">
        <v>164</v>
      </c>
      <c r="BD172">
        <f t="shared" si="2"/>
        <v>164</v>
      </c>
    </row>
    <row r="173" spans="1:56" x14ac:dyDescent="0.2">
      <c r="A173" t="s">
        <v>783</v>
      </c>
      <c r="B173" t="s">
        <v>154</v>
      </c>
      <c r="C173" t="s">
        <v>2</v>
      </c>
      <c r="D173" t="s">
        <v>40</v>
      </c>
      <c r="E173" t="s">
        <v>41</v>
      </c>
      <c r="F173" s="2">
        <v>42669</v>
      </c>
      <c r="G173" t="s">
        <v>784</v>
      </c>
      <c r="H173" t="s">
        <v>785</v>
      </c>
      <c r="I173" s="2">
        <v>42668</v>
      </c>
      <c r="J173" s="3">
        <v>166.87</v>
      </c>
      <c r="K173" s="3">
        <v>0</v>
      </c>
      <c r="L173" s="3">
        <v>166.87</v>
      </c>
      <c r="M173" s="3">
        <v>164</v>
      </c>
      <c r="N173" s="4">
        <v>1.7500000000000002E-2</v>
      </c>
      <c r="O173" s="3">
        <v>2.87</v>
      </c>
      <c r="P173" s="5">
        <v>1</v>
      </c>
      <c r="Q173" t="s">
        <v>44</v>
      </c>
      <c r="R173" t="s">
        <v>8</v>
      </c>
      <c r="S173" t="s">
        <v>46</v>
      </c>
      <c r="T173" t="s">
        <v>47</v>
      </c>
      <c r="U173" t="s">
        <v>2</v>
      </c>
      <c r="V173" t="s">
        <v>148</v>
      </c>
      <c r="W173" t="s">
        <v>12</v>
      </c>
      <c r="X173" t="s">
        <v>13</v>
      </c>
      <c r="Y173" t="s">
        <v>14</v>
      </c>
      <c r="Z173" t="s">
        <v>75</v>
      </c>
      <c r="AA173" t="s">
        <v>76</v>
      </c>
      <c r="AB173" t="s">
        <v>17</v>
      </c>
      <c r="AC173" t="s">
        <v>18</v>
      </c>
      <c r="AD173" t="s">
        <v>19</v>
      </c>
      <c r="AE173" t="s">
        <v>20</v>
      </c>
      <c r="AF173" t="s">
        <v>21</v>
      </c>
      <c r="AG173" t="s">
        <v>22</v>
      </c>
      <c r="AH173" t="s">
        <v>77</v>
      </c>
      <c r="AI173" t="s">
        <v>169</v>
      </c>
      <c r="AJ173" t="s">
        <v>170</v>
      </c>
      <c r="AK173" t="s">
        <v>26</v>
      </c>
      <c r="AL173" t="s">
        <v>27</v>
      </c>
      <c r="AM173" t="s">
        <v>28</v>
      </c>
      <c r="AN173" t="s">
        <v>171</v>
      </c>
      <c r="AO173" t="s">
        <v>57</v>
      </c>
      <c r="AP173" t="s">
        <v>31</v>
      </c>
      <c r="AQ173" t="s">
        <v>32</v>
      </c>
      <c r="AR173" t="s">
        <v>58</v>
      </c>
      <c r="AS173" t="s">
        <v>59</v>
      </c>
      <c r="AT173" t="s">
        <v>35</v>
      </c>
      <c r="AU173" t="s">
        <v>36</v>
      </c>
      <c r="AV173" t="s">
        <v>26</v>
      </c>
      <c r="AW173" t="s">
        <v>26</v>
      </c>
      <c r="AX173" t="s">
        <v>786</v>
      </c>
      <c r="AY173" t="s">
        <v>154</v>
      </c>
      <c r="AZ173" s="3">
        <v>166.87</v>
      </c>
      <c r="BA173" t="s">
        <v>1394</v>
      </c>
      <c r="BB173" t="s">
        <v>148</v>
      </c>
      <c r="BC173">
        <v>164</v>
      </c>
      <c r="BD173">
        <f t="shared" si="2"/>
        <v>164</v>
      </c>
    </row>
    <row r="174" spans="1:56" x14ac:dyDescent="0.2">
      <c r="A174" t="s">
        <v>787</v>
      </c>
      <c r="B174" t="s">
        <v>139</v>
      </c>
      <c r="C174" t="s">
        <v>2</v>
      </c>
      <c r="D174" t="s">
        <v>40</v>
      </c>
      <c r="E174" t="s">
        <v>41</v>
      </c>
      <c r="F174" s="2">
        <v>42670</v>
      </c>
      <c r="G174" t="s">
        <v>788</v>
      </c>
      <c r="H174" t="s">
        <v>789</v>
      </c>
      <c r="I174" s="2">
        <v>42669</v>
      </c>
      <c r="J174" s="3">
        <v>166.87</v>
      </c>
      <c r="K174" s="3">
        <v>0</v>
      </c>
      <c r="L174" s="3">
        <v>166.87</v>
      </c>
      <c r="M174" s="3">
        <v>164</v>
      </c>
      <c r="N174" s="4">
        <v>1.7500000000000002E-2</v>
      </c>
      <c r="O174" s="3">
        <v>2.87</v>
      </c>
      <c r="P174" s="5">
        <v>1</v>
      </c>
      <c r="Q174" t="s">
        <v>44</v>
      </c>
      <c r="R174" t="s">
        <v>8</v>
      </c>
      <c r="S174" t="s">
        <v>46</v>
      </c>
      <c r="T174" t="s">
        <v>47</v>
      </c>
      <c r="U174" t="s">
        <v>2</v>
      </c>
      <c r="V174" t="s">
        <v>148</v>
      </c>
      <c r="W174" t="s">
        <v>12</v>
      </c>
      <c r="X174" t="s">
        <v>13</v>
      </c>
      <c r="Y174" t="s">
        <v>14</v>
      </c>
      <c r="Z174" t="s">
        <v>75</v>
      </c>
      <c r="AA174" t="s">
        <v>76</v>
      </c>
      <c r="AB174" t="s">
        <v>17</v>
      </c>
      <c r="AC174" t="s">
        <v>18</v>
      </c>
      <c r="AD174" t="s">
        <v>19</v>
      </c>
      <c r="AE174" t="s">
        <v>20</v>
      </c>
      <c r="AF174" t="s">
        <v>21</v>
      </c>
      <c r="AG174" t="s">
        <v>22</v>
      </c>
      <c r="AH174" t="s">
        <v>77</v>
      </c>
      <c r="AI174" t="s">
        <v>149</v>
      </c>
      <c r="AJ174" t="s">
        <v>150</v>
      </c>
      <c r="AK174" t="s">
        <v>26</v>
      </c>
      <c r="AL174" t="s">
        <v>27</v>
      </c>
      <c r="AM174" t="s">
        <v>28</v>
      </c>
      <c r="AN174" t="s">
        <v>171</v>
      </c>
      <c r="AO174" t="s">
        <v>57</v>
      </c>
      <c r="AP174" t="s">
        <v>31</v>
      </c>
      <c r="AQ174" t="s">
        <v>32</v>
      </c>
      <c r="AR174" t="s">
        <v>58</v>
      </c>
      <c r="AS174" t="s">
        <v>59</v>
      </c>
      <c r="AT174" t="s">
        <v>35</v>
      </c>
      <c r="AU174" t="s">
        <v>36</v>
      </c>
      <c r="AV174" t="s">
        <v>26</v>
      </c>
      <c r="AW174" t="s">
        <v>26</v>
      </c>
      <c r="AX174" t="s">
        <v>790</v>
      </c>
      <c r="AY174" t="s">
        <v>139</v>
      </c>
      <c r="AZ174" s="3">
        <v>166.87</v>
      </c>
      <c r="BA174" t="s">
        <v>1394</v>
      </c>
      <c r="BB174" t="s">
        <v>148</v>
      </c>
      <c r="BC174">
        <v>164</v>
      </c>
      <c r="BD174">
        <f t="shared" si="2"/>
        <v>164</v>
      </c>
    </row>
    <row r="175" spans="1:56" x14ac:dyDescent="0.2">
      <c r="A175" t="s">
        <v>791</v>
      </c>
      <c r="B175" t="s">
        <v>154</v>
      </c>
      <c r="C175" t="s">
        <v>2</v>
      </c>
      <c r="D175" t="s">
        <v>40</v>
      </c>
      <c r="E175" t="s">
        <v>41</v>
      </c>
      <c r="F175" s="2">
        <v>42682</v>
      </c>
      <c r="G175" t="s">
        <v>792</v>
      </c>
      <c r="H175" t="s">
        <v>793</v>
      </c>
      <c r="I175" s="2">
        <v>42670</v>
      </c>
      <c r="J175" s="3">
        <v>59.83</v>
      </c>
      <c r="K175" s="3">
        <v>0</v>
      </c>
      <c r="L175" s="3">
        <v>59.83</v>
      </c>
      <c r="M175" s="3">
        <v>58.8</v>
      </c>
      <c r="N175" s="4">
        <v>1.7500000000000002E-2</v>
      </c>
      <c r="O175" s="3">
        <v>1.03</v>
      </c>
      <c r="P175" s="5">
        <v>1</v>
      </c>
      <c r="Q175" t="s">
        <v>44</v>
      </c>
      <c r="R175" t="s">
        <v>65</v>
      </c>
      <c r="S175" t="s">
        <v>46</v>
      </c>
      <c r="T175" t="s">
        <v>134</v>
      </c>
      <c r="U175" t="s">
        <v>2</v>
      </c>
      <c r="V175" t="s">
        <v>67</v>
      </c>
      <c r="W175" t="s">
        <v>12</v>
      </c>
      <c r="X175" t="s">
        <v>13</v>
      </c>
      <c r="Y175" t="s">
        <v>14</v>
      </c>
      <c r="Z175" t="s">
        <v>15</v>
      </c>
      <c r="AA175" t="s">
        <v>16</v>
      </c>
      <c r="AB175" t="s">
        <v>17</v>
      </c>
      <c r="AC175" t="s">
        <v>18</v>
      </c>
      <c r="AD175" t="s">
        <v>19</v>
      </c>
      <c r="AE175" t="s">
        <v>20</v>
      </c>
      <c r="AF175" t="s">
        <v>21</v>
      </c>
      <c r="AG175" t="s">
        <v>22</v>
      </c>
      <c r="AH175" t="s">
        <v>23</v>
      </c>
      <c r="AI175" t="s">
        <v>227</v>
      </c>
      <c r="AJ175" t="s">
        <v>228</v>
      </c>
      <c r="AK175" t="s">
        <v>26</v>
      </c>
      <c r="AL175" t="s">
        <v>27</v>
      </c>
      <c r="AM175" t="s">
        <v>28</v>
      </c>
      <c r="AN175" t="s">
        <v>68</v>
      </c>
      <c r="AO175" t="s">
        <v>69</v>
      </c>
      <c r="AP175" t="s">
        <v>31</v>
      </c>
      <c r="AQ175" t="s">
        <v>32</v>
      </c>
      <c r="AR175" t="s">
        <v>33</v>
      </c>
      <c r="AS175" t="s">
        <v>34</v>
      </c>
      <c r="AT175" t="s">
        <v>35</v>
      </c>
      <c r="AU175" t="s">
        <v>36</v>
      </c>
      <c r="AV175" t="s">
        <v>26</v>
      </c>
      <c r="AW175" t="s">
        <v>26</v>
      </c>
      <c r="AX175" t="s">
        <v>794</v>
      </c>
      <c r="AY175" t="s">
        <v>154</v>
      </c>
      <c r="AZ175" s="3">
        <v>61.05</v>
      </c>
      <c r="BA175" t="s">
        <v>1392</v>
      </c>
      <c r="BB175" t="s">
        <v>67</v>
      </c>
      <c r="BC175">
        <v>58.8</v>
      </c>
      <c r="BD175">
        <f t="shared" si="2"/>
        <v>58.8</v>
      </c>
    </row>
    <row r="176" spans="1:56" x14ac:dyDescent="0.2">
      <c r="A176" t="s">
        <v>795</v>
      </c>
      <c r="B176" t="s">
        <v>87</v>
      </c>
      <c r="C176" t="s">
        <v>2</v>
      </c>
      <c r="D176" t="s">
        <v>316</v>
      </c>
      <c r="E176" t="s">
        <v>4</v>
      </c>
      <c r="F176" s="2">
        <v>42671</v>
      </c>
      <c r="G176" t="s">
        <v>796</v>
      </c>
      <c r="H176" t="s">
        <v>797</v>
      </c>
      <c r="I176" s="2">
        <v>42670</v>
      </c>
      <c r="J176" s="3">
        <v>39.9</v>
      </c>
      <c r="K176" s="3">
        <v>0</v>
      </c>
      <c r="L176" s="3">
        <v>3.99</v>
      </c>
      <c r="M176" s="3">
        <v>3.92</v>
      </c>
      <c r="N176" s="4">
        <v>1.7500000000000002E-2</v>
      </c>
      <c r="O176" s="3">
        <v>7.0000000000000007E-2</v>
      </c>
      <c r="P176" s="5">
        <v>10</v>
      </c>
      <c r="Q176" t="s">
        <v>7</v>
      </c>
      <c r="R176" t="s">
        <v>8</v>
      </c>
      <c r="S176" t="s">
        <v>9</v>
      </c>
      <c r="T176" t="s">
        <v>10</v>
      </c>
      <c r="U176" t="s">
        <v>2</v>
      </c>
      <c r="V176" t="s">
        <v>798</v>
      </c>
      <c r="W176" t="s">
        <v>12</v>
      </c>
      <c r="X176" t="s">
        <v>13</v>
      </c>
      <c r="Y176" t="s">
        <v>14</v>
      </c>
      <c r="Z176" t="s">
        <v>15</v>
      </c>
      <c r="AA176" t="s">
        <v>16</v>
      </c>
      <c r="AB176" t="s">
        <v>17</v>
      </c>
      <c r="AC176" t="s">
        <v>18</v>
      </c>
      <c r="AD176" t="s">
        <v>19</v>
      </c>
      <c r="AE176" t="s">
        <v>20</v>
      </c>
      <c r="AF176" t="s">
        <v>21</v>
      </c>
      <c r="AG176" t="s">
        <v>22</v>
      </c>
      <c r="AH176" t="s">
        <v>23</v>
      </c>
      <c r="AI176" t="s">
        <v>24</v>
      </c>
      <c r="AJ176" t="s">
        <v>25</v>
      </c>
      <c r="AK176" t="s">
        <v>26</v>
      </c>
      <c r="AL176" t="s">
        <v>27</v>
      </c>
      <c r="AM176" t="s">
        <v>28</v>
      </c>
      <c r="AN176" t="s">
        <v>29</v>
      </c>
      <c r="AO176" t="s">
        <v>30</v>
      </c>
      <c r="AP176" t="s">
        <v>31</v>
      </c>
      <c r="AQ176" t="s">
        <v>32</v>
      </c>
      <c r="AR176" t="s">
        <v>33</v>
      </c>
      <c r="AS176" t="s">
        <v>34</v>
      </c>
      <c r="AT176" t="s">
        <v>35</v>
      </c>
      <c r="AU176" t="s">
        <v>36</v>
      </c>
      <c r="AV176" t="s">
        <v>26</v>
      </c>
      <c r="AW176" t="s">
        <v>26</v>
      </c>
      <c r="AX176" t="s">
        <v>799</v>
      </c>
      <c r="AY176" t="s">
        <v>139</v>
      </c>
      <c r="AZ176" s="3">
        <v>3.99</v>
      </c>
      <c r="BA176" t="s">
        <v>1390</v>
      </c>
      <c r="BB176" t="s">
        <v>798</v>
      </c>
      <c r="BC176">
        <v>3.92</v>
      </c>
      <c r="BD176">
        <f t="shared" si="2"/>
        <v>39.200000000000003</v>
      </c>
    </row>
    <row r="177" spans="1:56" x14ac:dyDescent="0.2">
      <c r="A177" t="s">
        <v>800</v>
      </c>
      <c r="B177" t="s">
        <v>164</v>
      </c>
      <c r="C177" t="s">
        <v>2</v>
      </c>
      <c r="D177" t="s">
        <v>40</v>
      </c>
      <c r="E177" t="s">
        <v>41</v>
      </c>
      <c r="F177" s="2">
        <v>42675</v>
      </c>
      <c r="G177" t="s">
        <v>801</v>
      </c>
      <c r="H177" t="s">
        <v>802</v>
      </c>
      <c r="I177" s="2">
        <v>42671</v>
      </c>
      <c r="J177" s="3">
        <v>166.87</v>
      </c>
      <c r="K177" s="3">
        <v>0</v>
      </c>
      <c r="L177" s="3">
        <v>166.87</v>
      </c>
      <c r="M177" s="3">
        <v>164</v>
      </c>
      <c r="N177" s="4">
        <v>1.7500000000000002E-2</v>
      </c>
      <c r="O177" s="3">
        <v>2.87</v>
      </c>
      <c r="P177" s="5">
        <v>1</v>
      </c>
      <c r="Q177" t="s">
        <v>44</v>
      </c>
      <c r="R177" t="s">
        <v>8</v>
      </c>
      <c r="S177" t="s">
        <v>46</v>
      </c>
      <c r="T177" t="s">
        <v>47</v>
      </c>
      <c r="U177" t="s">
        <v>2</v>
      </c>
      <c r="V177" t="s">
        <v>148</v>
      </c>
      <c r="W177" t="s">
        <v>12</v>
      </c>
      <c r="X177" t="s">
        <v>13</v>
      </c>
      <c r="Y177" t="s">
        <v>14</v>
      </c>
      <c r="Z177" t="s">
        <v>15</v>
      </c>
      <c r="AA177" t="s">
        <v>16</v>
      </c>
      <c r="AB177" t="s">
        <v>17</v>
      </c>
      <c r="AC177" t="s">
        <v>18</v>
      </c>
      <c r="AD177" t="s">
        <v>19</v>
      </c>
      <c r="AE177" t="s">
        <v>20</v>
      </c>
      <c r="AF177" t="s">
        <v>21</v>
      </c>
      <c r="AG177" t="s">
        <v>22</v>
      </c>
      <c r="AH177" t="s">
        <v>23</v>
      </c>
      <c r="AI177" t="s">
        <v>227</v>
      </c>
      <c r="AJ177" t="s">
        <v>228</v>
      </c>
      <c r="AK177" t="s">
        <v>26</v>
      </c>
      <c r="AL177" t="s">
        <v>27</v>
      </c>
      <c r="AM177" t="s">
        <v>28</v>
      </c>
      <c r="AN177" t="s">
        <v>171</v>
      </c>
      <c r="AO177" t="s">
        <v>57</v>
      </c>
      <c r="AP177" t="s">
        <v>31</v>
      </c>
      <c r="AQ177" t="s">
        <v>32</v>
      </c>
      <c r="AR177" t="s">
        <v>58</v>
      </c>
      <c r="AS177" t="s">
        <v>59</v>
      </c>
      <c r="AT177" t="s">
        <v>35</v>
      </c>
      <c r="AU177" t="s">
        <v>36</v>
      </c>
      <c r="AV177" t="s">
        <v>26</v>
      </c>
      <c r="AW177" t="s">
        <v>26</v>
      </c>
      <c r="AX177" t="s">
        <v>803</v>
      </c>
      <c r="AY177" t="s">
        <v>164</v>
      </c>
      <c r="AZ177" s="3">
        <v>166.87</v>
      </c>
      <c r="BA177" t="s">
        <v>1394</v>
      </c>
      <c r="BB177" t="s">
        <v>148</v>
      </c>
      <c r="BC177">
        <v>164</v>
      </c>
      <c r="BD177">
        <f t="shared" si="2"/>
        <v>164</v>
      </c>
    </row>
    <row r="178" spans="1:56" x14ac:dyDescent="0.2">
      <c r="A178" t="s">
        <v>804</v>
      </c>
      <c r="B178" t="s">
        <v>63</v>
      </c>
      <c r="C178" t="s">
        <v>2</v>
      </c>
      <c r="D178" t="s">
        <v>40</v>
      </c>
      <c r="E178" t="s">
        <v>41</v>
      </c>
      <c r="F178" s="2">
        <v>42675</v>
      </c>
      <c r="G178" t="s">
        <v>805</v>
      </c>
      <c r="H178" t="s">
        <v>806</v>
      </c>
      <c r="I178" s="2">
        <v>42674</v>
      </c>
      <c r="J178" s="3">
        <v>166.87</v>
      </c>
      <c r="K178" s="3">
        <v>0</v>
      </c>
      <c r="L178" s="3">
        <v>166.87</v>
      </c>
      <c r="M178" s="3">
        <v>164</v>
      </c>
      <c r="N178" s="4">
        <v>1.7500000000000002E-2</v>
      </c>
      <c r="O178" s="3">
        <v>2.87</v>
      </c>
      <c r="P178" s="5">
        <v>1</v>
      </c>
      <c r="Q178" t="s">
        <v>44</v>
      </c>
      <c r="R178" t="s">
        <v>8</v>
      </c>
      <c r="S178" t="s">
        <v>46</v>
      </c>
      <c r="T178" t="s">
        <v>47</v>
      </c>
      <c r="U178" t="s">
        <v>2</v>
      </c>
      <c r="V178" t="s">
        <v>148</v>
      </c>
      <c r="W178" t="s">
        <v>12</v>
      </c>
      <c r="X178" t="s">
        <v>13</v>
      </c>
      <c r="Y178" t="s">
        <v>14</v>
      </c>
      <c r="Z178" t="s">
        <v>75</v>
      </c>
      <c r="AA178" t="s">
        <v>76</v>
      </c>
      <c r="AB178" t="s">
        <v>17</v>
      </c>
      <c r="AC178" t="s">
        <v>18</v>
      </c>
      <c r="AD178" t="s">
        <v>19</v>
      </c>
      <c r="AE178" t="s">
        <v>20</v>
      </c>
      <c r="AF178" t="s">
        <v>21</v>
      </c>
      <c r="AG178" t="s">
        <v>22</v>
      </c>
      <c r="AH178" t="s">
        <v>77</v>
      </c>
      <c r="AI178" t="s">
        <v>169</v>
      </c>
      <c r="AJ178" t="s">
        <v>170</v>
      </c>
      <c r="AK178" t="s">
        <v>26</v>
      </c>
      <c r="AL178" t="s">
        <v>27</v>
      </c>
      <c r="AM178" t="s">
        <v>28</v>
      </c>
      <c r="AN178" t="s">
        <v>171</v>
      </c>
      <c r="AO178" t="s">
        <v>57</v>
      </c>
      <c r="AP178" t="s">
        <v>31</v>
      </c>
      <c r="AQ178" t="s">
        <v>32</v>
      </c>
      <c r="AR178" t="s">
        <v>58</v>
      </c>
      <c r="AS178" t="s">
        <v>59</v>
      </c>
      <c r="AT178" t="s">
        <v>35</v>
      </c>
      <c r="AU178" t="s">
        <v>36</v>
      </c>
      <c r="AV178" t="s">
        <v>26</v>
      </c>
      <c r="AW178" t="s">
        <v>26</v>
      </c>
      <c r="AX178" t="s">
        <v>807</v>
      </c>
      <c r="AY178" t="s">
        <v>389</v>
      </c>
      <c r="AZ178" s="3">
        <v>166.87</v>
      </c>
      <c r="BA178" t="s">
        <v>1394</v>
      </c>
      <c r="BB178" t="s">
        <v>148</v>
      </c>
      <c r="BC178">
        <v>164</v>
      </c>
      <c r="BD178">
        <f t="shared" si="2"/>
        <v>164</v>
      </c>
    </row>
    <row r="179" spans="1:56" x14ac:dyDescent="0.2">
      <c r="A179" t="s">
        <v>808</v>
      </c>
      <c r="B179" t="s">
        <v>114</v>
      </c>
      <c r="C179" t="s">
        <v>2</v>
      </c>
      <c r="D179" t="s">
        <v>40</v>
      </c>
      <c r="E179" t="s">
        <v>41</v>
      </c>
      <c r="F179" s="2">
        <v>42676</v>
      </c>
      <c r="G179" t="s">
        <v>809</v>
      </c>
      <c r="H179" t="s">
        <v>810</v>
      </c>
      <c r="I179" s="2">
        <v>42674</v>
      </c>
      <c r="J179" s="3">
        <v>59.83</v>
      </c>
      <c r="K179" s="3">
        <v>0</v>
      </c>
      <c r="L179" s="3">
        <v>59.83</v>
      </c>
      <c r="M179" s="3">
        <v>58.8</v>
      </c>
      <c r="N179" s="4">
        <v>1.7500000000000002E-2</v>
      </c>
      <c r="O179" s="3">
        <v>1.03</v>
      </c>
      <c r="P179" s="5">
        <v>1</v>
      </c>
      <c r="Q179" t="s">
        <v>44</v>
      </c>
      <c r="R179" t="s">
        <v>65</v>
      </c>
      <c r="S179" t="s">
        <v>46</v>
      </c>
      <c r="T179" t="s">
        <v>134</v>
      </c>
      <c r="U179" t="s">
        <v>2</v>
      </c>
      <c r="V179" t="s">
        <v>67</v>
      </c>
      <c r="W179" t="s">
        <v>12</v>
      </c>
      <c r="X179" t="s">
        <v>13</v>
      </c>
      <c r="Y179" t="s">
        <v>14</v>
      </c>
      <c r="Z179" t="s">
        <v>75</v>
      </c>
      <c r="AA179" t="s">
        <v>76</v>
      </c>
      <c r="AB179" t="s">
        <v>17</v>
      </c>
      <c r="AC179" t="s">
        <v>18</v>
      </c>
      <c r="AD179" t="s">
        <v>19</v>
      </c>
      <c r="AE179" t="s">
        <v>20</v>
      </c>
      <c r="AF179" t="s">
        <v>21</v>
      </c>
      <c r="AG179" t="s">
        <v>22</v>
      </c>
      <c r="AH179" t="s">
        <v>77</v>
      </c>
      <c r="AI179" t="s">
        <v>169</v>
      </c>
      <c r="AJ179" t="s">
        <v>170</v>
      </c>
      <c r="AK179" t="s">
        <v>26</v>
      </c>
      <c r="AL179" t="s">
        <v>27</v>
      </c>
      <c r="AM179" t="s">
        <v>28</v>
      </c>
      <c r="AN179" t="s">
        <v>68</v>
      </c>
      <c r="AO179" t="s">
        <v>69</v>
      </c>
      <c r="AP179" t="s">
        <v>31</v>
      </c>
      <c r="AQ179" t="s">
        <v>32</v>
      </c>
      <c r="AR179" t="s">
        <v>33</v>
      </c>
      <c r="AS179" t="s">
        <v>34</v>
      </c>
      <c r="AT179" t="s">
        <v>35</v>
      </c>
      <c r="AU179" t="s">
        <v>36</v>
      </c>
      <c r="AV179" t="s">
        <v>26</v>
      </c>
      <c r="AW179" t="s">
        <v>26</v>
      </c>
      <c r="AX179" t="s">
        <v>811</v>
      </c>
      <c r="AY179" t="s">
        <v>114</v>
      </c>
      <c r="AZ179" s="3">
        <v>59.83</v>
      </c>
      <c r="BA179" t="s">
        <v>1392</v>
      </c>
      <c r="BB179" t="s">
        <v>67</v>
      </c>
      <c r="BC179">
        <v>58.8</v>
      </c>
      <c r="BD179">
        <f t="shared" si="2"/>
        <v>58.8</v>
      </c>
    </row>
    <row r="180" spans="1:56" x14ac:dyDescent="0.2">
      <c r="A180" t="s">
        <v>812</v>
      </c>
      <c r="B180" t="s">
        <v>139</v>
      </c>
      <c r="C180" t="s">
        <v>2</v>
      </c>
      <c r="D180" t="s">
        <v>40</v>
      </c>
      <c r="E180" t="s">
        <v>41</v>
      </c>
      <c r="F180" s="2">
        <v>42676</v>
      </c>
      <c r="G180" t="s">
        <v>813</v>
      </c>
      <c r="H180" t="s">
        <v>814</v>
      </c>
      <c r="I180" s="2">
        <v>42675</v>
      </c>
      <c r="J180" s="3">
        <v>166.87</v>
      </c>
      <c r="K180" s="3">
        <v>0</v>
      </c>
      <c r="L180" s="3">
        <v>166.87</v>
      </c>
      <c r="M180" s="3">
        <v>164</v>
      </c>
      <c r="N180" s="4">
        <v>1.7500000000000002E-2</v>
      </c>
      <c r="O180" s="3">
        <v>2.87</v>
      </c>
      <c r="P180" s="5">
        <v>1</v>
      </c>
      <c r="Q180" t="s">
        <v>44</v>
      </c>
      <c r="R180" t="s">
        <v>8</v>
      </c>
      <c r="S180" t="s">
        <v>46</v>
      </c>
      <c r="T180" t="s">
        <v>47</v>
      </c>
      <c r="U180" t="s">
        <v>2</v>
      </c>
      <c r="V180" t="s">
        <v>148</v>
      </c>
      <c r="W180" t="s">
        <v>12</v>
      </c>
      <c r="X180" t="s">
        <v>13</v>
      </c>
      <c r="Y180" t="s">
        <v>14</v>
      </c>
      <c r="Z180" t="s">
        <v>75</v>
      </c>
      <c r="AA180" t="s">
        <v>76</v>
      </c>
      <c r="AB180" t="s">
        <v>17</v>
      </c>
      <c r="AC180" t="s">
        <v>18</v>
      </c>
      <c r="AD180" t="s">
        <v>19</v>
      </c>
      <c r="AE180" t="s">
        <v>20</v>
      </c>
      <c r="AF180" t="s">
        <v>21</v>
      </c>
      <c r="AG180" t="s">
        <v>22</v>
      </c>
      <c r="AH180" t="s">
        <v>77</v>
      </c>
      <c r="AI180" t="s">
        <v>169</v>
      </c>
      <c r="AJ180" t="s">
        <v>170</v>
      </c>
      <c r="AK180" t="s">
        <v>26</v>
      </c>
      <c r="AL180" t="s">
        <v>27</v>
      </c>
      <c r="AM180" t="s">
        <v>28</v>
      </c>
      <c r="AN180" t="s">
        <v>171</v>
      </c>
      <c r="AO180" t="s">
        <v>57</v>
      </c>
      <c r="AP180" t="s">
        <v>31</v>
      </c>
      <c r="AQ180" t="s">
        <v>32</v>
      </c>
      <c r="AR180" t="s">
        <v>58</v>
      </c>
      <c r="AS180" t="s">
        <v>59</v>
      </c>
      <c r="AT180" t="s">
        <v>35</v>
      </c>
      <c r="AU180" t="s">
        <v>36</v>
      </c>
      <c r="AV180" t="s">
        <v>26</v>
      </c>
      <c r="AW180" t="s">
        <v>26</v>
      </c>
      <c r="AX180" t="s">
        <v>815</v>
      </c>
      <c r="AY180" t="s">
        <v>164</v>
      </c>
      <c r="AZ180" s="3">
        <v>166.87</v>
      </c>
      <c r="BA180" t="s">
        <v>1394</v>
      </c>
      <c r="BB180" t="s">
        <v>148</v>
      </c>
      <c r="BC180">
        <v>164</v>
      </c>
      <c r="BD180">
        <f t="shared" si="2"/>
        <v>164</v>
      </c>
    </row>
    <row r="181" spans="1:56" x14ac:dyDescent="0.2">
      <c r="A181" t="s">
        <v>816</v>
      </c>
      <c r="B181" t="s">
        <v>154</v>
      </c>
      <c r="C181" t="s">
        <v>2</v>
      </c>
      <c r="D181" t="s">
        <v>40</v>
      </c>
      <c r="E181" t="s">
        <v>41</v>
      </c>
      <c r="F181" s="2">
        <v>42676</v>
      </c>
      <c r="G181" t="s">
        <v>817</v>
      </c>
      <c r="H181" t="s">
        <v>818</v>
      </c>
      <c r="I181" s="2">
        <v>42675</v>
      </c>
      <c r="J181" s="3">
        <v>166.87</v>
      </c>
      <c r="K181" s="3">
        <v>0</v>
      </c>
      <c r="L181" s="3">
        <v>166.87</v>
      </c>
      <c r="M181" s="3">
        <v>164</v>
      </c>
      <c r="N181" s="4">
        <v>1.7500000000000002E-2</v>
      </c>
      <c r="O181" s="3">
        <v>2.87</v>
      </c>
      <c r="P181" s="5">
        <v>1</v>
      </c>
      <c r="Q181" t="s">
        <v>44</v>
      </c>
      <c r="R181" t="s">
        <v>8</v>
      </c>
      <c r="S181" t="s">
        <v>46</v>
      </c>
      <c r="T181" t="s">
        <v>47</v>
      </c>
      <c r="U181" t="s">
        <v>2</v>
      </c>
      <c r="V181" t="s">
        <v>148</v>
      </c>
      <c r="W181" t="s">
        <v>12</v>
      </c>
      <c r="X181" t="s">
        <v>13</v>
      </c>
      <c r="Y181" t="s">
        <v>14</v>
      </c>
      <c r="Z181" t="s">
        <v>75</v>
      </c>
      <c r="AA181" t="s">
        <v>76</v>
      </c>
      <c r="AB181" t="s">
        <v>17</v>
      </c>
      <c r="AC181" t="s">
        <v>18</v>
      </c>
      <c r="AD181" t="s">
        <v>19</v>
      </c>
      <c r="AE181" t="s">
        <v>20</v>
      </c>
      <c r="AF181" t="s">
        <v>21</v>
      </c>
      <c r="AG181" t="s">
        <v>22</v>
      </c>
      <c r="AH181" t="s">
        <v>77</v>
      </c>
      <c r="AI181" t="s">
        <v>149</v>
      </c>
      <c r="AJ181" t="s">
        <v>150</v>
      </c>
      <c r="AK181" t="s">
        <v>26</v>
      </c>
      <c r="AL181" t="s">
        <v>27</v>
      </c>
      <c r="AM181" t="s">
        <v>28</v>
      </c>
      <c r="AN181" t="s">
        <v>171</v>
      </c>
      <c r="AO181" t="s">
        <v>57</v>
      </c>
      <c r="AP181" t="s">
        <v>31</v>
      </c>
      <c r="AQ181" t="s">
        <v>32</v>
      </c>
      <c r="AR181" t="s">
        <v>58</v>
      </c>
      <c r="AS181" t="s">
        <v>59</v>
      </c>
      <c r="AT181" t="s">
        <v>35</v>
      </c>
      <c r="AU181" t="s">
        <v>36</v>
      </c>
      <c r="AV181" t="s">
        <v>26</v>
      </c>
      <c r="AW181" t="s">
        <v>26</v>
      </c>
      <c r="AX181" t="s">
        <v>819</v>
      </c>
      <c r="AY181" t="s">
        <v>258</v>
      </c>
      <c r="AZ181" s="3">
        <v>166.87</v>
      </c>
      <c r="BA181" t="s">
        <v>1394</v>
      </c>
      <c r="BB181" t="s">
        <v>148</v>
      </c>
      <c r="BC181">
        <v>164</v>
      </c>
      <c r="BD181">
        <f t="shared" si="2"/>
        <v>164</v>
      </c>
    </row>
    <row r="182" spans="1:56" x14ac:dyDescent="0.2">
      <c r="A182" t="s">
        <v>820</v>
      </c>
      <c r="B182" t="s">
        <v>164</v>
      </c>
      <c r="C182" t="s">
        <v>2</v>
      </c>
      <c r="D182" t="s">
        <v>40</v>
      </c>
      <c r="E182" t="s">
        <v>41</v>
      </c>
      <c r="F182" s="2">
        <v>42676</v>
      </c>
      <c r="G182" t="s">
        <v>821</v>
      </c>
      <c r="H182" t="s">
        <v>822</v>
      </c>
      <c r="I182" s="2">
        <v>42675</v>
      </c>
      <c r="J182" s="3">
        <v>166.87</v>
      </c>
      <c r="K182" s="3">
        <v>0</v>
      </c>
      <c r="L182" s="3">
        <v>166.87</v>
      </c>
      <c r="M182" s="3">
        <v>164</v>
      </c>
      <c r="N182" s="4">
        <v>1.7500000000000002E-2</v>
      </c>
      <c r="O182" s="3">
        <v>2.87</v>
      </c>
      <c r="P182" s="5">
        <v>1</v>
      </c>
      <c r="Q182" t="s">
        <v>44</v>
      </c>
      <c r="R182" t="s">
        <v>8</v>
      </c>
      <c r="S182" t="s">
        <v>46</v>
      </c>
      <c r="T182" t="s">
        <v>47</v>
      </c>
      <c r="U182" t="s">
        <v>2</v>
      </c>
      <c r="V182" t="s">
        <v>148</v>
      </c>
      <c r="W182" t="s">
        <v>12</v>
      </c>
      <c r="X182" t="s">
        <v>13</v>
      </c>
      <c r="Y182" t="s">
        <v>14</v>
      </c>
      <c r="Z182" t="s">
        <v>15</v>
      </c>
      <c r="AA182" t="s">
        <v>16</v>
      </c>
      <c r="AB182" t="s">
        <v>17</v>
      </c>
      <c r="AC182" t="s">
        <v>18</v>
      </c>
      <c r="AD182" t="s">
        <v>19</v>
      </c>
      <c r="AE182" t="s">
        <v>20</v>
      </c>
      <c r="AF182" t="s">
        <v>21</v>
      </c>
      <c r="AG182" t="s">
        <v>22</v>
      </c>
      <c r="AH182" t="s">
        <v>23</v>
      </c>
      <c r="AI182" t="s">
        <v>227</v>
      </c>
      <c r="AJ182" t="s">
        <v>228</v>
      </c>
      <c r="AK182" t="s">
        <v>26</v>
      </c>
      <c r="AL182" t="s">
        <v>27</v>
      </c>
      <c r="AM182" t="s">
        <v>28</v>
      </c>
      <c r="AN182" t="s">
        <v>171</v>
      </c>
      <c r="AO182" t="s">
        <v>57</v>
      </c>
      <c r="AP182" t="s">
        <v>31</v>
      </c>
      <c r="AQ182" t="s">
        <v>32</v>
      </c>
      <c r="AR182" t="s">
        <v>58</v>
      </c>
      <c r="AS182" t="s">
        <v>59</v>
      </c>
      <c r="AT182" t="s">
        <v>35</v>
      </c>
      <c r="AU182" t="s">
        <v>36</v>
      </c>
      <c r="AV182" t="s">
        <v>26</v>
      </c>
      <c r="AW182" t="s">
        <v>26</v>
      </c>
      <c r="AX182" t="s">
        <v>823</v>
      </c>
      <c r="AY182" t="s">
        <v>139</v>
      </c>
      <c r="AZ182" s="3">
        <v>166.87</v>
      </c>
      <c r="BA182" t="s">
        <v>1394</v>
      </c>
      <c r="BB182" t="s">
        <v>148</v>
      </c>
      <c r="BC182">
        <v>164</v>
      </c>
      <c r="BD182">
        <f t="shared" si="2"/>
        <v>164</v>
      </c>
    </row>
    <row r="183" spans="1:56" x14ac:dyDescent="0.2">
      <c r="A183" t="s">
        <v>824</v>
      </c>
      <c r="B183" t="s">
        <v>72</v>
      </c>
      <c r="C183" t="s">
        <v>2</v>
      </c>
      <c r="D183" t="s">
        <v>316</v>
      </c>
      <c r="E183" t="s">
        <v>4</v>
      </c>
      <c r="F183" s="2">
        <v>42676</v>
      </c>
      <c r="G183" t="s">
        <v>825</v>
      </c>
      <c r="H183" t="s">
        <v>826</v>
      </c>
      <c r="I183" s="2">
        <v>42675</v>
      </c>
      <c r="J183" s="3">
        <v>166.87</v>
      </c>
      <c r="K183" s="3">
        <v>0</v>
      </c>
      <c r="L183" s="3">
        <v>166.87</v>
      </c>
      <c r="M183" s="3">
        <v>164</v>
      </c>
      <c r="N183" s="4">
        <v>1.7500000000000002E-2</v>
      </c>
      <c r="O183" s="3">
        <v>2.87</v>
      </c>
      <c r="P183" s="5">
        <v>1</v>
      </c>
      <c r="Q183" t="s">
        <v>44</v>
      </c>
      <c r="R183" t="s">
        <v>8</v>
      </c>
      <c r="S183" t="s">
        <v>46</v>
      </c>
      <c r="T183" t="s">
        <v>47</v>
      </c>
      <c r="U183" t="s">
        <v>2</v>
      </c>
      <c r="V183" t="s">
        <v>148</v>
      </c>
      <c r="W183" t="s">
        <v>12</v>
      </c>
      <c r="X183" t="s">
        <v>13</v>
      </c>
      <c r="Y183" t="s">
        <v>14</v>
      </c>
      <c r="Z183" t="s">
        <v>75</v>
      </c>
      <c r="AA183" t="s">
        <v>76</v>
      </c>
      <c r="AB183" t="s">
        <v>17</v>
      </c>
      <c r="AC183" t="s">
        <v>18</v>
      </c>
      <c r="AD183" t="s">
        <v>19</v>
      </c>
      <c r="AE183" t="s">
        <v>20</v>
      </c>
      <c r="AF183" t="s">
        <v>21</v>
      </c>
      <c r="AG183" t="s">
        <v>22</v>
      </c>
      <c r="AH183" t="s">
        <v>77</v>
      </c>
      <c r="AI183" t="s">
        <v>169</v>
      </c>
      <c r="AJ183" t="s">
        <v>170</v>
      </c>
      <c r="AK183" t="s">
        <v>26</v>
      </c>
      <c r="AL183" t="s">
        <v>27</v>
      </c>
      <c r="AM183" t="s">
        <v>28</v>
      </c>
      <c r="AN183" t="s">
        <v>171</v>
      </c>
      <c r="AO183" t="s">
        <v>57</v>
      </c>
      <c r="AP183" t="s">
        <v>31</v>
      </c>
      <c r="AQ183" t="s">
        <v>32</v>
      </c>
      <c r="AR183" t="s">
        <v>58</v>
      </c>
      <c r="AS183" t="s">
        <v>59</v>
      </c>
      <c r="AT183" t="s">
        <v>35</v>
      </c>
      <c r="AU183" t="s">
        <v>36</v>
      </c>
      <c r="AV183" t="s">
        <v>26</v>
      </c>
      <c r="AW183" t="s">
        <v>26</v>
      </c>
      <c r="AX183" t="s">
        <v>827</v>
      </c>
      <c r="AY183" t="s">
        <v>72</v>
      </c>
      <c r="AZ183" s="3">
        <v>166.87</v>
      </c>
      <c r="BA183" t="s">
        <v>1394</v>
      </c>
      <c r="BB183" t="s">
        <v>148</v>
      </c>
      <c r="BC183">
        <v>164</v>
      </c>
      <c r="BD183">
        <f t="shared" si="2"/>
        <v>164</v>
      </c>
    </row>
    <row r="184" spans="1:56" x14ac:dyDescent="0.2">
      <c r="A184" t="s">
        <v>828</v>
      </c>
      <c r="B184" t="s">
        <v>182</v>
      </c>
      <c r="C184" t="s">
        <v>2</v>
      </c>
      <c r="D184" t="s">
        <v>316</v>
      </c>
      <c r="E184" t="s">
        <v>4</v>
      </c>
      <c r="F184" s="2">
        <v>42676</v>
      </c>
      <c r="G184" t="s">
        <v>829</v>
      </c>
      <c r="H184" t="s">
        <v>830</v>
      </c>
      <c r="I184" s="2">
        <v>42675</v>
      </c>
      <c r="J184" s="3">
        <v>166.87</v>
      </c>
      <c r="K184" s="3">
        <v>0</v>
      </c>
      <c r="L184" s="3">
        <v>166.87</v>
      </c>
      <c r="M184" s="3">
        <v>164</v>
      </c>
      <c r="N184" s="4">
        <v>1.7500000000000002E-2</v>
      </c>
      <c r="O184" s="3">
        <v>2.87</v>
      </c>
      <c r="P184" s="5">
        <v>1</v>
      </c>
      <c r="Q184" t="s">
        <v>44</v>
      </c>
      <c r="R184" t="s">
        <v>8</v>
      </c>
      <c r="S184" t="s">
        <v>46</v>
      </c>
      <c r="T184" t="s">
        <v>47</v>
      </c>
      <c r="U184" t="s">
        <v>2</v>
      </c>
      <c r="V184" t="s">
        <v>148</v>
      </c>
      <c r="W184" t="s">
        <v>12</v>
      </c>
      <c r="X184" t="s">
        <v>13</v>
      </c>
      <c r="Y184" t="s">
        <v>14</v>
      </c>
      <c r="Z184" t="s">
        <v>15</v>
      </c>
      <c r="AA184" t="s">
        <v>16</v>
      </c>
      <c r="AB184" t="s">
        <v>17</v>
      </c>
      <c r="AC184" t="s">
        <v>18</v>
      </c>
      <c r="AD184" t="s">
        <v>19</v>
      </c>
      <c r="AE184" t="s">
        <v>20</v>
      </c>
      <c r="AF184" t="s">
        <v>21</v>
      </c>
      <c r="AG184" t="s">
        <v>22</v>
      </c>
      <c r="AH184" t="s">
        <v>23</v>
      </c>
      <c r="AI184" t="s">
        <v>227</v>
      </c>
      <c r="AJ184" t="s">
        <v>228</v>
      </c>
      <c r="AK184" t="s">
        <v>26</v>
      </c>
      <c r="AL184" t="s">
        <v>27</v>
      </c>
      <c r="AM184" t="s">
        <v>28</v>
      </c>
      <c r="AN184" t="s">
        <v>171</v>
      </c>
      <c r="AO184" t="s">
        <v>57</v>
      </c>
      <c r="AP184" t="s">
        <v>31</v>
      </c>
      <c r="AQ184" t="s">
        <v>32</v>
      </c>
      <c r="AR184" t="s">
        <v>58</v>
      </c>
      <c r="AS184" t="s">
        <v>59</v>
      </c>
      <c r="AT184" t="s">
        <v>35</v>
      </c>
      <c r="AU184" t="s">
        <v>36</v>
      </c>
      <c r="AV184" t="s">
        <v>26</v>
      </c>
      <c r="AW184" t="s">
        <v>26</v>
      </c>
      <c r="AX184" t="s">
        <v>831</v>
      </c>
      <c r="AY184" t="s">
        <v>72</v>
      </c>
      <c r="AZ184" s="3">
        <v>166.87</v>
      </c>
      <c r="BA184" t="s">
        <v>1394</v>
      </c>
      <c r="BB184" t="s">
        <v>148</v>
      </c>
      <c r="BC184">
        <v>164</v>
      </c>
      <c r="BD184">
        <f t="shared" si="2"/>
        <v>164</v>
      </c>
    </row>
    <row r="185" spans="1:56" x14ac:dyDescent="0.2">
      <c r="A185" t="s">
        <v>832</v>
      </c>
      <c r="B185" t="s">
        <v>164</v>
      </c>
      <c r="C185" t="s">
        <v>2</v>
      </c>
      <c r="D185" t="s">
        <v>316</v>
      </c>
      <c r="E185" t="s">
        <v>4</v>
      </c>
      <c r="F185" s="2">
        <v>42681</v>
      </c>
      <c r="G185" t="s">
        <v>833</v>
      </c>
      <c r="H185" t="s">
        <v>834</v>
      </c>
      <c r="I185" s="2">
        <v>42678</v>
      </c>
      <c r="J185" s="3">
        <v>1334.96</v>
      </c>
      <c r="K185" s="3">
        <v>0</v>
      </c>
      <c r="L185" s="3">
        <v>166.87</v>
      </c>
      <c r="M185" s="3">
        <v>164</v>
      </c>
      <c r="N185" s="4">
        <v>1.7500000000000002E-2</v>
      </c>
      <c r="O185" s="3">
        <v>2.87</v>
      </c>
      <c r="P185" s="5">
        <v>8</v>
      </c>
      <c r="Q185" t="s">
        <v>44</v>
      </c>
      <c r="R185" t="s">
        <v>8</v>
      </c>
      <c r="S185" t="s">
        <v>46</v>
      </c>
      <c r="T185" t="s">
        <v>47</v>
      </c>
      <c r="U185" t="s">
        <v>2</v>
      </c>
      <c r="V185" t="s">
        <v>148</v>
      </c>
      <c r="W185" t="s">
        <v>12</v>
      </c>
      <c r="X185" t="s">
        <v>13</v>
      </c>
      <c r="Y185" t="s">
        <v>49</v>
      </c>
      <c r="Z185" t="s">
        <v>50</v>
      </c>
      <c r="AA185" t="s">
        <v>51</v>
      </c>
      <c r="AB185" t="s">
        <v>52</v>
      </c>
      <c r="AC185" t="s">
        <v>53</v>
      </c>
      <c r="AD185" t="s">
        <v>54</v>
      </c>
      <c r="AE185" t="s">
        <v>55</v>
      </c>
      <c r="AF185" t="s">
        <v>50</v>
      </c>
      <c r="AG185" t="s">
        <v>51</v>
      </c>
      <c r="AH185" t="s">
        <v>26</v>
      </c>
      <c r="AI185" t="s">
        <v>26</v>
      </c>
      <c r="AJ185" t="s">
        <v>26</v>
      </c>
      <c r="AK185" t="s">
        <v>26</v>
      </c>
      <c r="AL185" t="s">
        <v>27</v>
      </c>
      <c r="AM185" t="s">
        <v>28</v>
      </c>
      <c r="AN185" t="s">
        <v>171</v>
      </c>
      <c r="AO185" t="s">
        <v>57</v>
      </c>
      <c r="AP185" t="s">
        <v>31</v>
      </c>
      <c r="AQ185" t="s">
        <v>32</v>
      </c>
      <c r="AR185" t="s">
        <v>58</v>
      </c>
      <c r="AS185" t="s">
        <v>59</v>
      </c>
      <c r="AT185" t="s">
        <v>135</v>
      </c>
      <c r="AU185" t="s">
        <v>136</v>
      </c>
      <c r="AV185" t="s">
        <v>26</v>
      </c>
      <c r="AW185" t="s">
        <v>26</v>
      </c>
      <c r="AX185" t="s">
        <v>835</v>
      </c>
      <c r="AY185" t="s">
        <v>63</v>
      </c>
      <c r="AZ185" s="3">
        <v>166.87</v>
      </c>
      <c r="BA185" t="s">
        <v>1394</v>
      </c>
      <c r="BB185" t="s">
        <v>148</v>
      </c>
      <c r="BC185">
        <v>164</v>
      </c>
      <c r="BD185">
        <f t="shared" si="2"/>
        <v>1312</v>
      </c>
    </row>
    <row r="186" spans="1:56" x14ac:dyDescent="0.2">
      <c r="A186" t="s">
        <v>836</v>
      </c>
      <c r="B186" t="s">
        <v>114</v>
      </c>
      <c r="C186" t="s">
        <v>2</v>
      </c>
      <c r="D186" t="s">
        <v>40</v>
      </c>
      <c r="E186" t="s">
        <v>41</v>
      </c>
      <c r="F186" s="2">
        <v>42681</v>
      </c>
      <c r="G186" t="s">
        <v>837</v>
      </c>
      <c r="H186" t="s">
        <v>838</v>
      </c>
      <c r="I186" s="2">
        <v>42680</v>
      </c>
      <c r="J186" s="3">
        <v>59.83</v>
      </c>
      <c r="K186" s="3">
        <v>0</v>
      </c>
      <c r="L186" s="3">
        <v>59.83</v>
      </c>
      <c r="M186" s="3">
        <v>58.8</v>
      </c>
      <c r="N186" s="4">
        <v>1.7500000000000002E-2</v>
      </c>
      <c r="O186" s="3">
        <v>1.03</v>
      </c>
      <c r="P186" s="5">
        <v>1</v>
      </c>
      <c r="Q186" t="s">
        <v>44</v>
      </c>
      <c r="R186" t="s">
        <v>65</v>
      </c>
      <c r="S186" t="s">
        <v>46</v>
      </c>
      <c r="T186" t="s">
        <v>134</v>
      </c>
      <c r="U186" t="s">
        <v>2</v>
      </c>
      <c r="V186" t="s">
        <v>67</v>
      </c>
      <c r="W186" t="s">
        <v>12</v>
      </c>
      <c r="X186" t="s">
        <v>13</v>
      </c>
      <c r="Y186" t="s">
        <v>14</v>
      </c>
      <c r="Z186" t="s">
        <v>75</v>
      </c>
      <c r="AA186" t="s">
        <v>76</v>
      </c>
      <c r="AB186" t="s">
        <v>17</v>
      </c>
      <c r="AC186" t="s">
        <v>18</v>
      </c>
      <c r="AD186" t="s">
        <v>19</v>
      </c>
      <c r="AE186" t="s">
        <v>20</v>
      </c>
      <c r="AF186" t="s">
        <v>21</v>
      </c>
      <c r="AG186" t="s">
        <v>22</v>
      </c>
      <c r="AH186" t="s">
        <v>77</v>
      </c>
      <c r="AI186" t="s">
        <v>169</v>
      </c>
      <c r="AJ186" t="s">
        <v>170</v>
      </c>
      <c r="AK186" t="s">
        <v>26</v>
      </c>
      <c r="AL186" t="s">
        <v>27</v>
      </c>
      <c r="AM186" t="s">
        <v>28</v>
      </c>
      <c r="AN186" t="s">
        <v>68</v>
      </c>
      <c r="AO186" t="s">
        <v>69</v>
      </c>
      <c r="AP186" t="s">
        <v>31</v>
      </c>
      <c r="AQ186" t="s">
        <v>32</v>
      </c>
      <c r="AR186" t="s">
        <v>33</v>
      </c>
      <c r="AS186" t="s">
        <v>34</v>
      </c>
      <c r="AT186" t="s">
        <v>35</v>
      </c>
      <c r="AU186" t="s">
        <v>36</v>
      </c>
      <c r="AV186" t="s">
        <v>26</v>
      </c>
      <c r="AW186" t="s">
        <v>26</v>
      </c>
      <c r="AX186" t="s">
        <v>839</v>
      </c>
      <c r="AY186" t="s">
        <v>114</v>
      </c>
      <c r="AZ186" s="3">
        <v>59.83</v>
      </c>
      <c r="BA186" t="s">
        <v>1392</v>
      </c>
      <c r="BB186" t="s">
        <v>67</v>
      </c>
      <c r="BC186">
        <v>58.8</v>
      </c>
      <c r="BD186">
        <f t="shared" si="2"/>
        <v>58.8</v>
      </c>
    </row>
    <row r="187" spans="1:56" x14ac:dyDescent="0.2">
      <c r="A187" t="s">
        <v>840</v>
      </c>
      <c r="B187" t="s">
        <v>841</v>
      </c>
      <c r="C187" t="s">
        <v>2</v>
      </c>
      <c r="D187" t="s">
        <v>316</v>
      </c>
      <c r="E187" t="s">
        <v>4</v>
      </c>
      <c r="F187" s="2">
        <v>42688</v>
      </c>
      <c r="G187" t="s">
        <v>842</v>
      </c>
      <c r="H187" t="s">
        <v>843</v>
      </c>
      <c r="I187" s="2">
        <v>42680</v>
      </c>
      <c r="J187" s="3">
        <v>47.88</v>
      </c>
      <c r="K187" s="3">
        <v>0</v>
      </c>
      <c r="L187" s="3">
        <v>3.99</v>
      </c>
      <c r="M187" s="3">
        <v>3.92</v>
      </c>
      <c r="N187" s="4">
        <v>1.7500000000000002E-2</v>
      </c>
      <c r="O187" s="3">
        <v>7.0000000000000007E-2</v>
      </c>
      <c r="P187" s="5">
        <v>12</v>
      </c>
      <c r="Q187" t="s">
        <v>7</v>
      </c>
      <c r="R187" t="s">
        <v>8</v>
      </c>
      <c r="S187" t="s">
        <v>9</v>
      </c>
      <c r="T187" t="s">
        <v>10</v>
      </c>
      <c r="U187" t="s">
        <v>2</v>
      </c>
      <c r="V187" t="s">
        <v>798</v>
      </c>
      <c r="W187" t="s">
        <v>12</v>
      </c>
      <c r="X187" t="s">
        <v>13</v>
      </c>
      <c r="Y187" t="s">
        <v>14</v>
      </c>
      <c r="Z187" t="s">
        <v>75</v>
      </c>
      <c r="AA187" t="s">
        <v>76</v>
      </c>
      <c r="AB187" t="s">
        <v>17</v>
      </c>
      <c r="AC187" t="s">
        <v>18</v>
      </c>
      <c r="AD187" t="s">
        <v>19</v>
      </c>
      <c r="AE187" t="s">
        <v>20</v>
      </c>
      <c r="AF187" t="s">
        <v>21</v>
      </c>
      <c r="AG187" t="s">
        <v>22</v>
      </c>
      <c r="AH187" t="s">
        <v>77</v>
      </c>
      <c r="AI187" t="s">
        <v>117</v>
      </c>
      <c r="AJ187" t="s">
        <v>118</v>
      </c>
      <c r="AK187" t="s">
        <v>26</v>
      </c>
      <c r="AL187" t="s">
        <v>27</v>
      </c>
      <c r="AM187" t="s">
        <v>28</v>
      </c>
      <c r="AN187" t="s">
        <v>29</v>
      </c>
      <c r="AO187" t="s">
        <v>30</v>
      </c>
      <c r="AP187" t="s">
        <v>31</v>
      </c>
      <c r="AQ187" t="s">
        <v>32</v>
      </c>
      <c r="AR187" t="s">
        <v>33</v>
      </c>
      <c r="AS187" t="s">
        <v>34</v>
      </c>
      <c r="AT187" t="s">
        <v>35</v>
      </c>
      <c r="AU187" t="s">
        <v>36</v>
      </c>
      <c r="AV187" t="s">
        <v>26</v>
      </c>
      <c r="AW187" t="s">
        <v>26</v>
      </c>
      <c r="AX187" t="s">
        <v>844</v>
      </c>
      <c r="AY187" t="s">
        <v>602</v>
      </c>
      <c r="AZ187" s="3">
        <v>3.99</v>
      </c>
      <c r="BA187" t="s">
        <v>1390</v>
      </c>
      <c r="BB187" t="s">
        <v>798</v>
      </c>
      <c r="BC187">
        <v>3.92</v>
      </c>
      <c r="BD187">
        <f t="shared" si="2"/>
        <v>47.04</v>
      </c>
    </row>
    <row r="188" spans="1:56" x14ac:dyDescent="0.2">
      <c r="A188" t="s">
        <v>845</v>
      </c>
      <c r="B188" t="s">
        <v>154</v>
      </c>
      <c r="C188" t="s">
        <v>2</v>
      </c>
      <c r="D188" t="s">
        <v>316</v>
      </c>
      <c r="E188" t="s">
        <v>4</v>
      </c>
      <c r="F188" s="2">
        <v>42681</v>
      </c>
      <c r="G188" t="s">
        <v>846</v>
      </c>
      <c r="H188" t="s">
        <v>847</v>
      </c>
      <c r="I188" s="2">
        <v>42680</v>
      </c>
      <c r="J188" s="3">
        <v>166.87</v>
      </c>
      <c r="K188" s="3">
        <v>0</v>
      </c>
      <c r="L188" s="3">
        <v>166.87</v>
      </c>
      <c r="M188" s="3">
        <v>164</v>
      </c>
      <c r="N188" s="4">
        <v>1.7500000000000002E-2</v>
      </c>
      <c r="O188" s="3">
        <v>2.87</v>
      </c>
      <c r="P188" s="5">
        <v>1</v>
      </c>
      <c r="Q188" t="s">
        <v>44</v>
      </c>
      <c r="R188" t="s">
        <v>8</v>
      </c>
      <c r="S188" t="s">
        <v>46</v>
      </c>
      <c r="T188" t="s">
        <v>47</v>
      </c>
      <c r="U188" t="s">
        <v>2</v>
      </c>
      <c r="V188" t="s">
        <v>148</v>
      </c>
      <c r="W188" t="s">
        <v>12</v>
      </c>
      <c r="X188" t="s">
        <v>13</v>
      </c>
      <c r="Y188" t="s">
        <v>14</v>
      </c>
      <c r="Z188" t="s">
        <v>15</v>
      </c>
      <c r="AA188" t="s">
        <v>16</v>
      </c>
      <c r="AB188" t="s">
        <v>17</v>
      </c>
      <c r="AC188" t="s">
        <v>18</v>
      </c>
      <c r="AD188" t="s">
        <v>19</v>
      </c>
      <c r="AE188" t="s">
        <v>20</v>
      </c>
      <c r="AF188" t="s">
        <v>21</v>
      </c>
      <c r="AG188" t="s">
        <v>22</v>
      </c>
      <c r="AH188" t="s">
        <v>23</v>
      </c>
      <c r="AI188" t="s">
        <v>227</v>
      </c>
      <c r="AJ188" t="s">
        <v>228</v>
      </c>
      <c r="AK188" t="s">
        <v>26</v>
      </c>
      <c r="AL188" t="s">
        <v>27</v>
      </c>
      <c r="AM188" t="s">
        <v>28</v>
      </c>
      <c r="AN188" t="s">
        <v>171</v>
      </c>
      <c r="AO188" t="s">
        <v>57</v>
      </c>
      <c r="AP188" t="s">
        <v>31</v>
      </c>
      <c r="AQ188" t="s">
        <v>32</v>
      </c>
      <c r="AR188" t="s">
        <v>58</v>
      </c>
      <c r="AS188" t="s">
        <v>59</v>
      </c>
      <c r="AT188" t="s">
        <v>35</v>
      </c>
      <c r="AU188" t="s">
        <v>36</v>
      </c>
      <c r="AV188" t="s">
        <v>26</v>
      </c>
      <c r="AW188" t="s">
        <v>26</v>
      </c>
      <c r="AX188" t="s">
        <v>848</v>
      </c>
      <c r="AY188" t="s">
        <v>164</v>
      </c>
      <c r="AZ188" s="3">
        <v>166.87</v>
      </c>
      <c r="BA188" t="s">
        <v>1394</v>
      </c>
      <c r="BB188" t="s">
        <v>148</v>
      </c>
      <c r="BC188">
        <v>164</v>
      </c>
      <c r="BD188">
        <f t="shared" si="2"/>
        <v>164</v>
      </c>
    </row>
    <row r="189" spans="1:56" x14ac:dyDescent="0.2">
      <c r="A189" t="s">
        <v>849</v>
      </c>
      <c r="B189" t="s">
        <v>154</v>
      </c>
      <c r="C189" t="s">
        <v>2</v>
      </c>
      <c r="D189" t="s">
        <v>316</v>
      </c>
      <c r="E189" t="s">
        <v>4</v>
      </c>
      <c r="F189" s="2">
        <v>42682</v>
      </c>
      <c r="G189" t="s">
        <v>850</v>
      </c>
      <c r="H189" t="s">
        <v>851</v>
      </c>
      <c r="I189" s="2">
        <v>42681</v>
      </c>
      <c r="J189" s="3">
        <v>166.87</v>
      </c>
      <c r="K189" s="3">
        <v>0</v>
      </c>
      <c r="L189" s="3">
        <v>166.87</v>
      </c>
      <c r="M189" s="3">
        <v>164</v>
      </c>
      <c r="N189" s="4">
        <v>1.7500000000000002E-2</v>
      </c>
      <c r="O189" s="3">
        <v>2.87</v>
      </c>
      <c r="P189" s="5">
        <v>1</v>
      </c>
      <c r="Q189" t="s">
        <v>44</v>
      </c>
      <c r="R189" t="s">
        <v>8</v>
      </c>
      <c r="S189" t="s">
        <v>46</v>
      </c>
      <c r="T189" t="s">
        <v>47</v>
      </c>
      <c r="U189" t="s">
        <v>2</v>
      </c>
      <c r="V189" t="s">
        <v>148</v>
      </c>
      <c r="W189" t="s">
        <v>12</v>
      </c>
      <c r="X189" t="s">
        <v>13</v>
      </c>
      <c r="Y189" t="s">
        <v>14</v>
      </c>
      <c r="Z189" t="s">
        <v>15</v>
      </c>
      <c r="AA189" t="s">
        <v>16</v>
      </c>
      <c r="AB189" t="s">
        <v>17</v>
      </c>
      <c r="AC189" t="s">
        <v>18</v>
      </c>
      <c r="AD189" t="s">
        <v>19</v>
      </c>
      <c r="AE189" t="s">
        <v>20</v>
      </c>
      <c r="AF189" t="s">
        <v>21</v>
      </c>
      <c r="AG189" t="s">
        <v>22</v>
      </c>
      <c r="AH189" t="s">
        <v>23</v>
      </c>
      <c r="AI189" t="s">
        <v>227</v>
      </c>
      <c r="AJ189" t="s">
        <v>228</v>
      </c>
      <c r="AK189" t="s">
        <v>26</v>
      </c>
      <c r="AL189" t="s">
        <v>27</v>
      </c>
      <c r="AM189" t="s">
        <v>28</v>
      </c>
      <c r="AN189" t="s">
        <v>171</v>
      </c>
      <c r="AO189" t="s">
        <v>57</v>
      </c>
      <c r="AP189" t="s">
        <v>31</v>
      </c>
      <c r="AQ189" t="s">
        <v>32</v>
      </c>
      <c r="AR189" t="s">
        <v>58</v>
      </c>
      <c r="AS189" t="s">
        <v>59</v>
      </c>
      <c r="AT189" t="s">
        <v>35</v>
      </c>
      <c r="AU189" t="s">
        <v>36</v>
      </c>
      <c r="AV189" t="s">
        <v>26</v>
      </c>
      <c r="AW189" t="s">
        <v>26</v>
      </c>
      <c r="AX189" t="s">
        <v>852</v>
      </c>
      <c r="AY189" t="s">
        <v>154</v>
      </c>
      <c r="AZ189" s="3">
        <v>166.87</v>
      </c>
      <c r="BA189" t="s">
        <v>1394</v>
      </c>
      <c r="BB189" t="s">
        <v>148</v>
      </c>
      <c r="BC189">
        <v>164</v>
      </c>
      <c r="BD189">
        <f t="shared" si="2"/>
        <v>164</v>
      </c>
    </row>
    <row r="190" spans="1:56" x14ac:dyDescent="0.2">
      <c r="A190" t="s">
        <v>853</v>
      </c>
      <c r="B190" t="s">
        <v>182</v>
      </c>
      <c r="C190" t="s">
        <v>2</v>
      </c>
      <c r="D190" t="s">
        <v>316</v>
      </c>
      <c r="E190" t="s">
        <v>4</v>
      </c>
      <c r="F190" s="2">
        <v>42683</v>
      </c>
      <c r="G190" t="s">
        <v>854</v>
      </c>
      <c r="H190" t="s">
        <v>855</v>
      </c>
      <c r="I190" s="2">
        <v>42682</v>
      </c>
      <c r="J190" s="3">
        <v>166.87</v>
      </c>
      <c r="K190" s="3">
        <v>0</v>
      </c>
      <c r="L190" s="3">
        <v>166.87</v>
      </c>
      <c r="M190" s="3">
        <v>164</v>
      </c>
      <c r="N190" s="4">
        <v>1.7500000000000002E-2</v>
      </c>
      <c r="O190" s="3">
        <v>2.87</v>
      </c>
      <c r="P190" s="5">
        <v>1</v>
      </c>
      <c r="Q190" t="s">
        <v>44</v>
      </c>
      <c r="R190" t="s">
        <v>8</v>
      </c>
      <c r="S190" t="s">
        <v>46</v>
      </c>
      <c r="T190" t="s">
        <v>47</v>
      </c>
      <c r="U190" t="s">
        <v>2</v>
      </c>
      <c r="V190" t="s">
        <v>148</v>
      </c>
      <c r="W190" t="s">
        <v>12</v>
      </c>
      <c r="X190" t="s">
        <v>13</v>
      </c>
      <c r="Y190" t="s">
        <v>14</v>
      </c>
      <c r="Z190" t="s">
        <v>75</v>
      </c>
      <c r="AA190" t="s">
        <v>76</v>
      </c>
      <c r="AB190" t="s">
        <v>17</v>
      </c>
      <c r="AC190" t="s">
        <v>18</v>
      </c>
      <c r="AD190" t="s">
        <v>19</v>
      </c>
      <c r="AE190" t="s">
        <v>20</v>
      </c>
      <c r="AF190" t="s">
        <v>21</v>
      </c>
      <c r="AG190" t="s">
        <v>22</v>
      </c>
      <c r="AH190" t="s">
        <v>77</v>
      </c>
      <c r="AI190" t="s">
        <v>169</v>
      </c>
      <c r="AJ190" t="s">
        <v>170</v>
      </c>
      <c r="AK190" t="s">
        <v>26</v>
      </c>
      <c r="AL190" t="s">
        <v>27</v>
      </c>
      <c r="AM190" t="s">
        <v>28</v>
      </c>
      <c r="AN190" t="s">
        <v>171</v>
      </c>
      <c r="AO190" t="s">
        <v>57</v>
      </c>
      <c r="AP190" t="s">
        <v>31</v>
      </c>
      <c r="AQ190" t="s">
        <v>32</v>
      </c>
      <c r="AR190" t="s">
        <v>58</v>
      </c>
      <c r="AS190" t="s">
        <v>59</v>
      </c>
      <c r="AT190" t="s">
        <v>35</v>
      </c>
      <c r="AU190" t="s">
        <v>36</v>
      </c>
      <c r="AV190" t="s">
        <v>26</v>
      </c>
      <c r="AW190" t="s">
        <v>26</v>
      </c>
      <c r="AX190" t="s">
        <v>856</v>
      </c>
      <c r="AY190" t="s">
        <v>139</v>
      </c>
      <c r="AZ190" s="3">
        <v>166.87</v>
      </c>
      <c r="BA190" t="s">
        <v>1394</v>
      </c>
      <c r="BB190" t="s">
        <v>148</v>
      </c>
      <c r="BC190">
        <v>164</v>
      </c>
      <c r="BD190">
        <f t="shared" si="2"/>
        <v>164</v>
      </c>
    </row>
    <row r="191" spans="1:56" x14ac:dyDescent="0.2">
      <c r="A191" t="s">
        <v>857</v>
      </c>
      <c r="B191" t="s">
        <v>114</v>
      </c>
      <c r="C191" t="s">
        <v>2</v>
      </c>
      <c r="D191" t="s">
        <v>316</v>
      </c>
      <c r="E191" t="s">
        <v>4</v>
      </c>
      <c r="F191" s="2">
        <v>42688</v>
      </c>
      <c r="G191" t="s">
        <v>858</v>
      </c>
      <c r="H191" t="s">
        <v>859</v>
      </c>
      <c r="I191" s="2">
        <v>42685</v>
      </c>
      <c r="J191" s="3">
        <v>59.83</v>
      </c>
      <c r="K191" s="3">
        <v>0</v>
      </c>
      <c r="L191" s="3">
        <v>59.83</v>
      </c>
      <c r="M191" s="3">
        <v>58.8</v>
      </c>
      <c r="N191" s="4">
        <v>1.7500000000000002E-2</v>
      </c>
      <c r="O191" s="3">
        <v>1.03</v>
      </c>
      <c r="P191" s="5">
        <v>1</v>
      </c>
      <c r="Q191" t="s">
        <v>44</v>
      </c>
      <c r="R191" t="s">
        <v>65</v>
      </c>
      <c r="S191" t="s">
        <v>46</v>
      </c>
      <c r="T191" t="s">
        <v>134</v>
      </c>
      <c r="U191" t="s">
        <v>2</v>
      </c>
      <c r="V191" t="s">
        <v>67</v>
      </c>
      <c r="W191" t="s">
        <v>12</v>
      </c>
      <c r="X191" t="s">
        <v>13</v>
      </c>
      <c r="Y191" t="s">
        <v>14</v>
      </c>
      <c r="Z191" t="s">
        <v>75</v>
      </c>
      <c r="AA191" t="s">
        <v>76</v>
      </c>
      <c r="AB191" t="s">
        <v>17</v>
      </c>
      <c r="AC191" t="s">
        <v>18</v>
      </c>
      <c r="AD191" t="s">
        <v>19</v>
      </c>
      <c r="AE191" t="s">
        <v>20</v>
      </c>
      <c r="AF191" t="s">
        <v>21</v>
      </c>
      <c r="AG191" t="s">
        <v>22</v>
      </c>
      <c r="AH191" t="s">
        <v>77</v>
      </c>
      <c r="AI191" t="s">
        <v>169</v>
      </c>
      <c r="AJ191" t="s">
        <v>170</v>
      </c>
      <c r="AK191" t="s">
        <v>26</v>
      </c>
      <c r="AL191" t="s">
        <v>27</v>
      </c>
      <c r="AM191" t="s">
        <v>28</v>
      </c>
      <c r="AN191" t="s">
        <v>68</v>
      </c>
      <c r="AO191" t="s">
        <v>69</v>
      </c>
      <c r="AP191" t="s">
        <v>31</v>
      </c>
      <c r="AQ191" t="s">
        <v>32</v>
      </c>
      <c r="AR191" t="s">
        <v>33</v>
      </c>
      <c r="AS191" t="s">
        <v>34</v>
      </c>
      <c r="AT191" t="s">
        <v>35</v>
      </c>
      <c r="AU191" t="s">
        <v>36</v>
      </c>
      <c r="AV191" t="s">
        <v>26</v>
      </c>
      <c r="AW191" t="s">
        <v>26</v>
      </c>
      <c r="AX191" t="s">
        <v>860</v>
      </c>
      <c r="AY191" t="s">
        <v>72</v>
      </c>
      <c r="AZ191" s="3">
        <v>59.83</v>
      </c>
      <c r="BA191" t="s">
        <v>1392</v>
      </c>
      <c r="BB191" t="s">
        <v>67</v>
      </c>
      <c r="BC191">
        <v>58.8</v>
      </c>
      <c r="BD191">
        <f t="shared" si="2"/>
        <v>58.8</v>
      </c>
    </row>
    <row r="192" spans="1:56" x14ac:dyDescent="0.2">
      <c r="A192" t="s">
        <v>861</v>
      </c>
      <c r="B192" t="s">
        <v>139</v>
      </c>
      <c r="C192" t="s">
        <v>2</v>
      </c>
      <c r="D192" t="s">
        <v>316</v>
      </c>
      <c r="E192" t="s">
        <v>4</v>
      </c>
      <c r="F192" s="2">
        <v>42688</v>
      </c>
      <c r="G192" t="s">
        <v>862</v>
      </c>
      <c r="H192" t="s">
        <v>863</v>
      </c>
      <c r="I192" s="2">
        <v>42687</v>
      </c>
      <c r="J192" s="3">
        <v>166.87</v>
      </c>
      <c r="K192" s="3">
        <v>0</v>
      </c>
      <c r="L192" s="3">
        <v>166.87</v>
      </c>
      <c r="M192" s="3">
        <v>164</v>
      </c>
      <c r="N192" s="4">
        <v>1.7500000000000002E-2</v>
      </c>
      <c r="O192" s="3">
        <v>2.87</v>
      </c>
      <c r="P192" s="5">
        <v>1</v>
      </c>
      <c r="Q192" t="s">
        <v>44</v>
      </c>
      <c r="R192" t="s">
        <v>8</v>
      </c>
      <c r="S192" t="s">
        <v>46</v>
      </c>
      <c r="T192" t="s">
        <v>47</v>
      </c>
      <c r="U192" t="s">
        <v>2</v>
      </c>
      <c r="V192" t="s">
        <v>148</v>
      </c>
      <c r="W192" t="s">
        <v>12</v>
      </c>
      <c r="X192" t="s">
        <v>13</v>
      </c>
      <c r="Y192" t="s">
        <v>14</v>
      </c>
      <c r="Z192" t="s">
        <v>75</v>
      </c>
      <c r="AA192" t="s">
        <v>76</v>
      </c>
      <c r="AB192" t="s">
        <v>17</v>
      </c>
      <c r="AC192" t="s">
        <v>18</v>
      </c>
      <c r="AD192" t="s">
        <v>19</v>
      </c>
      <c r="AE192" t="s">
        <v>20</v>
      </c>
      <c r="AF192" t="s">
        <v>21</v>
      </c>
      <c r="AG192" t="s">
        <v>22</v>
      </c>
      <c r="AH192" t="s">
        <v>77</v>
      </c>
      <c r="AI192" t="s">
        <v>169</v>
      </c>
      <c r="AJ192" t="s">
        <v>170</v>
      </c>
      <c r="AK192" t="s">
        <v>26</v>
      </c>
      <c r="AL192" t="s">
        <v>27</v>
      </c>
      <c r="AM192" t="s">
        <v>28</v>
      </c>
      <c r="AN192" t="s">
        <v>171</v>
      </c>
      <c r="AO192" t="s">
        <v>57</v>
      </c>
      <c r="AP192" t="s">
        <v>31</v>
      </c>
      <c r="AQ192" t="s">
        <v>32</v>
      </c>
      <c r="AR192" t="s">
        <v>58</v>
      </c>
      <c r="AS192" t="s">
        <v>59</v>
      </c>
      <c r="AT192" t="s">
        <v>35</v>
      </c>
      <c r="AU192" t="s">
        <v>36</v>
      </c>
      <c r="AV192" t="s">
        <v>26</v>
      </c>
      <c r="AW192" t="s">
        <v>26</v>
      </c>
      <c r="AX192" t="s">
        <v>864</v>
      </c>
      <c r="AY192" t="s">
        <v>139</v>
      </c>
      <c r="AZ192" s="3">
        <v>166.87</v>
      </c>
      <c r="BA192" t="s">
        <v>1394</v>
      </c>
      <c r="BB192" t="s">
        <v>148</v>
      </c>
      <c r="BC192">
        <v>164</v>
      </c>
      <c r="BD192">
        <f t="shared" si="2"/>
        <v>164</v>
      </c>
    </row>
    <row r="193" spans="1:56" x14ac:dyDescent="0.2">
      <c r="A193" t="s">
        <v>865</v>
      </c>
      <c r="B193" t="s">
        <v>139</v>
      </c>
      <c r="C193" t="s">
        <v>2</v>
      </c>
      <c r="D193" t="s">
        <v>316</v>
      </c>
      <c r="E193" t="s">
        <v>4</v>
      </c>
      <c r="F193" s="2">
        <v>42688</v>
      </c>
      <c r="G193" t="s">
        <v>866</v>
      </c>
      <c r="H193" t="s">
        <v>867</v>
      </c>
      <c r="I193" s="2">
        <v>42687</v>
      </c>
      <c r="J193" s="3">
        <v>166.87</v>
      </c>
      <c r="K193" s="3">
        <v>0</v>
      </c>
      <c r="L193" s="3">
        <v>166.87</v>
      </c>
      <c r="M193" s="3">
        <v>164</v>
      </c>
      <c r="N193" s="4">
        <v>1.7500000000000002E-2</v>
      </c>
      <c r="O193" s="3">
        <v>2.87</v>
      </c>
      <c r="P193" s="5">
        <v>1</v>
      </c>
      <c r="Q193" t="s">
        <v>44</v>
      </c>
      <c r="R193" t="s">
        <v>8</v>
      </c>
      <c r="S193" t="s">
        <v>46</v>
      </c>
      <c r="T193" t="s">
        <v>47</v>
      </c>
      <c r="U193" t="s">
        <v>2</v>
      </c>
      <c r="V193" t="s">
        <v>148</v>
      </c>
      <c r="W193" t="s">
        <v>12</v>
      </c>
      <c r="X193" t="s">
        <v>13</v>
      </c>
      <c r="Y193" t="s">
        <v>14</v>
      </c>
      <c r="Z193" t="s">
        <v>75</v>
      </c>
      <c r="AA193" t="s">
        <v>76</v>
      </c>
      <c r="AB193" t="s">
        <v>17</v>
      </c>
      <c r="AC193" t="s">
        <v>18</v>
      </c>
      <c r="AD193" t="s">
        <v>19</v>
      </c>
      <c r="AE193" t="s">
        <v>20</v>
      </c>
      <c r="AF193" t="s">
        <v>21</v>
      </c>
      <c r="AG193" t="s">
        <v>22</v>
      </c>
      <c r="AH193" t="s">
        <v>77</v>
      </c>
      <c r="AI193" t="s">
        <v>149</v>
      </c>
      <c r="AJ193" t="s">
        <v>150</v>
      </c>
      <c r="AK193" t="s">
        <v>26</v>
      </c>
      <c r="AL193" t="s">
        <v>27</v>
      </c>
      <c r="AM193" t="s">
        <v>28</v>
      </c>
      <c r="AN193" t="s">
        <v>171</v>
      </c>
      <c r="AO193" t="s">
        <v>57</v>
      </c>
      <c r="AP193" t="s">
        <v>31</v>
      </c>
      <c r="AQ193" t="s">
        <v>32</v>
      </c>
      <c r="AR193" t="s">
        <v>58</v>
      </c>
      <c r="AS193" t="s">
        <v>59</v>
      </c>
      <c r="AT193" t="s">
        <v>35</v>
      </c>
      <c r="AU193" t="s">
        <v>36</v>
      </c>
      <c r="AV193" t="s">
        <v>26</v>
      </c>
      <c r="AW193" t="s">
        <v>26</v>
      </c>
      <c r="AX193" t="s">
        <v>868</v>
      </c>
      <c r="AY193" t="s">
        <v>164</v>
      </c>
      <c r="AZ193" s="3">
        <v>166.87</v>
      </c>
      <c r="BA193" t="s">
        <v>1394</v>
      </c>
      <c r="BB193" t="s">
        <v>148</v>
      </c>
      <c r="BC193">
        <v>164</v>
      </c>
      <c r="BD193">
        <f t="shared" si="2"/>
        <v>164</v>
      </c>
    </row>
    <row r="194" spans="1:56" x14ac:dyDescent="0.2">
      <c r="A194" t="s">
        <v>869</v>
      </c>
      <c r="B194" t="s">
        <v>174</v>
      </c>
      <c r="C194" t="s">
        <v>26</v>
      </c>
      <c r="D194" t="s">
        <v>26</v>
      </c>
      <c r="E194" t="s">
        <v>26</v>
      </c>
      <c r="F194" s="2">
        <v>42691</v>
      </c>
      <c r="G194" t="s">
        <v>870</v>
      </c>
      <c r="H194" t="s">
        <v>871</v>
      </c>
      <c r="I194" s="2">
        <v>42690</v>
      </c>
      <c r="J194" s="3">
        <v>1334.96</v>
      </c>
      <c r="K194" s="3">
        <v>0.36</v>
      </c>
      <c r="L194" s="3">
        <v>166.87</v>
      </c>
      <c r="M194" s="3">
        <v>164</v>
      </c>
      <c r="N194" s="4">
        <v>1.7500000000000002E-2</v>
      </c>
      <c r="O194" s="3">
        <v>2.87</v>
      </c>
      <c r="P194" s="5">
        <v>8</v>
      </c>
      <c r="Q194" t="s">
        <v>44</v>
      </c>
      <c r="R194" t="s">
        <v>8</v>
      </c>
      <c r="S194" t="s">
        <v>46</v>
      </c>
      <c r="T194" t="s">
        <v>47</v>
      </c>
      <c r="U194" t="s">
        <v>2</v>
      </c>
      <c r="V194" t="s">
        <v>148</v>
      </c>
      <c r="W194" t="s">
        <v>12</v>
      </c>
      <c r="X194" t="s">
        <v>13</v>
      </c>
      <c r="Y194" t="s">
        <v>49</v>
      </c>
      <c r="Z194" t="s">
        <v>50</v>
      </c>
      <c r="AA194" t="s">
        <v>51</v>
      </c>
      <c r="AB194" t="s">
        <v>52</v>
      </c>
      <c r="AC194" t="s">
        <v>53</v>
      </c>
      <c r="AD194" t="s">
        <v>54</v>
      </c>
      <c r="AE194" t="s">
        <v>55</v>
      </c>
      <c r="AF194" t="s">
        <v>50</v>
      </c>
      <c r="AG194" t="s">
        <v>51</v>
      </c>
      <c r="AH194" t="s">
        <v>26</v>
      </c>
      <c r="AI194" t="s">
        <v>26</v>
      </c>
      <c r="AJ194" t="s">
        <v>26</v>
      </c>
      <c r="AK194" t="s">
        <v>26</v>
      </c>
      <c r="AL194" t="s">
        <v>27</v>
      </c>
      <c r="AM194" t="s">
        <v>28</v>
      </c>
      <c r="AN194" t="s">
        <v>171</v>
      </c>
      <c r="AO194" t="s">
        <v>57</v>
      </c>
      <c r="AP194" t="s">
        <v>31</v>
      </c>
      <c r="AQ194" t="s">
        <v>32</v>
      </c>
      <c r="AR194" t="s">
        <v>58</v>
      </c>
      <c r="AS194" t="s">
        <v>59</v>
      </c>
      <c r="AT194" t="s">
        <v>135</v>
      </c>
      <c r="AU194" t="s">
        <v>136</v>
      </c>
      <c r="AV194" t="s">
        <v>26</v>
      </c>
      <c r="AW194" t="s">
        <v>26</v>
      </c>
      <c r="AX194" t="s">
        <v>872</v>
      </c>
      <c r="AY194" t="s">
        <v>63</v>
      </c>
      <c r="AZ194" s="3">
        <v>166.87</v>
      </c>
      <c r="BA194" t="s">
        <v>1394</v>
      </c>
      <c r="BB194" t="s">
        <v>148</v>
      </c>
      <c r="BC194">
        <v>164</v>
      </c>
      <c r="BD194">
        <f t="shared" ref="BD194:BD257" si="3" xml:space="preserve"> BC194*P194</f>
        <v>1312</v>
      </c>
    </row>
    <row r="195" spans="1:56" x14ac:dyDescent="0.2">
      <c r="A195" t="s">
        <v>873</v>
      </c>
      <c r="B195" t="s">
        <v>164</v>
      </c>
      <c r="C195" t="s">
        <v>2</v>
      </c>
      <c r="D195" t="s">
        <v>316</v>
      </c>
      <c r="E195" t="s">
        <v>4</v>
      </c>
      <c r="F195" s="2">
        <v>42695</v>
      </c>
      <c r="G195" t="s">
        <v>874</v>
      </c>
      <c r="H195" t="s">
        <v>875</v>
      </c>
      <c r="I195" s="2">
        <v>42691</v>
      </c>
      <c r="J195" s="3">
        <v>166.87</v>
      </c>
      <c r="K195" s="3">
        <v>0</v>
      </c>
      <c r="L195" s="3">
        <v>166.87</v>
      </c>
      <c r="M195" s="3">
        <v>164</v>
      </c>
      <c r="N195" s="4">
        <v>1.7500000000000002E-2</v>
      </c>
      <c r="O195" s="3">
        <v>2.87</v>
      </c>
      <c r="P195" s="5">
        <v>1</v>
      </c>
      <c r="Q195" t="s">
        <v>44</v>
      </c>
      <c r="R195" t="s">
        <v>8</v>
      </c>
      <c r="S195" t="s">
        <v>46</v>
      </c>
      <c r="T195" t="s">
        <v>47</v>
      </c>
      <c r="U195" t="s">
        <v>2</v>
      </c>
      <c r="V195" t="s">
        <v>148</v>
      </c>
      <c r="W195" t="s">
        <v>12</v>
      </c>
      <c r="X195" t="s">
        <v>13</v>
      </c>
      <c r="Y195" t="s">
        <v>14</v>
      </c>
      <c r="Z195" t="s">
        <v>214</v>
      </c>
      <c r="AA195" t="s">
        <v>215</v>
      </c>
      <c r="AB195" t="s">
        <v>17</v>
      </c>
      <c r="AC195" t="s">
        <v>18</v>
      </c>
      <c r="AD195" t="s">
        <v>19</v>
      </c>
      <c r="AE195" t="s">
        <v>20</v>
      </c>
      <c r="AF195" t="s">
        <v>21</v>
      </c>
      <c r="AG195" t="s">
        <v>22</v>
      </c>
      <c r="AH195" t="s">
        <v>216</v>
      </c>
      <c r="AI195" t="s">
        <v>217</v>
      </c>
      <c r="AJ195" t="s">
        <v>218</v>
      </c>
      <c r="AK195" t="s">
        <v>26</v>
      </c>
      <c r="AL195" t="s">
        <v>27</v>
      </c>
      <c r="AM195" t="s">
        <v>28</v>
      </c>
      <c r="AN195" t="s">
        <v>171</v>
      </c>
      <c r="AO195" t="s">
        <v>57</v>
      </c>
      <c r="AP195" t="s">
        <v>31</v>
      </c>
      <c r="AQ195" t="s">
        <v>32</v>
      </c>
      <c r="AR195" t="s">
        <v>58</v>
      </c>
      <c r="AS195" t="s">
        <v>59</v>
      </c>
      <c r="AT195" t="s">
        <v>35</v>
      </c>
      <c r="AU195" t="s">
        <v>36</v>
      </c>
      <c r="AV195" t="s">
        <v>26</v>
      </c>
      <c r="AW195" t="s">
        <v>26</v>
      </c>
      <c r="AX195" t="s">
        <v>876</v>
      </c>
      <c r="AY195" t="s">
        <v>139</v>
      </c>
      <c r="AZ195" s="3">
        <v>166.87</v>
      </c>
      <c r="BA195" t="s">
        <v>1394</v>
      </c>
      <c r="BB195" t="s">
        <v>148</v>
      </c>
      <c r="BC195">
        <v>164</v>
      </c>
      <c r="BD195">
        <f t="shared" si="3"/>
        <v>164</v>
      </c>
    </row>
    <row r="196" spans="1:56" x14ac:dyDescent="0.2">
      <c r="A196" t="s">
        <v>877</v>
      </c>
      <c r="B196" t="s">
        <v>154</v>
      </c>
      <c r="C196" t="s">
        <v>2</v>
      </c>
      <c r="D196" t="s">
        <v>316</v>
      </c>
      <c r="E196" t="s">
        <v>4</v>
      </c>
      <c r="F196" s="2">
        <v>42695</v>
      </c>
      <c r="G196" t="s">
        <v>878</v>
      </c>
      <c r="H196" t="s">
        <v>879</v>
      </c>
      <c r="I196" s="2">
        <v>42692</v>
      </c>
      <c r="J196" s="3">
        <v>333.74</v>
      </c>
      <c r="K196" s="3">
        <v>0</v>
      </c>
      <c r="L196" s="3">
        <v>166.87</v>
      </c>
      <c r="M196" s="3">
        <v>164</v>
      </c>
      <c r="N196" s="4">
        <v>1.7500000000000002E-2</v>
      </c>
      <c r="O196" s="3">
        <v>2.87</v>
      </c>
      <c r="P196" s="5">
        <v>2</v>
      </c>
      <c r="Q196" t="s">
        <v>44</v>
      </c>
      <c r="R196" t="s">
        <v>8</v>
      </c>
      <c r="S196" t="s">
        <v>46</v>
      </c>
      <c r="T196" t="s">
        <v>47</v>
      </c>
      <c r="U196" t="s">
        <v>2</v>
      </c>
      <c r="V196" t="s">
        <v>148</v>
      </c>
      <c r="W196" t="s">
        <v>12</v>
      </c>
      <c r="X196" t="s">
        <v>13</v>
      </c>
      <c r="Y196" t="s">
        <v>14</v>
      </c>
      <c r="Z196" t="s">
        <v>75</v>
      </c>
      <c r="AA196" t="s">
        <v>76</v>
      </c>
      <c r="AB196" t="s">
        <v>17</v>
      </c>
      <c r="AC196" t="s">
        <v>18</v>
      </c>
      <c r="AD196" t="s">
        <v>19</v>
      </c>
      <c r="AE196" t="s">
        <v>20</v>
      </c>
      <c r="AF196" t="s">
        <v>21</v>
      </c>
      <c r="AG196" t="s">
        <v>22</v>
      </c>
      <c r="AH196" t="s">
        <v>77</v>
      </c>
      <c r="AI196" t="s">
        <v>169</v>
      </c>
      <c r="AJ196" t="s">
        <v>170</v>
      </c>
      <c r="AK196" t="s">
        <v>26</v>
      </c>
      <c r="AL196" t="s">
        <v>27</v>
      </c>
      <c r="AM196" t="s">
        <v>28</v>
      </c>
      <c r="AN196" t="s">
        <v>171</v>
      </c>
      <c r="AO196" t="s">
        <v>57</v>
      </c>
      <c r="AP196" t="s">
        <v>31</v>
      </c>
      <c r="AQ196" t="s">
        <v>32</v>
      </c>
      <c r="AR196" t="s">
        <v>58</v>
      </c>
      <c r="AS196" t="s">
        <v>59</v>
      </c>
      <c r="AT196" t="s">
        <v>35</v>
      </c>
      <c r="AU196" t="s">
        <v>36</v>
      </c>
      <c r="AV196" t="s">
        <v>26</v>
      </c>
      <c r="AW196" t="s">
        <v>26</v>
      </c>
      <c r="AX196" t="s">
        <v>880</v>
      </c>
      <c r="AY196" t="s">
        <v>72</v>
      </c>
      <c r="AZ196" s="3">
        <v>166.87</v>
      </c>
      <c r="BA196" t="s">
        <v>1394</v>
      </c>
      <c r="BB196" t="s">
        <v>148</v>
      </c>
      <c r="BC196">
        <v>164</v>
      </c>
      <c r="BD196">
        <f t="shared" si="3"/>
        <v>328</v>
      </c>
    </row>
    <row r="197" spans="1:56" x14ac:dyDescent="0.2">
      <c r="A197" t="s">
        <v>881</v>
      </c>
      <c r="B197" t="s">
        <v>882</v>
      </c>
      <c r="C197" t="s">
        <v>2</v>
      </c>
      <c r="D197" t="s">
        <v>316</v>
      </c>
      <c r="E197" t="s">
        <v>4</v>
      </c>
      <c r="F197" s="2">
        <v>42695</v>
      </c>
      <c r="G197" t="s">
        <v>883</v>
      </c>
      <c r="H197" t="s">
        <v>884</v>
      </c>
      <c r="I197" s="2">
        <v>42694</v>
      </c>
      <c r="J197" s="3">
        <v>119.66</v>
      </c>
      <c r="K197" s="3">
        <v>0</v>
      </c>
      <c r="L197" s="3">
        <v>59.83</v>
      </c>
      <c r="M197" s="3">
        <v>58.8</v>
      </c>
      <c r="N197" s="4">
        <v>1.7500000000000002E-2</v>
      </c>
      <c r="O197" s="3">
        <v>1.03</v>
      </c>
      <c r="P197" s="5">
        <v>2</v>
      </c>
      <c r="Q197" t="s">
        <v>44</v>
      </c>
      <c r="R197" t="s">
        <v>65</v>
      </c>
      <c r="S197" t="s">
        <v>46</v>
      </c>
      <c r="T197" t="s">
        <v>134</v>
      </c>
      <c r="U197" t="s">
        <v>2</v>
      </c>
      <c r="V197" t="s">
        <v>67</v>
      </c>
      <c r="W197" t="s">
        <v>12</v>
      </c>
      <c r="X197" t="s">
        <v>13</v>
      </c>
      <c r="Y197" t="s">
        <v>49</v>
      </c>
      <c r="Z197" t="s">
        <v>50</v>
      </c>
      <c r="AA197" t="s">
        <v>51</v>
      </c>
      <c r="AB197" t="s">
        <v>52</v>
      </c>
      <c r="AC197" t="s">
        <v>53</v>
      </c>
      <c r="AD197" t="s">
        <v>54</v>
      </c>
      <c r="AE197" t="s">
        <v>55</v>
      </c>
      <c r="AF197" t="s">
        <v>50</v>
      </c>
      <c r="AG197" t="s">
        <v>51</v>
      </c>
      <c r="AH197" t="s">
        <v>26</v>
      </c>
      <c r="AI197" t="s">
        <v>26</v>
      </c>
      <c r="AJ197" t="s">
        <v>26</v>
      </c>
      <c r="AK197" t="s">
        <v>26</v>
      </c>
      <c r="AL197" t="s">
        <v>27</v>
      </c>
      <c r="AM197" t="s">
        <v>28</v>
      </c>
      <c r="AN197" t="s">
        <v>68</v>
      </c>
      <c r="AO197" t="s">
        <v>69</v>
      </c>
      <c r="AP197" t="s">
        <v>31</v>
      </c>
      <c r="AQ197" t="s">
        <v>32</v>
      </c>
      <c r="AR197" t="s">
        <v>33</v>
      </c>
      <c r="AS197" t="s">
        <v>34</v>
      </c>
      <c r="AT197" t="s">
        <v>135</v>
      </c>
      <c r="AU197" t="s">
        <v>136</v>
      </c>
      <c r="AV197" t="s">
        <v>26</v>
      </c>
      <c r="AW197" t="s">
        <v>26</v>
      </c>
      <c r="AX197" t="s">
        <v>885</v>
      </c>
      <c r="AY197" t="s">
        <v>63</v>
      </c>
      <c r="AZ197" s="3">
        <v>59.83</v>
      </c>
      <c r="BA197" t="s">
        <v>1392</v>
      </c>
      <c r="BB197" t="s">
        <v>67</v>
      </c>
      <c r="BC197">
        <v>58.8</v>
      </c>
      <c r="BD197">
        <f t="shared" si="3"/>
        <v>117.6</v>
      </c>
    </row>
    <row r="198" spans="1:56" x14ac:dyDescent="0.2">
      <c r="A198" t="s">
        <v>886</v>
      </c>
      <c r="B198" t="s">
        <v>139</v>
      </c>
      <c r="C198" t="s">
        <v>2</v>
      </c>
      <c r="D198" t="s">
        <v>316</v>
      </c>
      <c r="E198" t="s">
        <v>4</v>
      </c>
      <c r="F198" s="2">
        <v>42696</v>
      </c>
      <c r="G198" t="s">
        <v>887</v>
      </c>
      <c r="H198" t="s">
        <v>888</v>
      </c>
      <c r="I198" s="2">
        <v>42695</v>
      </c>
      <c r="J198" s="3">
        <v>166.87</v>
      </c>
      <c r="K198" s="3">
        <v>0</v>
      </c>
      <c r="L198" s="3">
        <v>166.87</v>
      </c>
      <c r="M198" s="3">
        <v>164</v>
      </c>
      <c r="N198" s="4">
        <v>1.7500000000000002E-2</v>
      </c>
      <c r="O198" s="3">
        <v>2.87</v>
      </c>
      <c r="P198" s="5">
        <v>1</v>
      </c>
      <c r="Q198" t="s">
        <v>44</v>
      </c>
      <c r="R198" t="s">
        <v>8</v>
      </c>
      <c r="S198" t="s">
        <v>46</v>
      </c>
      <c r="T198" t="s">
        <v>47</v>
      </c>
      <c r="U198" t="s">
        <v>2</v>
      </c>
      <c r="V198" t="s">
        <v>148</v>
      </c>
      <c r="W198" t="s">
        <v>12</v>
      </c>
      <c r="X198" t="s">
        <v>13</v>
      </c>
      <c r="Y198" t="s">
        <v>14</v>
      </c>
      <c r="Z198" t="s">
        <v>15</v>
      </c>
      <c r="AA198" t="s">
        <v>16</v>
      </c>
      <c r="AB198" t="s">
        <v>17</v>
      </c>
      <c r="AC198" t="s">
        <v>18</v>
      </c>
      <c r="AD198" t="s">
        <v>19</v>
      </c>
      <c r="AE198" t="s">
        <v>20</v>
      </c>
      <c r="AF198" t="s">
        <v>21</v>
      </c>
      <c r="AG198" t="s">
        <v>22</v>
      </c>
      <c r="AH198" t="s">
        <v>23</v>
      </c>
      <c r="AI198" t="s">
        <v>227</v>
      </c>
      <c r="AJ198" t="s">
        <v>228</v>
      </c>
      <c r="AK198" t="s">
        <v>26</v>
      </c>
      <c r="AL198" t="s">
        <v>27</v>
      </c>
      <c r="AM198" t="s">
        <v>28</v>
      </c>
      <c r="AN198" t="s">
        <v>171</v>
      </c>
      <c r="AO198" t="s">
        <v>57</v>
      </c>
      <c r="AP198" t="s">
        <v>31</v>
      </c>
      <c r="AQ198" t="s">
        <v>32</v>
      </c>
      <c r="AR198" t="s">
        <v>58</v>
      </c>
      <c r="AS198" t="s">
        <v>59</v>
      </c>
      <c r="AT198" t="s">
        <v>35</v>
      </c>
      <c r="AU198" t="s">
        <v>36</v>
      </c>
      <c r="AV198" t="s">
        <v>26</v>
      </c>
      <c r="AW198" t="s">
        <v>26</v>
      </c>
      <c r="AX198" t="s">
        <v>889</v>
      </c>
      <c r="AY198" t="s">
        <v>72</v>
      </c>
      <c r="AZ198" s="3">
        <v>166.87</v>
      </c>
      <c r="BA198" t="s">
        <v>1394</v>
      </c>
      <c r="BB198" t="s">
        <v>148</v>
      </c>
      <c r="BC198">
        <v>164</v>
      </c>
      <c r="BD198">
        <f t="shared" si="3"/>
        <v>164</v>
      </c>
    </row>
    <row r="199" spans="1:56" x14ac:dyDescent="0.2">
      <c r="A199" t="s">
        <v>890</v>
      </c>
      <c r="B199" t="s">
        <v>157</v>
      </c>
      <c r="C199" t="s">
        <v>2</v>
      </c>
      <c r="D199" t="s">
        <v>316</v>
      </c>
      <c r="E199" t="s">
        <v>4</v>
      </c>
      <c r="F199" s="2">
        <v>42697</v>
      </c>
      <c r="G199" t="s">
        <v>891</v>
      </c>
      <c r="H199" t="s">
        <v>892</v>
      </c>
      <c r="I199" s="2">
        <v>42696</v>
      </c>
      <c r="J199" s="3">
        <v>166.87</v>
      </c>
      <c r="K199" s="3">
        <v>0</v>
      </c>
      <c r="L199" s="3">
        <v>166.87</v>
      </c>
      <c r="M199" s="3">
        <v>164</v>
      </c>
      <c r="N199" s="4">
        <v>1.7500000000000002E-2</v>
      </c>
      <c r="O199" s="3">
        <v>2.87</v>
      </c>
      <c r="P199" s="5">
        <v>1</v>
      </c>
      <c r="Q199" t="s">
        <v>44</v>
      </c>
      <c r="R199" t="s">
        <v>8</v>
      </c>
      <c r="S199" t="s">
        <v>46</v>
      </c>
      <c r="T199" t="s">
        <v>47</v>
      </c>
      <c r="U199" t="s">
        <v>2</v>
      </c>
      <c r="V199" t="s">
        <v>148</v>
      </c>
      <c r="W199" t="s">
        <v>12</v>
      </c>
      <c r="X199" t="s">
        <v>13</v>
      </c>
      <c r="Y199" t="s">
        <v>14</v>
      </c>
      <c r="Z199" t="s">
        <v>75</v>
      </c>
      <c r="AA199" t="s">
        <v>76</v>
      </c>
      <c r="AB199" t="s">
        <v>17</v>
      </c>
      <c r="AC199" t="s">
        <v>18</v>
      </c>
      <c r="AD199" t="s">
        <v>19</v>
      </c>
      <c r="AE199" t="s">
        <v>20</v>
      </c>
      <c r="AF199" t="s">
        <v>21</v>
      </c>
      <c r="AG199" t="s">
        <v>22</v>
      </c>
      <c r="AH199" t="s">
        <v>77</v>
      </c>
      <c r="AI199" t="s">
        <v>169</v>
      </c>
      <c r="AJ199" t="s">
        <v>170</v>
      </c>
      <c r="AK199" t="s">
        <v>26</v>
      </c>
      <c r="AL199" t="s">
        <v>27</v>
      </c>
      <c r="AM199" t="s">
        <v>28</v>
      </c>
      <c r="AN199" t="s">
        <v>171</v>
      </c>
      <c r="AO199" t="s">
        <v>57</v>
      </c>
      <c r="AP199" t="s">
        <v>31</v>
      </c>
      <c r="AQ199" t="s">
        <v>32</v>
      </c>
      <c r="AR199" t="s">
        <v>58</v>
      </c>
      <c r="AS199" t="s">
        <v>59</v>
      </c>
      <c r="AT199" t="s">
        <v>35</v>
      </c>
      <c r="AU199" t="s">
        <v>36</v>
      </c>
      <c r="AV199" t="s">
        <v>26</v>
      </c>
      <c r="AW199" t="s">
        <v>26</v>
      </c>
      <c r="AX199" t="s">
        <v>893</v>
      </c>
      <c r="AY199" t="s">
        <v>154</v>
      </c>
      <c r="AZ199" s="3">
        <v>166.87</v>
      </c>
      <c r="BA199" t="s">
        <v>1394</v>
      </c>
      <c r="BB199" t="s">
        <v>148</v>
      </c>
      <c r="BC199">
        <v>164</v>
      </c>
      <c r="BD199">
        <f t="shared" si="3"/>
        <v>164</v>
      </c>
    </row>
    <row r="200" spans="1:56" x14ac:dyDescent="0.2">
      <c r="A200" t="s">
        <v>894</v>
      </c>
      <c r="B200" t="s">
        <v>114</v>
      </c>
      <c r="C200" t="s">
        <v>2</v>
      </c>
      <c r="D200" t="s">
        <v>40</v>
      </c>
      <c r="E200" t="s">
        <v>41</v>
      </c>
      <c r="F200" s="2">
        <v>42698</v>
      </c>
      <c r="G200" t="s">
        <v>895</v>
      </c>
      <c r="H200" t="s">
        <v>896</v>
      </c>
      <c r="I200" s="2">
        <v>42697</v>
      </c>
      <c r="J200" s="3">
        <v>59.83</v>
      </c>
      <c r="K200" s="3">
        <v>0</v>
      </c>
      <c r="L200" s="3">
        <v>59.83</v>
      </c>
      <c r="M200" s="3">
        <v>58.8</v>
      </c>
      <c r="N200" s="4">
        <v>1.7500000000000002E-2</v>
      </c>
      <c r="O200" s="3">
        <v>1.03</v>
      </c>
      <c r="P200" s="5">
        <v>1</v>
      </c>
      <c r="Q200" t="s">
        <v>44</v>
      </c>
      <c r="R200" t="s">
        <v>65</v>
      </c>
      <c r="S200" t="s">
        <v>46</v>
      </c>
      <c r="T200" t="s">
        <v>134</v>
      </c>
      <c r="U200" t="s">
        <v>2</v>
      </c>
      <c r="V200" t="s">
        <v>67</v>
      </c>
      <c r="W200" t="s">
        <v>12</v>
      </c>
      <c r="X200" t="s">
        <v>13</v>
      </c>
      <c r="Y200" t="s">
        <v>14</v>
      </c>
      <c r="Z200" t="s">
        <v>75</v>
      </c>
      <c r="AA200" t="s">
        <v>76</v>
      </c>
      <c r="AB200" t="s">
        <v>17</v>
      </c>
      <c r="AC200" t="s">
        <v>18</v>
      </c>
      <c r="AD200" t="s">
        <v>19</v>
      </c>
      <c r="AE200" t="s">
        <v>20</v>
      </c>
      <c r="AF200" t="s">
        <v>21</v>
      </c>
      <c r="AG200" t="s">
        <v>22</v>
      </c>
      <c r="AH200" t="s">
        <v>77</v>
      </c>
      <c r="AI200" t="s">
        <v>149</v>
      </c>
      <c r="AJ200" t="s">
        <v>150</v>
      </c>
      <c r="AK200" t="s">
        <v>26</v>
      </c>
      <c r="AL200" t="s">
        <v>27</v>
      </c>
      <c r="AM200" t="s">
        <v>28</v>
      </c>
      <c r="AN200" t="s">
        <v>68</v>
      </c>
      <c r="AO200" t="s">
        <v>69</v>
      </c>
      <c r="AP200" t="s">
        <v>31</v>
      </c>
      <c r="AQ200" t="s">
        <v>32</v>
      </c>
      <c r="AR200" t="s">
        <v>33</v>
      </c>
      <c r="AS200" t="s">
        <v>34</v>
      </c>
      <c r="AT200" t="s">
        <v>35</v>
      </c>
      <c r="AU200" t="s">
        <v>36</v>
      </c>
      <c r="AV200" t="s">
        <v>26</v>
      </c>
      <c r="AW200" t="s">
        <v>26</v>
      </c>
      <c r="AX200" t="s">
        <v>897</v>
      </c>
      <c r="AY200" t="s">
        <v>63</v>
      </c>
      <c r="AZ200" s="3">
        <v>59.83</v>
      </c>
      <c r="BA200" t="s">
        <v>1392</v>
      </c>
      <c r="BB200" t="s">
        <v>67</v>
      </c>
      <c r="BC200">
        <v>58.8</v>
      </c>
      <c r="BD200">
        <f t="shared" si="3"/>
        <v>58.8</v>
      </c>
    </row>
    <row r="201" spans="1:56" x14ac:dyDescent="0.2">
      <c r="A201" t="s">
        <v>898</v>
      </c>
      <c r="B201" t="s">
        <v>182</v>
      </c>
      <c r="C201" t="s">
        <v>2</v>
      </c>
      <c r="D201" t="s">
        <v>316</v>
      </c>
      <c r="E201" t="s">
        <v>4</v>
      </c>
      <c r="F201" s="2">
        <v>42702</v>
      </c>
      <c r="G201" t="s">
        <v>899</v>
      </c>
      <c r="H201" t="s">
        <v>900</v>
      </c>
      <c r="I201" s="2">
        <v>42699</v>
      </c>
      <c r="J201" s="3">
        <v>166.87</v>
      </c>
      <c r="K201" s="3">
        <v>0</v>
      </c>
      <c r="L201" s="3">
        <v>166.87</v>
      </c>
      <c r="M201" s="3">
        <v>164</v>
      </c>
      <c r="N201" s="4">
        <v>1.7500000000000002E-2</v>
      </c>
      <c r="O201" s="3">
        <v>2.87</v>
      </c>
      <c r="P201" s="5">
        <v>1</v>
      </c>
      <c r="Q201" t="s">
        <v>44</v>
      </c>
      <c r="R201" t="s">
        <v>8</v>
      </c>
      <c r="S201" t="s">
        <v>46</v>
      </c>
      <c r="T201" t="s">
        <v>47</v>
      </c>
      <c r="U201" t="s">
        <v>2</v>
      </c>
      <c r="V201" t="s">
        <v>148</v>
      </c>
      <c r="W201" t="s">
        <v>12</v>
      </c>
      <c r="X201" t="s">
        <v>13</v>
      </c>
      <c r="Y201" t="s">
        <v>14</v>
      </c>
      <c r="Z201" t="s">
        <v>15</v>
      </c>
      <c r="AA201" t="s">
        <v>16</v>
      </c>
      <c r="AB201" t="s">
        <v>17</v>
      </c>
      <c r="AC201" t="s">
        <v>18</v>
      </c>
      <c r="AD201" t="s">
        <v>19</v>
      </c>
      <c r="AE201" t="s">
        <v>20</v>
      </c>
      <c r="AF201" t="s">
        <v>21</v>
      </c>
      <c r="AG201" t="s">
        <v>22</v>
      </c>
      <c r="AH201" t="s">
        <v>23</v>
      </c>
      <c r="AI201" t="s">
        <v>227</v>
      </c>
      <c r="AJ201" t="s">
        <v>228</v>
      </c>
      <c r="AK201" t="s">
        <v>26</v>
      </c>
      <c r="AL201" t="s">
        <v>27</v>
      </c>
      <c r="AM201" t="s">
        <v>28</v>
      </c>
      <c r="AN201" t="s">
        <v>171</v>
      </c>
      <c r="AO201" t="s">
        <v>57</v>
      </c>
      <c r="AP201" t="s">
        <v>31</v>
      </c>
      <c r="AQ201" t="s">
        <v>32</v>
      </c>
      <c r="AR201" t="s">
        <v>58</v>
      </c>
      <c r="AS201" t="s">
        <v>59</v>
      </c>
      <c r="AT201" t="s">
        <v>35</v>
      </c>
      <c r="AU201" t="s">
        <v>36</v>
      </c>
      <c r="AV201" t="s">
        <v>26</v>
      </c>
      <c r="AW201" t="s">
        <v>26</v>
      </c>
      <c r="AX201" t="s">
        <v>901</v>
      </c>
      <c r="AY201" t="s">
        <v>182</v>
      </c>
      <c r="AZ201" s="3">
        <v>166.87</v>
      </c>
      <c r="BA201" t="s">
        <v>1394</v>
      </c>
      <c r="BB201" t="s">
        <v>148</v>
      </c>
      <c r="BC201">
        <v>164</v>
      </c>
      <c r="BD201">
        <f t="shared" si="3"/>
        <v>164</v>
      </c>
    </row>
    <row r="202" spans="1:56" x14ac:dyDescent="0.2">
      <c r="A202" t="s">
        <v>902</v>
      </c>
      <c r="B202" t="s">
        <v>841</v>
      </c>
      <c r="C202" t="s">
        <v>2</v>
      </c>
      <c r="D202" t="s">
        <v>40</v>
      </c>
      <c r="E202" t="s">
        <v>41</v>
      </c>
      <c r="F202" s="2">
        <v>42702</v>
      </c>
      <c r="G202" t="s">
        <v>903</v>
      </c>
      <c r="H202" t="s">
        <v>904</v>
      </c>
      <c r="I202" s="2">
        <v>42699</v>
      </c>
      <c r="J202" s="3">
        <v>119.66</v>
      </c>
      <c r="K202" s="3">
        <v>0</v>
      </c>
      <c r="L202" s="3">
        <v>59.83</v>
      </c>
      <c r="M202" s="3">
        <v>58.8</v>
      </c>
      <c r="N202" s="4">
        <v>1.7500000000000002E-2</v>
      </c>
      <c r="O202" s="3">
        <v>1.03</v>
      </c>
      <c r="P202" s="5">
        <v>2</v>
      </c>
      <c r="Q202" t="s">
        <v>44</v>
      </c>
      <c r="R202" t="s">
        <v>65</v>
      </c>
      <c r="S202" t="s">
        <v>46</v>
      </c>
      <c r="T202" t="s">
        <v>134</v>
      </c>
      <c r="U202" t="s">
        <v>2</v>
      </c>
      <c r="V202" t="s">
        <v>67</v>
      </c>
      <c r="W202" t="s">
        <v>12</v>
      </c>
      <c r="X202" t="s">
        <v>13</v>
      </c>
      <c r="Y202" t="s">
        <v>49</v>
      </c>
      <c r="Z202" t="s">
        <v>50</v>
      </c>
      <c r="AA202" t="s">
        <v>51</v>
      </c>
      <c r="AB202" t="s">
        <v>52</v>
      </c>
      <c r="AC202" t="s">
        <v>53</v>
      </c>
      <c r="AD202" t="s">
        <v>54</v>
      </c>
      <c r="AE202" t="s">
        <v>55</v>
      </c>
      <c r="AF202" t="s">
        <v>50</v>
      </c>
      <c r="AG202" t="s">
        <v>51</v>
      </c>
      <c r="AH202" t="s">
        <v>26</v>
      </c>
      <c r="AI202" t="s">
        <v>26</v>
      </c>
      <c r="AJ202" t="s">
        <v>26</v>
      </c>
      <c r="AK202" t="s">
        <v>26</v>
      </c>
      <c r="AL202" t="s">
        <v>27</v>
      </c>
      <c r="AM202" t="s">
        <v>28</v>
      </c>
      <c r="AN202" t="s">
        <v>68</v>
      </c>
      <c r="AO202" t="s">
        <v>69</v>
      </c>
      <c r="AP202" t="s">
        <v>31</v>
      </c>
      <c r="AQ202" t="s">
        <v>32</v>
      </c>
      <c r="AR202" t="s">
        <v>33</v>
      </c>
      <c r="AS202" t="s">
        <v>34</v>
      </c>
      <c r="AT202" t="s">
        <v>135</v>
      </c>
      <c r="AU202" t="s">
        <v>136</v>
      </c>
      <c r="AV202" t="s">
        <v>26</v>
      </c>
      <c r="AW202" t="s">
        <v>26</v>
      </c>
      <c r="AX202" t="s">
        <v>905</v>
      </c>
      <c r="AY202" t="s">
        <v>63</v>
      </c>
      <c r="AZ202" s="3">
        <v>59.83</v>
      </c>
      <c r="BA202" t="s">
        <v>1392</v>
      </c>
      <c r="BB202" t="s">
        <v>67</v>
      </c>
      <c r="BC202">
        <v>58.8</v>
      </c>
      <c r="BD202">
        <f t="shared" si="3"/>
        <v>117.6</v>
      </c>
    </row>
    <row r="203" spans="1:56" x14ac:dyDescent="0.2">
      <c r="A203" t="s">
        <v>906</v>
      </c>
      <c r="B203" t="s">
        <v>154</v>
      </c>
      <c r="C203" t="s">
        <v>2</v>
      </c>
      <c r="D203" t="s">
        <v>316</v>
      </c>
      <c r="E203" t="s">
        <v>4</v>
      </c>
      <c r="F203" s="2">
        <v>42702</v>
      </c>
      <c r="G203" t="s">
        <v>907</v>
      </c>
      <c r="H203" t="s">
        <v>908</v>
      </c>
      <c r="I203" s="2">
        <v>42701</v>
      </c>
      <c r="J203" s="3">
        <v>59.83</v>
      </c>
      <c r="K203" s="3">
        <v>0</v>
      </c>
      <c r="L203" s="3">
        <v>59.83</v>
      </c>
      <c r="M203" s="3">
        <v>58.8</v>
      </c>
      <c r="N203" s="4">
        <v>1.7500000000000002E-2</v>
      </c>
      <c r="O203" s="3">
        <v>1.03</v>
      </c>
      <c r="P203" s="5">
        <v>1</v>
      </c>
      <c r="Q203" t="s">
        <v>44</v>
      </c>
      <c r="R203" t="s">
        <v>65</v>
      </c>
      <c r="S203" t="s">
        <v>46</v>
      </c>
      <c r="T203" t="s">
        <v>134</v>
      </c>
      <c r="U203" t="s">
        <v>2</v>
      </c>
      <c r="V203" t="s">
        <v>67</v>
      </c>
      <c r="W203" t="s">
        <v>12</v>
      </c>
      <c r="X203" t="s">
        <v>13</v>
      </c>
      <c r="Y203" t="s">
        <v>14</v>
      </c>
      <c r="Z203" t="s">
        <v>75</v>
      </c>
      <c r="AA203" t="s">
        <v>76</v>
      </c>
      <c r="AB203" t="s">
        <v>17</v>
      </c>
      <c r="AC203" t="s">
        <v>18</v>
      </c>
      <c r="AD203" t="s">
        <v>19</v>
      </c>
      <c r="AE203" t="s">
        <v>20</v>
      </c>
      <c r="AF203" t="s">
        <v>21</v>
      </c>
      <c r="AG203" t="s">
        <v>22</v>
      </c>
      <c r="AH203" t="s">
        <v>77</v>
      </c>
      <c r="AI203" t="s">
        <v>169</v>
      </c>
      <c r="AJ203" t="s">
        <v>170</v>
      </c>
      <c r="AK203" t="s">
        <v>26</v>
      </c>
      <c r="AL203" t="s">
        <v>27</v>
      </c>
      <c r="AM203" t="s">
        <v>28</v>
      </c>
      <c r="AN203" t="s">
        <v>68</v>
      </c>
      <c r="AO203" t="s">
        <v>69</v>
      </c>
      <c r="AP203" t="s">
        <v>31</v>
      </c>
      <c r="AQ203" t="s">
        <v>32</v>
      </c>
      <c r="AR203" t="s">
        <v>33</v>
      </c>
      <c r="AS203" t="s">
        <v>34</v>
      </c>
      <c r="AT203" t="s">
        <v>35</v>
      </c>
      <c r="AU203" t="s">
        <v>36</v>
      </c>
      <c r="AV203" t="s">
        <v>26</v>
      </c>
      <c r="AW203" t="s">
        <v>26</v>
      </c>
      <c r="AX203" t="s">
        <v>909</v>
      </c>
      <c r="AY203" t="s">
        <v>154</v>
      </c>
      <c r="AZ203" s="3">
        <v>59.83</v>
      </c>
      <c r="BA203" t="s">
        <v>1392</v>
      </c>
      <c r="BB203" t="s">
        <v>67</v>
      </c>
      <c r="BC203">
        <v>58.8</v>
      </c>
      <c r="BD203">
        <f t="shared" si="3"/>
        <v>58.8</v>
      </c>
    </row>
    <row r="204" spans="1:56" x14ac:dyDescent="0.2">
      <c r="A204" t="s">
        <v>906</v>
      </c>
      <c r="B204" t="s">
        <v>182</v>
      </c>
      <c r="C204" t="s">
        <v>2</v>
      </c>
      <c r="D204" t="s">
        <v>316</v>
      </c>
      <c r="E204" t="s">
        <v>4</v>
      </c>
      <c r="F204" s="2">
        <v>42702</v>
      </c>
      <c r="G204" t="s">
        <v>907</v>
      </c>
      <c r="H204" t="s">
        <v>908</v>
      </c>
      <c r="I204" s="2">
        <v>42701</v>
      </c>
      <c r="J204" s="3">
        <v>333.74</v>
      </c>
      <c r="K204" s="3">
        <v>0</v>
      </c>
      <c r="L204" s="3">
        <v>166.87</v>
      </c>
      <c r="M204" s="3">
        <v>164</v>
      </c>
      <c r="N204" s="4">
        <v>1.7500000000000002E-2</v>
      </c>
      <c r="O204" s="3">
        <v>2.87</v>
      </c>
      <c r="P204" s="5">
        <v>2</v>
      </c>
      <c r="Q204" t="s">
        <v>44</v>
      </c>
      <c r="R204" t="s">
        <v>8</v>
      </c>
      <c r="S204" t="s">
        <v>46</v>
      </c>
      <c r="T204" t="s">
        <v>47</v>
      </c>
      <c r="U204" t="s">
        <v>2</v>
      </c>
      <c r="V204" t="s">
        <v>148</v>
      </c>
      <c r="W204" t="s">
        <v>12</v>
      </c>
      <c r="X204" t="s">
        <v>13</v>
      </c>
      <c r="Y204" t="s">
        <v>14</v>
      </c>
      <c r="Z204" t="s">
        <v>75</v>
      </c>
      <c r="AA204" t="s">
        <v>76</v>
      </c>
      <c r="AB204" t="s">
        <v>17</v>
      </c>
      <c r="AC204" t="s">
        <v>18</v>
      </c>
      <c r="AD204" t="s">
        <v>19</v>
      </c>
      <c r="AE204" t="s">
        <v>20</v>
      </c>
      <c r="AF204" t="s">
        <v>21</v>
      </c>
      <c r="AG204" t="s">
        <v>22</v>
      </c>
      <c r="AH204" t="s">
        <v>77</v>
      </c>
      <c r="AI204" t="s">
        <v>169</v>
      </c>
      <c r="AJ204" t="s">
        <v>170</v>
      </c>
      <c r="AK204" t="s">
        <v>26</v>
      </c>
      <c r="AL204" t="s">
        <v>27</v>
      </c>
      <c r="AM204" t="s">
        <v>28</v>
      </c>
      <c r="AN204" t="s">
        <v>171</v>
      </c>
      <c r="AO204" t="s">
        <v>57</v>
      </c>
      <c r="AP204" t="s">
        <v>31</v>
      </c>
      <c r="AQ204" t="s">
        <v>32</v>
      </c>
      <c r="AR204" t="s">
        <v>58</v>
      </c>
      <c r="AS204" t="s">
        <v>59</v>
      </c>
      <c r="AT204" t="s">
        <v>35</v>
      </c>
      <c r="AU204" t="s">
        <v>36</v>
      </c>
      <c r="AV204" t="s">
        <v>26</v>
      </c>
      <c r="AW204" t="s">
        <v>26</v>
      </c>
      <c r="AX204" t="s">
        <v>909</v>
      </c>
      <c r="AY204" t="s">
        <v>72</v>
      </c>
      <c r="AZ204" s="3">
        <v>166.87</v>
      </c>
      <c r="BA204" t="s">
        <v>1394</v>
      </c>
      <c r="BB204" t="s">
        <v>148</v>
      </c>
      <c r="BC204">
        <v>164</v>
      </c>
      <c r="BD204">
        <f t="shared" si="3"/>
        <v>328</v>
      </c>
    </row>
    <row r="205" spans="1:56" x14ac:dyDescent="0.2">
      <c r="A205" t="s">
        <v>910</v>
      </c>
      <c r="B205" t="s">
        <v>72</v>
      </c>
      <c r="C205" t="s">
        <v>2</v>
      </c>
      <c r="D205" t="s">
        <v>316</v>
      </c>
      <c r="E205" t="s">
        <v>4</v>
      </c>
      <c r="F205" s="2">
        <v>42702</v>
      </c>
      <c r="G205" t="s">
        <v>911</v>
      </c>
      <c r="H205" t="s">
        <v>912</v>
      </c>
      <c r="I205" s="2">
        <v>42701</v>
      </c>
      <c r="J205" s="3">
        <v>166.87</v>
      </c>
      <c r="K205" s="3">
        <v>0</v>
      </c>
      <c r="L205" s="3">
        <v>166.87</v>
      </c>
      <c r="M205" s="3">
        <v>164</v>
      </c>
      <c r="N205" s="4">
        <v>1.7500000000000002E-2</v>
      </c>
      <c r="O205" s="3">
        <v>2.87</v>
      </c>
      <c r="P205" s="5">
        <v>1</v>
      </c>
      <c r="Q205" t="s">
        <v>44</v>
      </c>
      <c r="R205" t="s">
        <v>8</v>
      </c>
      <c r="S205" t="s">
        <v>46</v>
      </c>
      <c r="T205" t="s">
        <v>47</v>
      </c>
      <c r="U205" t="s">
        <v>2</v>
      </c>
      <c r="V205" t="s">
        <v>148</v>
      </c>
      <c r="W205" t="s">
        <v>12</v>
      </c>
      <c r="X205" t="s">
        <v>13</v>
      </c>
      <c r="Y205" t="s">
        <v>14</v>
      </c>
      <c r="Z205" t="s">
        <v>75</v>
      </c>
      <c r="AA205" t="s">
        <v>76</v>
      </c>
      <c r="AB205" t="s">
        <v>17</v>
      </c>
      <c r="AC205" t="s">
        <v>18</v>
      </c>
      <c r="AD205" t="s">
        <v>19</v>
      </c>
      <c r="AE205" t="s">
        <v>20</v>
      </c>
      <c r="AF205" t="s">
        <v>21</v>
      </c>
      <c r="AG205" t="s">
        <v>22</v>
      </c>
      <c r="AH205" t="s">
        <v>77</v>
      </c>
      <c r="AI205" t="s">
        <v>169</v>
      </c>
      <c r="AJ205" t="s">
        <v>170</v>
      </c>
      <c r="AK205" t="s">
        <v>26</v>
      </c>
      <c r="AL205" t="s">
        <v>27</v>
      </c>
      <c r="AM205" t="s">
        <v>28</v>
      </c>
      <c r="AN205" t="s">
        <v>171</v>
      </c>
      <c r="AO205" t="s">
        <v>57</v>
      </c>
      <c r="AP205" t="s">
        <v>31</v>
      </c>
      <c r="AQ205" t="s">
        <v>32</v>
      </c>
      <c r="AR205" t="s">
        <v>58</v>
      </c>
      <c r="AS205" t="s">
        <v>59</v>
      </c>
      <c r="AT205" t="s">
        <v>35</v>
      </c>
      <c r="AU205" t="s">
        <v>36</v>
      </c>
      <c r="AV205" t="s">
        <v>26</v>
      </c>
      <c r="AW205" t="s">
        <v>26</v>
      </c>
      <c r="AX205" t="s">
        <v>913</v>
      </c>
      <c r="AY205" t="s">
        <v>72</v>
      </c>
      <c r="AZ205" s="3">
        <v>166.87</v>
      </c>
      <c r="BA205" t="s">
        <v>1394</v>
      </c>
      <c r="BB205" t="s">
        <v>148</v>
      </c>
      <c r="BC205">
        <v>164</v>
      </c>
      <c r="BD205">
        <f t="shared" si="3"/>
        <v>164</v>
      </c>
    </row>
    <row r="206" spans="1:56" x14ac:dyDescent="0.2">
      <c r="A206" t="s">
        <v>914</v>
      </c>
      <c r="B206" t="s">
        <v>72</v>
      </c>
      <c r="C206" t="s">
        <v>2</v>
      </c>
      <c r="D206" t="s">
        <v>316</v>
      </c>
      <c r="E206" t="s">
        <v>4</v>
      </c>
      <c r="F206" s="2">
        <v>42702</v>
      </c>
      <c r="G206" t="s">
        <v>915</v>
      </c>
      <c r="H206" t="s">
        <v>916</v>
      </c>
      <c r="I206" s="2">
        <v>42701</v>
      </c>
      <c r="J206" s="3">
        <v>166.87</v>
      </c>
      <c r="K206" s="3">
        <v>0</v>
      </c>
      <c r="L206" s="3">
        <v>166.87</v>
      </c>
      <c r="M206" s="3">
        <v>164</v>
      </c>
      <c r="N206" s="4">
        <v>1.7500000000000002E-2</v>
      </c>
      <c r="O206" s="3">
        <v>2.87</v>
      </c>
      <c r="P206" s="5">
        <v>1</v>
      </c>
      <c r="Q206" t="s">
        <v>44</v>
      </c>
      <c r="R206" t="s">
        <v>8</v>
      </c>
      <c r="S206" t="s">
        <v>46</v>
      </c>
      <c r="T206" t="s">
        <v>47</v>
      </c>
      <c r="U206" t="s">
        <v>2</v>
      </c>
      <c r="V206" t="s">
        <v>148</v>
      </c>
      <c r="W206" t="s">
        <v>12</v>
      </c>
      <c r="X206" t="s">
        <v>13</v>
      </c>
      <c r="Y206" t="s">
        <v>14</v>
      </c>
      <c r="Z206" t="s">
        <v>15</v>
      </c>
      <c r="AA206" t="s">
        <v>16</v>
      </c>
      <c r="AB206" t="s">
        <v>17</v>
      </c>
      <c r="AC206" t="s">
        <v>18</v>
      </c>
      <c r="AD206" t="s">
        <v>19</v>
      </c>
      <c r="AE206" t="s">
        <v>20</v>
      </c>
      <c r="AF206" t="s">
        <v>21</v>
      </c>
      <c r="AG206" t="s">
        <v>22</v>
      </c>
      <c r="AH206" t="s">
        <v>23</v>
      </c>
      <c r="AI206" t="s">
        <v>227</v>
      </c>
      <c r="AJ206" t="s">
        <v>228</v>
      </c>
      <c r="AK206" t="s">
        <v>26</v>
      </c>
      <c r="AL206" t="s">
        <v>27</v>
      </c>
      <c r="AM206" t="s">
        <v>28</v>
      </c>
      <c r="AN206" t="s">
        <v>171</v>
      </c>
      <c r="AO206" t="s">
        <v>57</v>
      </c>
      <c r="AP206" t="s">
        <v>31</v>
      </c>
      <c r="AQ206" t="s">
        <v>32</v>
      </c>
      <c r="AR206" t="s">
        <v>58</v>
      </c>
      <c r="AS206" t="s">
        <v>59</v>
      </c>
      <c r="AT206" t="s">
        <v>35</v>
      </c>
      <c r="AU206" t="s">
        <v>36</v>
      </c>
      <c r="AV206" t="s">
        <v>26</v>
      </c>
      <c r="AW206" t="s">
        <v>26</v>
      </c>
      <c r="AX206" t="s">
        <v>917</v>
      </c>
      <c r="AY206" t="s">
        <v>72</v>
      </c>
      <c r="AZ206" s="3">
        <v>166.87</v>
      </c>
      <c r="BA206" t="s">
        <v>1394</v>
      </c>
      <c r="BB206" t="s">
        <v>148</v>
      </c>
      <c r="BC206">
        <v>164</v>
      </c>
      <c r="BD206">
        <f t="shared" si="3"/>
        <v>164</v>
      </c>
    </row>
    <row r="207" spans="1:56" x14ac:dyDescent="0.2">
      <c r="A207" t="s">
        <v>918</v>
      </c>
      <c r="B207" t="s">
        <v>182</v>
      </c>
      <c r="C207" t="s">
        <v>2</v>
      </c>
      <c r="D207" t="s">
        <v>316</v>
      </c>
      <c r="E207" t="s">
        <v>4</v>
      </c>
      <c r="F207" s="2">
        <v>42703</v>
      </c>
      <c r="G207" t="s">
        <v>919</v>
      </c>
      <c r="H207" t="s">
        <v>920</v>
      </c>
      <c r="I207" s="2">
        <v>42702</v>
      </c>
      <c r="J207" s="3">
        <v>166.87</v>
      </c>
      <c r="K207" s="3">
        <v>0</v>
      </c>
      <c r="L207" s="3">
        <v>166.87</v>
      </c>
      <c r="M207" s="3">
        <v>164</v>
      </c>
      <c r="N207" s="4">
        <v>1.7500000000000002E-2</v>
      </c>
      <c r="O207" s="3">
        <v>2.87</v>
      </c>
      <c r="P207" s="5">
        <v>1</v>
      </c>
      <c r="Q207" t="s">
        <v>44</v>
      </c>
      <c r="R207" t="s">
        <v>8</v>
      </c>
      <c r="S207" t="s">
        <v>46</v>
      </c>
      <c r="T207" t="s">
        <v>47</v>
      </c>
      <c r="U207" t="s">
        <v>2</v>
      </c>
      <c r="V207" t="s">
        <v>148</v>
      </c>
      <c r="W207" t="s">
        <v>12</v>
      </c>
      <c r="X207" t="s">
        <v>13</v>
      </c>
      <c r="Y207" t="s">
        <v>14</v>
      </c>
      <c r="Z207" t="s">
        <v>75</v>
      </c>
      <c r="AA207" t="s">
        <v>76</v>
      </c>
      <c r="AB207" t="s">
        <v>17</v>
      </c>
      <c r="AC207" t="s">
        <v>18</v>
      </c>
      <c r="AD207" t="s">
        <v>19</v>
      </c>
      <c r="AE207" t="s">
        <v>20</v>
      </c>
      <c r="AF207" t="s">
        <v>21</v>
      </c>
      <c r="AG207" t="s">
        <v>22</v>
      </c>
      <c r="AH207" t="s">
        <v>77</v>
      </c>
      <c r="AI207" t="s">
        <v>169</v>
      </c>
      <c r="AJ207" t="s">
        <v>170</v>
      </c>
      <c r="AK207" t="s">
        <v>26</v>
      </c>
      <c r="AL207" t="s">
        <v>27</v>
      </c>
      <c r="AM207" t="s">
        <v>28</v>
      </c>
      <c r="AN207" t="s">
        <v>171</v>
      </c>
      <c r="AO207" t="s">
        <v>57</v>
      </c>
      <c r="AP207" t="s">
        <v>31</v>
      </c>
      <c r="AQ207" t="s">
        <v>32</v>
      </c>
      <c r="AR207" t="s">
        <v>58</v>
      </c>
      <c r="AS207" t="s">
        <v>59</v>
      </c>
      <c r="AT207" t="s">
        <v>35</v>
      </c>
      <c r="AU207" t="s">
        <v>36</v>
      </c>
      <c r="AV207" t="s">
        <v>26</v>
      </c>
      <c r="AW207" t="s">
        <v>26</v>
      </c>
      <c r="AX207" t="s">
        <v>921</v>
      </c>
      <c r="AY207" t="s">
        <v>72</v>
      </c>
      <c r="AZ207" s="3">
        <v>166.87</v>
      </c>
      <c r="BA207" t="s">
        <v>1394</v>
      </c>
      <c r="BB207" t="s">
        <v>148</v>
      </c>
      <c r="BC207">
        <v>164</v>
      </c>
      <c r="BD207">
        <f t="shared" si="3"/>
        <v>164</v>
      </c>
    </row>
    <row r="208" spans="1:56" x14ac:dyDescent="0.2">
      <c r="A208" t="s">
        <v>922</v>
      </c>
      <c r="B208" t="s">
        <v>72</v>
      </c>
      <c r="C208" t="s">
        <v>2</v>
      </c>
      <c r="D208" t="s">
        <v>316</v>
      </c>
      <c r="E208" t="s">
        <v>4</v>
      </c>
      <c r="F208" s="2">
        <v>42704</v>
      </c>
      <c r="G208" t="s">
        <v>923</v>
      </c>
      <c r="H208" t="s">
        <v>924</v>
      </c>
      <c r="I208" s="2">
        <v>42703</v>
      </c>
      <c r="J208" s="3">
        <v>166.87</v>
      </c>
      <c r="K208" s="3">
        <v>0</v>
      </c>
      <c r="L208" s="3">
        <v>166.87</v>
      </c>
      <c r="M208" s="3">
        <v>164</v>
      </c>
      <c r="N208" s="4">
        <v>1.7500000000000002E-2</v>
      </c>
      <c r="O208" s="3">
        <v>2.87</v>
      </c>
      <c r="P208" s="5">
        <v>1</v>
      </c>
      <c r="Q208" t="s">
        <v>44</v>
      </c>
      <c r="R208" t="s">
        <v>8</v>
      </c>
      <c r="S208" t="s">
        <v>46</v>
      </c>
      <c r="T208" t="s">
        <v>47</v>
      </c>
      <c r="U208" t="s">
        <v>2</v>
      </c>
      <c r="V208" t="s">
        <v>148</v>
      </c>
      <c r="W208" t="s">
        <v>12</v>
      </c>
      <c r="X208" t="s">
        <v>13</v>
      </c>
      <c r="Y208" t="s">
        <v>14</v>
      </c>
      <c r="Z208" t="s">
        <v>15</v>
      </c>
      <c r="AA208" t="s">
        <v>16</v>
      </c>
      <c r="AB208" t="s">
        <v>17</v>
      </c>
      <c r="AC208" t="s">
        <v>18</v>
      </c>
      <c r="AD208" t="s">
        <v>19</v>
      </c>
      <c r="AE208" t="s">
        <v>20</v>
      </c>
      <c r="AF208" t="s">
        <v>21</v>
      </c>
      <c r="AG208" t="s">
        <v>22</v>
      </c>
      <c r="AH208" t="s">
        <v>23</v>
      </c>
      <c r="AI208" t="s">
        <v>227</v>
      </c>
      <c r="AJ208" t="s">
        <v>228</v>
      </c>
      <c r="AK208" t="s">
        <v>26</v>
      </c>
      <c r="AL208" t="s">
        <v>27</v>
      </c>
      <c r="AM208" t="s">
        <v>28</v>
      </c>
      <c r="AN208" t="s">
        <v>171</v>
      </c>
      <c r="AO208" t="s">
        <v>57</v>
      </c>
      <c r="AP208" t="s">
        <v>31</v>
      </c>
      <c r="AQ208" t="s">
        <v>32</v>
      </c>
      <c r="AR208" t="s">
        <v>58</v>
      </c>
      <c r="AS208" t="s">
        <v>59</v>
      </c>
      <c r="AT208" t="s">
        <v>35</v>
      </c>
      <c r="AU208" t="s">
        <v>36</v>
      </c>
      <c r="AV208" t="s">
        <v>26</v>
      </c>
      <c r="AW208" t="s">
        <v>26</v>
      </c>
      <c r="AX208" t="s">
        <v>925</v>
      </c>
      <c r="AY208" t="s">
        <v>139</v>
      </c>
      <c r="AZ208" s="3">
        <v>166.87</v>
      </c>
      <c r="BA208" t="s">
        <v>1394</v>
      </c>
      <c r="BB208" t="s">
        <v>148</v>
      </c>
      <c r="BC208">
        <v>164</v>
      </c>
      <c r="BD208">
        <f t="shared" si="3"/>
        <v>164</v>
      </c>
    </row>
    <row r="209" spans="1:56" x14ac:dyDescent="0.2">
      <c r="A209" t="s">
        <v>926</v>
      </c>
      <c r="B209" t="s">
        <v>164</v>
      </c>
      <c r="C209" t="s">
        <v>2</v>
      </c>
      <c r="D209" t="s">
        <v>316</v>
      </c>
      <c r="E209" t="s">
        <v>4</v>
      </c>
      <c r="F209" s="2">
        <v>42704</v>
      </c>
      <c r="G209" t="s">
        <v>927</v>
      </c>
      <c r="H209" t="s">
        <v>928</v>
      </c>
      <c r="I209" s="2">
        <v>42703</v>
      </c>
      <c r="J209" s="3">
        <v>166.87</v>
      </c>
      <c r="K209" s="3">
        <v>0</v>
      </c>
      <c r="L209" s="3">
        <v>166.87</v>
      </c>
      <c r="M209" s="3">
        <v>164</v>
      </c>
      <c r="N209" s="4">
        <v>1.7500000000000002E-2</v>
      </c>
      <c r="O209" s="3">
        <v>2.87</v>
      </c>
      <c r="P209" s="5">
        <v>1</v>
      </c>
      <c r="Q209" t="s">
        <v>44</v>
      </c>
      <c r="R209" t="s">
        <v>8</v>
      </c>
      <c r="S209" t="s">
        <v>46</v>
      </c>
      <c r="T209" t="s">
        <v>47</v>
      </c>
      <c r="U209" t="s">
        <v>2</v>
      </c>
      <c r="V209" t="s">
        <v>148</v>
      </c>
      <c r="W209" t="s">
        <v>12</v>
      </c>
      <c r="X209" t="s">
        <v>13</v>
      </c>
      <c r="Y209" t="s">
        <v>14</v>
      </c>
      <c r="Z209" t="s">
        <v>15</v>
      </c>
      <c r="AA209" t="s">
        <v>16</v>
      </c>
      <c r="AB209" t="s">
        <v>17</v>
      </c>
      <c r="AC209" t="s">
        <v>18</v>
      </c>
      <c r="AD209" t="s">
        <v>19</v>
      </c>
      <c r="AE209" t="s">
        <v>20</v>
      </c>
      <c r="AF209" t="s">
        <v>21</v>
      </c>
      <c r="AG209" t="s">
        <v>22</v>
      </c>
      <c r="AH209" t="s">
        <v>23</v>
      </c>
      <c r="AI209" t="s">
        <v>227</v>
      </c>
      <c r="AJ209" t="s">
        <v>228</v>
      </c>
      <c r="AK209" t="s">
        <v>26</v>
      </c>
      <c r="AL209" t="s">
        <v>27</v>
      </c>
      <c r="AM209" t="s">
        <v>28</v>
      </c>
      <c r="AN209" t="s">
        <v>171</v>
      </c>
      <c r="AO209" t="s">
        <v>57</v>
      </c>
      <c r="AP209" t="s">
        <v>31</v>
      </c>
      <c r="AQ209" t="s">
        <v>32</v>
      </c>
      <c r="AR209" t="s">
        <v>58</v>
      </c>
      <c r="AS209" t="s">
        <v>59</v>
      </c>
      <c r="AT209" t="s">
        <v>35</v>
      </c>
      <c r="AU209" t="s">
        <v>36</v>
      </c>
      <c r="AV209" t="s">
        <v>26</v>
      </c>
      <c r="AW209" t="s">
        <v>26</v>
      </c>
      <c r="AX209" t="s">
        <v>929</v>
      </c>
      <c r="AY209" t="s">
        <v>164</v>
      </c>
      <c r="AZ209" s="3">
        <v>166.87</v>
      </c>
      <c r="BA209" t="s">
        <v>1394</v>
      </c>
      <c r="BB209" t="s">
        <v>148</v>
      </c>
      <c r="BC209">
        <v>164</v>
      </c>
      <c r="BD209">
        <f t="shared" si="3"/>
        <v>164</v>
      </c>
    </row>
    <row r="210" spans="1:56" x14ac:dyDescent="0.2">
      <c r="A210" t="s">
        <v>930</v>
      </c>
      <c r="B210" t="s">
        <v>931</v>
      </c>
      <c r="C210" t="s">
        <v>2</v>
      </c>
      <c r="D210" t="s">
        <v>316</v>
      </c>
      <c r="E210" t="s">
        <v>4</v>
      </c>
      <c r="F210" s="2">
        <v>42705</v>
      </c>
      <c r="G210" t="s">
        <v>932</v>
      </c>
      <c r="H210" t="s">
        <v>933</v>
      </c>
      <c r="I210" s="2">
        <v>42704</v>
      </c>
      <c r="J210" s="3">
        <v>39.9</v>
      </c>
      <c r="K210" s="3">
        <v>0</v>
      </c>
      <c r="L210" s="3">
        <v>3.99</v>
      </c>
      <c r="M210" s="3">
        <v>3.92</v>
      </c>
      <c r="N210" s="4">
        <v>1.7500000000000002E-2</v>
      </c>
      <c r="O210" s="3">
        <v>7.0000000000000007E-2</v>
      </c>
      <c r="P210" s="5">
        <v>10</v>
      </c>
      <c r="Q210" t="s">
        <v>7</v>
      </c>
      <c r="R210" t="s">
        <v>8</v>
      </c>
      <c r="S210" t="s">
        <v>9</v>
      </c>
      <c r="T210" t="s">
        <v>10</v>
      </c>
      <c r="U210" t="s">
        <v>2</v>
      </c>
      <c r="V210" t="s">
        <v>798</v>
      </c>
      <c r="W210" t="s">
        <v>12</v>
      </c>
      <c r="X210" t="s">
        <v>13</v>
      </c>
      <c r="Y210" t="s">
        <v>14</v>
      </c>
      <c r="Z210" t="s">
        <v>15</v>
      </c>
      <c r="AA210" t="s">
        <v>16</v>
      </c>
      <c r="AB210" t="s">
        <v>17</v>
      </c>
      <c r="AC210" t="s">
        <v>18</v>
      </c>
      <c r="AD210" t="s">
        <v>19</v>
      </c>
      <c r="AE210" t="s">
        <v>20</v>
      </c>
      <c r="AF210" t="s">
        <v>21</v>
      </c>
      <c r="AG210" t="s">
        <v>22</v>
      </c>
      <c r="AH210" t="s">
        <v>23</v>
      </c>
      <c r="AI210" t="s">
        <v>24</v>
      </c>
      <c r="AJ210" t="s">
        <v>25</v>
      </c>
      <c r="AK210" t="s">
        <v>26</v>
      </c>
      <c r="AL210" t="s">
        <v>27</v>
      </c>
      <c r="AM210" t="s">
        <v>28</v>
      </c>
      <c r="AN210" t="s">
        <v>29</v>
      </c>
      <c r="AO210" t="s">
        <v>30</v>
      </c>
      <c r="AP210" t="s">
        <v>31</v>
      </c>
      <c r="AQ210" t="s">
        <v>32</v>
      </c>
      <c r="AR210" t="s">
        <v>33</v>
      </c>
      <c r="AS210" t="s">
        <v>34</v>
      </c>
      <c r="AT210" t="s">
        <v>35</v>
      </c>
      <c r="AU210" t="s">
        <v>36</v>
      </c>
      <c r="AV210" t="s">
        <v>26</v>
      </c>
      <c r="AW210" t="s">
        <v>26</v>
      </c>
      <c r="AX210" t="s">
        <v>934</v>
      </c>
      <c r="AY210" t="s">
        <v>63</v>
      </c>
      <c r="AZ210" s="3">
        <v>3.99</v>
      </c>
      <c r="BA210" t="s">
        <v>1390</v>
      </c>
      <c r="BB210" t="s">
        <v>798</v>
      </c>
      <c r="BC210">
        <v>3.92</v>
      </c>
      <c r="BD210">
        <f t="shared" si="3"/>
        <v>39.200000000000003</v>
      </c>
    </row>
    <row r="211" spans="1:56" x14ac:dyDescent="0.2">
      <c r="A211" t="s">
        <v>935</v>
      </c>
      <c r="B211" t="s">
        <v>157</v>
      </c>
      <c r="C211" t="s">
        <v>2</v>
      </c>
      <c r="D211" t="s">
        <v>40</v>
      </c>
      <c r="E211" t="s">
        <v>41</v>
      </c>
      <c r="F211" s="2">
        <v>42710</v>
      </c>
      <c r="G211" t="s">
        <v>936</v>
      </c>
      <c r="H211" t="s">
        <v>937</v>
      </c>
      <c r="I211" s="2">
        <v>42708</v>
      </c>
      <c r="J211" s="3">
        <v>59.83</v>
      </c>
      <c r="K211" s="3">
        <v>0</v>
      </c>
      <c r="L211" s="3">
        <v>59.83</v>
      </c>
      <c r="M211" s="3">
        <v>58.8</v>
      </c>
      <c r="N211" s="4">
        <v>1.7500000000000002E-2</v>
      </c>
      <c r="O211" s="3">
        <v>1.03</v>
      </c>
      <c r="P211" s="5">
        <v>1</v>
      </c>
      <c r="Q211" t="s">
        <v>44</v>
      </c>
      <c r="R211" t="s">
        <v>65</v>
      </c>
      <c r="S211" t="s">
        <v>46</v>
      </c>
      <c r="T211" t="s">
        <v>134</v>
      </c>
      <c r="U211" t="s">
        <v>2</v>
      </c>
      <c r="V211" t="s">
        <v>67</v>
      </c>
      <c r="W211" t="s">
        <v>12</v>
      </c>
      <c r="X211" t="s">
        <v>13</v>
      </c>
      <c r="Y211" t="s">
        <v>14</v>
      </c>
      <c r="Z211" t="s">
        <v>15</v>
      </c>
      <c r="AA211" t="s">
        <v>16</v>
      </c>
      <c r="AB211" t="s">
        <v>17</v>
      </c>
      <c r="AC211" t="s">
        <v>18</v>
      </c>
      <c r="AD211" t="s">
        <v>19</v>
      </c>
      <c r="AE211" t="s">
        <v>20</v>
      </c>
      <c r="AF211" t="s">
        <v>21</v>
      </c>
      <c r="AG211" t="s">
        <v>22</v>
      </c>
      <c r="AH211" t="s">
        <v>23</v>
      </c>
      <c r="AI211" t="s">
        <v>227</v>
      </c>
      <c r="AJ211" t="s">
        <v>228</v>
      </c>
      <c r="AK211" t="s">
        <v>26</v>
      </c>
      <c r="AL211" t="s">
        <v>27</v>
      </c>
      <c r="AM211" t="s">
        <v>28</v>
      </c>
      <c r="AN211" t="s">
        <v>68</v>
      </c>
      <c r="AO211" t="s">
        <v>69</v>
      </c>
      <c r="AP211" t="s">
        <v>31</v>
      </c>
      <c r="AQ211" t="s">
        <v>32</v>
      </c>
      <c r="AR211" t="s">
        <v>33</v>
      </c>
      <c r="AS211" t="s">
        <v>34</v>
      </c>
      <c r="AT211" t="s">
        <v>35</v>
      </c>
      <c r="AU211" t="s">
        <v>36</v>
      </c>
      <c r="AV211" t="s">
        <v>26</v>
      </c>
      <c r="AW211" t="s">
        <v>26</v>
      </c>
      <c r="AX211" t="s">
        <v>938</v>
      </c>
      <c r="AY211" t="s">
        <v>174</v>
      </c>
      <c r="AZ211" s="3">
        <v>59.83</v>
      </c>
      <c r="BA211" t="s">
        <v>1392</v>
      </c>
      <c r="BB211" t="s">
        <v>67</v>
      </c>
      <c r="BC211">
        <v>58.8</v>
      </c>
      <c r="BD211">
        <f t="shared" si="3"/>
        <v>58.8</v>
      </c>
    </row>
    <row r="212" spans="1:56" x14ac:dyDescent="0.2">
      <c r="A212" t="s">
        <v>939</v>
      </c>
      <c r="B212" t="s">
        <v>139</v>
      </c>
      <c r="C212" t="s">
        <v>2</v>
      </c>
      <c r="D212" t="s">
        <v>316</v>
      </c>
      <c r="E212" t="s">
        <v>4</v>
      </c>
      <c r="F212" s="2">
        <v>42710</v>
      </c>
      <c r="G212" t="s">
        <v>940</v>
      </c>
      <c r="H212" t="s">
        <v>941</v>
      </c>
      <c r="I212" s="2">
        <v>42708</v>
      </c>
      <c r="J212" s="3">
        <v>166.87</v>
      </c>
      <c r="K212" s="3">
        <v>0</v>
      </c>
      <c r="L212" s="3">
        <v>166.87</v>
      </c>
      <c r="M212" s="3">
        <v>164</v>
      </c>
      <c r="N212" s="4">
        <v>1.7500000000000002E-2</v>
      </c>
      <c r="O212" s="3">
        <v>2.87</v>
      </c>
      <c r="P212" s="5">
        <v>1</v>
      </c>
      <c r="Q212" t="s">
        <v>44</v>
      </c>
      <c r="R212" t="s">
        <v>8</v>
      </c>
      <c r="S212" t="s">
        <v>46</v>
      </c>
      <c r="T212" t="s">
        <v>47</v>
      </c>
      <c r="U212" t="s">
        <v>2</v>
      </c>
      <c r="V212" t="s">
        <v>148</v>
      </c>
      <c r="W212" t="s">
        <v>12</v>
      </c>
      <c r="X212" t="s">
        <v>13</v>
      </c>
      <c r="Y212" t="s">
        <v>14</v>
      </c>
      <c r="Z212" t="s">
        <v>75</v>
      </c>
      <c r="AA212" t="s">
        <v>76</v>
      </c>
      <c r="AB212" t="s">
        <v>17</v>
      </c>
      <c r="AC212" t="s">
        <v>18</v>
      </c>
      <c r="AD212" t="s">
        <v>19</v>
      </c>
      <c r="AE212" t="s">
        <v>20</v>
      </c>
      <c r="AF212" t="s">
        <v>21</v>
      </c>
      <c r="AG212" t="s">
        <v>22</v>
      </c>
      <c r="AH212" t="s">
        <v>77</v>
      </c>
      <c r="AI212" t="s">
        <v>169</v>
      </c>
      <c r="AJ212" t="s">
        <v>170</v>
      </c>
      <c r="AK212" t="s">
        <v>26</v>
      </c>
      <c r="AL212" t="s">
        <v>27</v>
      </c>
      <c r="AM212" t="s">
        <v>28</v>
      </c>
      <c r="AN212" t="s">
        <v>171</v>
      </c>
      <c r="AO212" t="s">
        <v>57</v>
      </c>
      <c r="AP212" t="s">
        <v>31</v>
      </c>
      <c r="AQ212" t="s">
        <v>32</v>
      </c>
      <c r="AR212" t="s">
        <v>58</v>
      </c>
      <c r="AS212" t="s">
        <v>59</v>
      </c>
      <c r="AT212" t="s">
        <v>35</v>
      </c>
      <c r="AU212" t="s">
        <v>36</v>
      </c>
      <c r="AV212" t="s">
        <v>26</v>
      </c>
      <c r="AW212" t="s">
        <v>26</v>
      </c>
      <c r="AX212" t="s">
        <v>942</v>
      </c>
      <c r="AY212" t="s">
        <v>139</v>
      </c>
      <c r="AZ212" s="3">
        <v>166.87</v>
      </c>
      <c r="BA212" t="s">
        <v>1394</v>
      </c>
      <c r="BB212" t="s">
        <v>148</v>
      </c>
      <c r="BC212">
        <v>164</v>
      </c>
      <c r="BD212">
        <f t="shared" si="3"/>
        <v>164</v>
      </c>
    </row>
    <row r="213" spans="1:56" x14ac:dyDescent="0.2">
      <c r="A213" t="s">
        <v>943</v>
      </c>
      <c r="B213" t="s">
        <v>258</v>
      </c>
      <c r="C213" t="s">
        <v>2</v>
      </c>
      <c r="D213" t="s">
        <v>316</v>
      </c>
      <c r="E213" t="s">
        <v>4</v>
      </c>
      <c r="F213" s="2">
        <v>42710</v>
      </c>
      <c r="G213" t="s">
        <v>944</v>
      </c>
      <c r="H213" t="s">
        <v>945</v>
      </c>
      <c r="I213" s="2">
        <v>42709</v>
      </c>
      <c r="J213" s="3">
        <v>166.87</v>
      </c>
      <c r="K213" s="3">
        <v>0</v>
      </c>
      <c r="L213" s="3">
        <v>166.87</v>
      </c>
      <c r="M213" s="3">
        <v>164</v>
      </c>
      <c r="N213" s="4">
        <v>1.7500000000000002E-2</v>
      </c>
      <c r="O213" s="3">
        <v>2.87</v>
      </c>
      <c r="P213" s="5">
        <v>1</v>
      </c>
      <c r="Q213" t="s">
        <v>44</v>
      </c>
      <c r="R213" t="s">
        <v>8</v>
      </c>
      <c r="S213" t="s">
        <v>46</v>
      </c>
      <c r="T213" t="s">
        <v>47</v>
      </c>
      <c r="U213" t="s">
        <v>2</v>
      </c>
      <c r="V213" t="s">
        <v>148</v>
      </c>
      <c r="W213" t="s">
        <v>12</v>
      </c>
      <c r="X213" t="s">
        <v>13</v>
      </c>
      <c r="Y213" t="s">
        <v>14</v>
      </c>
      <c r="Z213" t="s">
        <v>75</v>
      </c>
      <c r="AA213" t="s">
        <v>76</v>
      </c>
      <c r="AB213" t="s">
        <v>17</v>
      </c>
      <c r="AC213" t="s">
        <v>18</v>
      </c>
      <c r="AD213" t="s">
        <v>19</v>
      </c>
      <c r="AE213" t="s">
        <v>20</v>
      </c>
      <c r="AF213" t="s">
        <v>21</v>
      </c>
      <c r="AG213" t="s">
        <v>22</v>
      </c>
      <c r="AH213" t="s">
        <v>77</v>
      </c>
      <c r="AI213" t="s">
        <v>169</v>
      </c>
      <c r="AJ213" t="s">
        <v>170</v>
      </c>
      <c r="AK213" t="s">
        <v>26</v>
      </c>
      <c r="AL213" t="s">
        <v>27</v>
      </c>
      <c r="AM213" t="s">
        <v>28</v>
      </c>
      <c r="AN213" t="s">
        <v>171</v>
      </c>
      <c r="AO213" t="s">
        <v>57</v>
      </c>
      <c r="AP213" t="s">
        <v>31</v>
      </c>
      <c r="AQ213" t="s">
        <v>32</v>
      </c>
      <c r="AR213" t="s">
        <v>58</v>
      </c>
      <c r="AS213" t="s">
        <v>59</v>
      </c>
      <c r="AT213" t="s">
        <v>35</v>
      </c>
      <c r="AU213" t="s">
        <v>36</v>
      </c>
      <c r="AV213" t="s">
        <v>26</v>
      </c>
      <c r="AW213" t="s">
        <v>26</v>
      </c>
      <c r="AX213" t="s">
        <v>946</v>
      </c>
      <c r="AY213" t="s">
        <v>258</v>
      </c>
      <c r="AZ213" s="3">
        <v>166.87</v>
      </c>
      <c r="BA213" t="s">
        <v>1394</v>
      </c>
      <c r="BB213" t="s">
        <v>148</v>
      </c>
      <c r="BC213">
        <v>164</v>
      </c>
      <c r="BD213">
        <f t="shared" si="3"/>
        <v>164</v>
      </c>
    </row>
    <row r="214" spans="1:56" x14ac:dyDescent="0.2">
      <c r="A214" t="s">
        <v>947</v>
      </c>
      <c r="B214" t="s">
        <v>72</v>
      </c>
      <c r="C214" t="s">
        <v>2</v>
      </c>
      <c r="D214" t="s">
        <v>316</v>
      </c>
      <c r="E214" t="s">
        <v>4</v>
      </c>
      <c r="F214" s="2">
        <v>42710</v>
      </c>
      <c r="G214" t="s">
        <v>948</v>
      </c>
      <c r="H214" t="s">
        <v>949</v>
      </c>
      <c r="I214" s="2">
        <v>42709</v>
      </c>
      <c r="J214" s="3">
        <v>166.87</v>
      </c>
      <c r="K214" s="3">
        <v>0</v>
      </c>
      <c r="L214" s="3">
        <v>166.87</v>
      </c>
      <c r="M214" s="3">
        <v>164</v>
      </c>
      <c r="N214" s="4">
        <v>1.7500000000000002E-2</v>
      </c>
      <c r="O214" s="3">
        <v>2.87</v>
      </c>
      <c r="P214" s="5">
        <v>1</v>
      </c>
      <c r="Q214" t="s">
        <v>44</v>
      </c>
      <c r="R214" t="s">
        <v>8</v>
      </c>
      <c r="S214" t="s">
        <v>46</v>
      </c>
      <c r="T214" t="s">
        <v>47</v>
      </c>
      <c r="U214" t="s">
        <v>2</v>
      </c>
      <c r="V214" t="s">
        <v>148</v>
      </c>
      <c r="W214" t="s">
        <v>12</v>
      </c>
      <c r="X214" t="s">
        <v>13</v>
      </c>
      <c r="Y214" t="s">
        <v>14</v>
      </c>
      <c r="Z214" t="s">
        <v>75</v>
      </c>
      <c r="AA214" t="s">
        <v>76</v>
      </c>
      <c r="AB214" t="s">
        <v>17</v>
      </c>
      <c r="AC214" t="s">
        <v>18</v>
      </c>
      <c r="AD214" t="s">
        <v>19</v>
      </c>
      <c r="AE214" t="s">
        <v>20</v>
      </c>
      <c r="AF214" t="s">
        <v>21</v>
      </c>
      <c r="AG214" t="s">
        <v>22</v>
      </c>
      <c r="AH214" t="s">
        <v>77</v>
      </c>
      <c r="AI214" t="s">
        <v>169</v>
      </c>
      <c r="AJ214" t="s">
        <v>170</v>
      </c>
      <c r="AK214" t="s">
        <v>26</v>
      </c>
      <c r="AL214" t="s">
        <v>27</v>
      </c>
      <c r="AM214" t="s">
        <v>28</v>
      </c>
      <c r="AN214" t="s">
        <v>171</v>
      </c>
      <c r="AO214" t="s">
        <v>57</v>
      </c>
      <c r="AP214" t="s">
        <v>31</v>
      </c>
      <c r="AQ214" t="s">
        <v>32</v>
      </c>
      <c r="AR214" t="s">
        <v>58</v>
      </c>
      <c r="AS214" t="s">
        <v>59</v>
      </c>
      <c r="AT214" t="s">
        <v>35</v>
      </c>
      <c r="AU214" t="s">
        <v>36</v>
      </c>
      <c r="AV214" t="s">
        <v>26</v>
      </c>
      <c r="AW214" t="s">
        <v>26</v>
      </c>
      <c r="AX214" t="s">
        <v>950</v>
      </c>
      <c r="AY214" t="s">
        <v>72</v>
      </c>
      <c r="AZ214" s="3">
        <v>166.87</v>
      </c>
      <c r="BA214" t="s">
        <v>1394</v>
      </c>
      <c r="BB214" t="s">
        <v>148</v>
      </c>
      <c r="BC214">
        <v>164</v>
      </c>
      <c r="BD214">
        <f t="shared" si="3"/>
        <v>164</v>
      </c>
    </row>
    <row r="215" spans="1:56" x14ac:dyDescent="0.2">
      <c r="A215" t="s">
        <v>951</v>
      </c>
      <c r="B215" t="s">
        <v>182</v>
      </c>
      <c r="C215" t="s">
        <v>2</v>
      </c>
      <c r="D215" t="s">
        <v>316</v>
      </c>
      <c r="E215" t="s">
        <v>4</v>
      </c>
      <c r="F215" s="2">
        <v>42712</v>
      </c>
      <c r="G215" t="s">
        <v>952</v>
      </c>
      <c r="H215" t="s">
        <v>953</v>
      </c>
      <c r="I215" s="2">
        <v>42710</v>
      </c>
      <c r="J215" s="3">
        <v>166.87</v>
      </c>
      <c r="K215" s="3">
        <v>0</v>
      </c>
      <c r="L215" s="3">
        <v>166.87</v>
      </c>
      <c r="M215" s="3">
        <v>164</v>
      </c>
      <c r="N215" s="4">
        <v>1.7500000000000002E-2</v>
      </c>
      <c r="O215" s="3">
        <v>2.87</v>
      </c>
      <c r="P215" s="5">
        <v>1</v>
      </c>
      <c r="Q215" t="s">
        <v>44</v>
      </c>
      <c r="R215" t="s">
        <v>8</v>
      </c>
      <c r="S215" t="s">
        <v>46</v>
      </c>
      <c r="T215" t="s">
        <v>47</v>
      </c>
      <c r="U215" t="s">
        <v>2</v>
      </c>
      <c r="V215" t="s">
        <v>148</v>
      </c>
      <c r="W215" t="s">
        <v>12</v>
      </c>
      <c r="X215" t="s">
        <v>13</v>
      </c>
      <c r="Y215" t="s">
        <v>14</v>
      </c>
      <c r="Z215" t="s">
        <v>75</v>
      </c>
      <c r="AA215" t="s">
        <v>76</v>
      </c>
      <c r="AB215" t="s">
        <v>17</v>
      </c>
      <c r="AC215" t="s">
        <v>18</v>
      </c>
      <c r="AD215" t="s">
        <v>19</v>
      </c>
      <c r="AE215" t="s">
        <v>20</v>
      </c>
      <c r="AF215" t="s">
        <v>21</v>
      </c>
      <c r="AG215" t="s">
        <v>22</v>
      </c>
      <c r="AH215" t="s">
        <v>77</v>
      </c>
      <c r="AI215" t="s">
        <v>149</v>
      </c>
      <c r="AJ215" t="s">
        <v>150</v>
      </c>
      <c r="AK215" t="s">
        <v>26</v>
      </c>
      <c r="AL215" t="s">
        <v>27</v>
      </c>
      <c r="AM215" t="s">
        <v>28</v>
      </c>
      <c r="AN215" t="s">
        <v>171</v>
      </c>
      <c r="AO215" t="s">
        <v>57</v>
      </c>
      <c r="AP215" t="s">
        <v>31</v>
      </c>
      <c r="AQ215" t="s">
        <v>32</v>
      </c>
      <c r="AR215" t="s">
        <v>58</v>
      </c>
      <c r="AS215" t="s">
        <v>59</v>
      </c>
      <c r="AT215" t="s">
        <v>35</v>
      </c>
      <c r="AU215" t="s">
        <v>36</v>
      </c>
      <c r="AV215" t="s">
        <v>26</v>
      </c>
      <c r="AW215" t="s">
        <v>26</v>
      </c>
      <c r="AX215" t="s">
        <v>954</v>
      </c>
      <c r="AY215" t="s">
        <v>182</v>
      </c>
      <c r="AZ215" s="3">
        <v>166.87</v>
      </c>
      <c r="BA215" t="s">
        <v>1394</v>
      </c>
      <c r="BB215" t="s">
        <v>148</v>
      </c>
      <c r="BC215">
        <v>164</v>
      </c>
      <c r="BD215">
        <f t="shared" si="3"/>
        <v>164</v>
      </c>
    </row>
    <row r="216" spans="1:56" x14ac:dyDescent="0.2">
      <c r="A216" t="s">
        <v>955</v>
      </c>
      <c r="B216" t="s">
        <v>164</v>
      </c>
      <c r="C216" t="s">
        <v>2</v>
      </c>
      <c r="D216" t="s">
        <v>316</v>
      </c>
      <c r="E216" t="s">
        <v>4</v>
      </c>
      <c r="F216" s="2">
        <v>42712</v>
      </c>
      <c r="G216" t="s">
        <v>956</v>
      </c>
      <c r="H216" t="s">
        <v>957</v>
      </c>
      <c r="I216" s="2">
        <v>42711</v>
      </c>
      <c r="J216" s="3">
        <v>166.87</v>
      </c>
      <c r="K216" s="3">
        <v>0</v>
      </c>
      <c r="L216" s="3">
        <v>166.87</v>
      </c>
      <c r="M216" s="3">
        <v>164</v>
      </c>
      <c r="N216" s="4">
        <v>1.7500000000000002E-2</v>
      </c>
      <c r="O216" s="3">
        <v>2.87</v>
      </c>
      <c r="P216" s="5">
        <v>1</v>
      </c>
      <c r="Q216" t="s">
        <v>44</v>
      </c>
      <c r="R216" t="s">
        <v>8</v>
      </c>
      <c r="S216" t="s">
        <v>46</v>
      </c>
      <c r="T216" t="s">
        <v>47</v>
      </c>
      <c r="U216" t="s">
        <v>2</v>
      </c>
      <c r="V216" t="s">
        <v>148</v>
      </c>
      <c r="W216" t="s">
        <v>12</v>
      </c>
      <c r="X216" t="s">
        <v>13</v>
      </c>
      <c r="Y216" t="s">
        <v>14</v>
      </c>
      <c r="Z216" t="s">
        <v>15</v>
      </c>
      <c r="AA216" t="s">
        <v>16</v>
      </c>
      <c r="AB216" t="s">
        <v>17</v>
      </c>
      <c r="AC216" t="s">
        <v>18</v>
      </c>
      <c r="AD216" t="s">
        <v>19</v>
      </c>
      <c r="AE216" t="s">
        <v>20</v>
      </c>
      <c r="AF216" t="s">
        <v>21</v>
      </c>
      <c r="AG216" t="s">
        <v>22</v>
      </c>
      <c r="AH216" t="s">
        <v>23</v>
      </c>
      <c r="AI216" t="s">
        <v>227</v>
      </c>
      <c r="AJ216" t="s">
        <v>228</v>
      </c>
      <c r="AK216" t="s">
        <v>26</v>
      </c>
      <c r="AL216" t="s">
        <v>27</v>
      </c>
      <c r="AM216" t="s">
        <v>28</v>
      </c>
      <c r="AN216" t="s">
        <v>171</v>
      </c>
      <c r="AO216" t="s">
        <v>57</v>
      </c>
      <c r="AP216" t="s">
        <v>31</v>
      </c>
      <c r="AQ216" t="s">
        <v>32</v>
      </c>
      <c r="AR216" t="s">
        <v>58</v>
      </c>
      <c r="AS216" t="s">
        <v>59</v>
      </c>
      <c r="AT216" t="s">
        <v>35</v>
      </c>
      <c r="AU216" t="s">
        <v>36</v>
      </c>
      <c r="AV216" t="s">
        <v>26</v>
      </c>
      <c r="AW216" t="s">
        <v>26</v>
      </c>
      <c r="AX216" t="s">
        <v>958</v>
      </c>
      <c r="AY216" t="s">
        <v>164</v>
      </c>
      <c r="AZ216" s="3">
        <v>166.87</v>
      </c>
      <c r="BA216" t="s">
        <v>1394</v>
      </c>
      <c r="BB216" t="s">
        <v>148</v>
      </c>
      <c r="BC216">
        <v>164</v>
      </c>
      <c r="BD216">
        <f t="shared" si="3"/>
        <v>164</v>
      </c>
    </row>
    <row r="217" spans="1:56" x14ac:dyDescent="0.2">
      <c r="A217" t="s">
        <v>959</v>
      </c>
      <c r="B217" t="s">
        <v>139</v>
      </c>
      <c r="C217" t="s">
        <v>2</v>
      </c>
      <c r="D217" t="s">
        <v>316</v>
      </c>
      <c r="E217" t="s">
        <v>4</v>
      </c>
      <c r="F217" s="2">
        <v>42713</v>
      </c>
      <c r="G217" t="s">
        <v>960</v>
      </c>
      <c r="H217" t="s">
        <v>961</v>
      </c>
      <c r="I217" s="2">
        <v>42712</v>
      </c>
      <c r="J217" s="3">
        <v>166.87</v>
      </c>
      <c r="K217" s="3">
        <v>0</v>
      </c>
      <c r="L217" s="3">
        <v>166.87</v>
      </c>
      <c r="M217" s="3">
        <v>164</v>
      </c>
      <c r="N217" s="4">
        <v>1.7500000000000002E-2</v>
      </c>
      <c r="O217" s="3">
        <v>2.87</v>
      </c>
      <c r="P217" s="5">
        <v>1</v>
      </c>
      <c r="Q217" t="s">
        <v>44</v>
      </c>
      <c r="R217" t="s">
        <v>8</v>
      </c>
      <c r="S217" t="s">
        <v>46</v>
      </c>
      <c r="T217" t="s">
        <v>47</v>
      </c>
      <c r="U217" t="s">
        <v>2</v>
      </c>
      <c r="V217" t="s">
        <v>148</v>
      </c>
      <c r="W217" t="s">
        <v>12</v>
      </c>
      <c r="X217" t="s">
        <v>13</v>
      </c>
      <c r="Y217" t="s">
        <v>14</v>
      </c>
      <c r="Z217" t="s">
        <v>75</v>
      </c>
      <c r="AA217" t="s">
        <v>76</v>
      </c>
      <c r="AB217" t="s">
        <v>17</v>
      </c>
      <c r="AC217" t="s">
        <v>18</v>
      </c>
      <c r="AD217" t="s">
        <v>19</v>
      </c>
      <c r="AE217" t="s">
        <v>20</v>
      </c>
      <c r="AF217" t="s">
        <v>21</v>
      </c>
      <c r="AG217" t="s">
        <v>22</v>
      </c>
      <c r="AH217" t="s">
        <v>77</v>
      </c>
      <c r="AI217" t="s">
        <v>169</v>
      </c>
      <c r="AJ217" t="s">
        <v>170</v>
      </c>
      <c r="AK217" t="s">
        <v>26</v>
      </c>
      <c r="AL217" t="s">
        <v>27</v>
      </c>
      <c r="AM217" t="s">
        <v>28</v>
      </c>
      <c r="AN217" t="s">
        <v>171</v>
      </c>
      <c r="AO217" t="s">
        <v>57</v>
      </c>
      <c r="AP217" t="s">
        <v>31</v>
      </c>
      <c r="AQ217" t="s">
        <v>32</v>
      </c>
      <c r="AR217" t="s">
        <v>58</v>
      </c>
      <c r="AS217" t="s">
        <v>59</v>
      </c>
      <c r="AT217" t="s">
        <v>35</v>
      </c>
      <c r="AU217" t="s">
        <v>36</v>
      </c>
      <c r="AV217" t="s">
        <v>26</v>
      </c>
      <c r="AW217" t="s">
        <v>26</v>
      </c>
      <c r="AX217" t="s">
        <v>962</v>
      </c>
      <c r="AY217" t="s">
        <v>120</v>
      </c>
      <c r="AZ217" s="3">
        <v>166.87</v>
      </c>
      <c r="BA217" t="s">
        <v>1394</v>
      </c>
      <c r="BB217" t="s">
        <v>148</v>
      </c>
      <c r="BC217">
        <v>164</v>
      </c>
      <c r="BD217">
        <f t="shared" si="3"/>
        <v>164</v>
      </c>
    </row>
    <row r="218" spans="1:56" x14ac:dyDescent="0.2">
      <c r="A218" t="s">
        <v>963</v>
      </c>
      <c r="B218" t="s">
        <v>164</v>
      </c>
      <c r="C218" t="s">
        <v>2</v>
      </c>
      <c r="D218" t="s">
        <v>316</v>
      </c>
      <c r="E218" t="s">
        <v>4</v>
      </c>
      <c r="F218" s="2">
        <v>42716</v>
      </c>
      <c r="G218" t="s">
        <v>964</v>
      </c>
      <c r="H218" t="s">
        <v>965</v>
      </c>
      <c r="I218" s="2">
        <v>42713</v>
      </c>
      <c r="J218" s="3">
        <v>166.87</v>
      </c>
      <c r="K218" s="3">
        <v>0</v>
      </c>
      <c r="L218" s="3">
        <v>166.87</v>
      </c>
      <c r="M218" s="3">
        <v>164</v>
      </c>
      <c r="N218" s="4">
        <v>1.7500000000000002E-2</v>
      </c>
      <c r="O218" s="3">
        <v>2.87</v>
      </c>
      <c r="P218" s="5">
        <v>1</v>
      </c>
      <c r="Q218" t="s">
        <v>44</v>
      </c>
      <c r="R218" t="s">
        <v>8</v>
      </c>
      <c r="S218" t="s">
        <v>46</v>
      </c>
      <c r="T218" t="s">
        <v>47</v>
      </c>
      <c r="U218" t="s">
        <v>2</v>
      </c>
      <c r="V218" t="s">
        <v>148</v>
      </c>
      <c r="W218" t="s">
        <v>12</v>
      </c>
      <c r="X218" t="s">
        <v>13</v>
      </c>
      <c r="Y218" t="s">
        <v>14</v>
      </c>
      <c r="Z218" t="s">
        <v>75</v>
      </c>
      <c r="AA218" t="s">
        <v>76</v>
      </c>
      <c r="AB218" t="s">
        <v>17</v>
      </c>
      <c r="AC218" t="s">
        <v>18</v>
      </c>
      <c r="AD218" t="s">
        <v>19</v>
      </c>
      <c r="AE218" t="s">
        <v>20</v>
      </c>
      <c r="AF218" t="s">
        <v>21</v>
      </c>
      <c r="AG218" t="s">
        <v>22</v>
      </c>
      <c r="AH218" t="s">
        <v>77</v>
      </c>
      <c r="AI218" t="s">
        <v>169</v>
      </c>
      <c r="AJ218" t="s">
        <v>170</v>
      </c>
      <c r="AK218" t="s">
        <v>26</v>
      </c>
      <c r="AL218" t="s">
        <v>27</v>
      </c>
      <c r="AM218" t="s">
        <v>28</v>
      </c>
      <c r="AN218" t="s">
        <v>171</v>
      </c>
      <c r="AO218" t="s">
        <v>57</v>
      </c>
      <c r="AP218" t="s">
        <v>31</v>
      </c>
      <c r="AQ218" t="s">
        <v>32</v>
      </c>
      <c r="AR218" t="s">
        <v>58</v>
      </c>
      <c r="AS218" t="s">
        <v>59</v>
      </c>
      <c r="AT218" t="s">
        <v>35</v>
      </c>
      <c r="AU218" t="s">
        <v>36</v>
      </c>
      <c r="AV218" t="s">
        <v>26</v>
      </c>
      <c r="AW218" t="s">
        <v>26</v>
      </c>
      <c r="AX218" t="s">
        <v>966</v>
      </c>
      <c r="AY218" t="s">
        <v>139</v>
      </c>
      <c r="AZ218" s="3">
        <v>166.87</v>
      </c>
      <c r="BA218" t="s">
        <v>1394</v>
      </c>
      <c r="BB218" t="s">
        <v>148</v>
      </c>
      <c r="BC218">
        <v>164</v>
      </c>
      <c r="BD218">
        <f t="shared" si="3"/>
        <v>164</v>
      </c>
    </row>
    <row r="219" spans="1:56" x14ac:dyDescent="0.2">
      <c r="A219" t="s">
        <v>967</v>
      </c>
      <c r="B219" t="s">
        <v>164</v>
      </c>
      <c r="C219" t="s">
        <v>2</v>
      </c>
      <c r="D219" t="s">
        <v>316</v>
      </c>
      <c r="E219" t="s">
        <v>4</v>
      </c>
      <c r="F219" s="2">
        <v>42717</v>
      </c>
      <c r="G219" t="s">
        <v>968</v>
      </c>
      <c r="H219" t="s">
        <v>969</v>
      </c>
      <c r="I219" s="2">
        <v>42713</v>
      </c>
      <c r="J219" s="3">
        <v>23.94</v>
      </c>
      <c r="K219" s="3">
        <v>0</v>
      </c>
      <c r="L219" s="3">
        <v>3.99</v>
      </c>
      <c r="M219" s="3">
        <v>3.92</v>
      </c>
      <c r="N219" s="4">
        <v>1.7500000000000002E-2</v>
      </c>
      <c r="O219" s="3">
        <v>7.0000000000000007E-2</v>
      </c>
      <c r="P219" s="5">
        <v>6</v>
      </c>
      <c r="Q219" t="s">
        <v>7</v>
      </c>
      <c r="R219" t="s">
        <v>8</v>
      </c>
      <c r="S219" t="s">
        <v>9</v>
      </c>
      <c r="T219" t="s">
        <v>10</v>
      </c>
      <c r="U219" t="s">
        <v>2</v>
      </c>
      <c r="V219" t="s">
        <v>798</v>
      </c>
      <c r="W219" t="s">
        <v>12</v>
      </c>
      <c r="X219" t="s">
        <v>13</v>
      </c>
      <c r="Y219" t="s">
        <v>14</v>
      </c>
      <c r="Z219" t="s">
        <v>75</v>
      </c>
      <c r="AA219" t="s">
        <v>76</v>
      </c>
      <c r="AB219" t="s">
        <v>17</v>
      </c>
      <c r="AC219" t="s">
        <v>18</v>
      </c>
      <c r="AD219" t="s">
        <v>19</v>
      </c>
      <c r="AE219" t="s">
        <v>20</v>
      </c>
      <c r="AF219" t="s">
        <v>21</v>
      </c>
      <c r="AG219" t="s">
        <v>22</v>
      </c>
      <c r="AH219" t="s">
        <v>77</v>
      </c>
      <c r="AI219" t="s">
        <v>78</v>
      </c>
      <c r="AJ219" t="s">
        <v>79</v>
      </c>
      <c r="AK219" t="s">
        <v>26</v>
      </c>
      <c r="AL219" t="s">
        <v>27</v>
      </c>
      <c r="AM219" t="s">
        <v>28</v>
      </c>
      <c r="AN219" t="s">
        <v>29</v>
      </c>
      <c r="AO219" t="s">
        <v>30</v>
      </c>
      <c r="AP219" t="s">
        <v>31</v>
      </c>
      <c r="AQ219" t="s">
        <v>32</v>
      </c>
      <c r="AR219" t="s">
        <v>33</v>
      </c>
      <c r="AS219" t="s">
        <v>34</v>
      </c>
      <c r="AT219" t="s">
        <v>35</v>
      </c>
      <c r="AU219" t="s">
        <v>36</v>
      </c>
      <c r="AV219" t="s">
        <v>26</v>
      </c>
      <c r="AW219" t="s">
        <v>26</v>
      </c>
      <c r="AX219" t="s">
        <v>970</v>
      </c>
      <c r="AY219" t="s">
        <v>139</v>
      </c>
      <c r="AZ219" s="3">
        <v>3.99</v>
      </c>
      <c r="BA219" t="s">
        <v>1390</v>
      </c>
      <c r="BB219" t="s">
        <v>798</v>
      </c>
      <c r="BC219">
        <v>3.92</v>
      </c>
      <c r="BD219">
        <f t="shared" si="3"/>
        <v>23.52</v>
      </c>
    </row>
    <row r="220" spans="1:56" x14ac:dyDescent="0.2">
      <c r="A220" t="s">
        <v>971</v>
      </c>
      <c r="B220" t="s">
        <v>157</v>
      </c>
      <c r="C220" t="s">
        <v>2</v>
      </c>
      <c r="D220" t="s">
        <v>40</v>
      </c>
      <c r="E220" t="s">
        <v>41</v>
      </c>
      <c r="F220" s="2">
        <v>42716</v>
      </c>
      <c r="G220" t="s">
        <v>972</v>
      </c>
      <c r="H220" t="s">
        <v>973</v>
      </c>
      <c r="I220" s="2">
        <v>42713</v>
      </c>
      <c r="J220" s="3">
        <v>59.83</v>
      </c>
      <c r="K220" s="3">
        <v>0</v>
      </c>
      <c r="L220" s="3">
        <v>59.83</v>
      </c>
      <c r="M220" s="3">
        <v>58.8</v>
      </c>
      <c r="N220" s="4">
        <v>1.7500000000000002E-2</v>
      </c>
      <c r="O220" s="3">
        <v>1.03</v>
      </c>
      <c r="P220" s="5">
        <v>1</v>
      </c>
      <c r="Q220" t="s">
        <v>44</v>
      </c>
      <c r="R220" t="s">
        <v>65</v>
      </c>
      <c r="S220" t="s">
        <v>46</v>
      </c>
      <c r="T220" t="s">
        <v>134</v>
      </c>
      <c r="U220" t="s">
        <v>2</v>
      </c>
      <c r="V220" t="s">
        <v>67</v>
      </c>
      <c r="W220" t="s">
        <v>12</v>
      </c>
      <c r="X220" t="s">
        <v>13</v>
      </c>
      <c r="Y220" t="s">
        <v>14</v>
      </c>
      <c r="Z220" t="s">
        <v>15</v>
      </c>
      <c r="AA220" t="s">
        <v>16</v>
      </c>
      <c r="AB220" t="s">
        <v>17</v>
      </c>
      <c r="AC220" t="s">
        <v>18</v>
      </c>
      <c r="AD220" t="s">
        <v>19</v>
      </c>
      <c r="AE220" t="s">
        <v>20</v>
      </c>
      <c r="AF220" t="s">
        <v>21</v>
      </c>
      <c r="AG220" t="s">
        <v>22</v>
      </c>
      <c r="AH220" t="s">
        <v>23</v>
      </c>
      <c r="AI220" t="s">
        <v>227</v>
      </c>
      <c r="AJ220" t="s">
        <v>228</v>
      </c>
      <c r="AK220" t="s">
        <v>26</v>
      </c>
      <c r="AL220" t="s">
        <v>27</v>
      </c>
      <c r="AM220" t="s">
        <v>28</v>
      </c>
      <c r="AN220" t="s">
        <v>68</v>
      </c>
      <c r="AO220" t="s">
        <v>69</v>
      </c>
      <c r="AP220" t="s">
        <v>31</v>
      </c>
      <c r="AQ220" t="s">
        <v>32</v>
      </c>
      <c r="AR220" t="s">
        <v>33</v>
      </c>
      <c r="AS220" t="s">
        <v>34</v>
      </c>
      <c r="AT220" t="s">
        <v>35</v>
      </c>
      <c r="AU220" t="s">
        <v>36</v>
      </c>
      <c r="AV220" t="s">
        <v>26</v>
      </c>
      <c r="AW220" t="s">
        <v>26</v>
      </c>
      <c r="AX220" t="s">
        <v>26</v>
      </c>
      <c r="AY220" t="s">
        <v>974</v>
      </c>
      <c r="AZ220" s="3">
        <v>59.83</v>
      </c>
      <c r="BA220" t="s">
        <v>1392</v>
      </c>
      <c r="BB220" t="s">
        <v>67</v>
      </c>
      <c r="BC220">
        <v>58.8</v>
      </c>
      <c r="BD220">
        <f t="shared" si="3"/>
        <v>58.8</v>
      </c>
    </row>
    <row r="221" spans="1:56" x14ac:dyDescent="0.2">
      <c r="A221" t="s">
        <v>975</v>
      </c>
      <c r="B221" t="s">
        <v>139</v>
      </c>
      <c r="C221" t="s">
        <v>2</v>
      </c>
      <c r="D221" t="s">
        <v>316</v>
      </c>
      <c r="E221" t="s">
        <v>4</v>
      </c>
      <c r="F221" s="2">
        <v>42716</v>
      </c>
      <c r="G221" t="s">
        <v>976</v>
      </c>
      <c r="H221" t="s">
        <v>977</v>
      </c>
      <c r="I221" s="2">
        <v>42713</v>
      </c>
      <c r="J221" s="3">
        <v>166.87</v>
      </c>
      <c r="K221" s="3">
        <v>0</v>
      </c>
      <c r="L221" s="3">
        <v>166.87</v>
      </c>
      <c r="M221" s="3">
        <v>164</v>
      </c>
      <c r="N221" s="4">
        <v>1.7500000000000002E-2</v>
      </c>
      <c r="O221" s="3">
        <v>2.87</v>
      </c>
      <c r="P221" s="5">
        <v>1</v>
      </c>
      <c r="Q221" t="s">
        <v>44</v>
      </c>
      <c r="R221" t="s">
        <v>8</v>
      </c>
      <c r="S221" t="s">
        <v>46</v>
      </c>
      <c r="T221" t="s">
        <v>47</v>
      </c>
      <c r="U221" t="s">
        <v>2</v>
      </c>
      <c r="V221" t="s">
        <v>148</v>
      </c>
      <c r="W221" t="s">
        <v>12</v>
      </c>
      <c r="X221" t="s">
        <v>13</v>
      </c>
      <c r="Y221" t="s">
        <v>14</v>
      </c>
      <c r="Z221" t="s">
        <v>75</v>
      </c>
      <c r="AA221" t="s">
        <v>76</v>
      </c>
      <c r="AB221" t="s">
        <v>17</v>
      </c>
      <c r="AC221" t="s">
        <v>18</v>
      </c>
      <c r="AD221" t="s">
        <v>19</v>
      </c>
      <c r="AE221" t="s">
        <v>20</v>
      </c>
      <c r="AF221" t="s">
        <v>21</v>
      </c>
      <c r="AG221" t="s">
        <v>22</v>
      </c>
      <c r="AH221" t="s">
        <v>77</v>
      </c>
      <c r="AI221" t="s">
        <v>169</v>
      </c>
      <c r="AJ221" t="s">
        <v>170</v>
      </c>
      <c r="AK221" t="s">
        <v>26</v>
      </c>
      <c r="AL221" t="s">
        <v>27</v>
      </c>
      <c r="AM221" t="s">
        <v>28</v>
      </c>
      <c r="AN221" t="s">
        <v>171</v>
      </c>
      <c r="AO221" t="s">
        <v>57</v>
      </c>
      <c r="AP221" t="s">
        <v>31</v>
      </c>
      <c r="AQ221" t="s">
        <v>32</v>
      </c>
      <c r="AR221" t="s">
        <v>58</v>
      </c>
      <c r="AS221" t="s">
        <v>59</v>
      </c>
      <c r="AT221" t="s">
        <v>35</v>
      </c>
      <c r="AU221" t="s">
        <v>36</v>
      </c>
      <c r="AV221" t="s">
        <v>26</v>
      </c>
      <c r="AW221" t="s">
        <v>26</v>
      </c>
      <c r="AX221" t="s">
        <v>26</v>
      </c>
      <c r="AY221" t="s">
        <v>974</v>
      </c>
      <c r="AZ221" s="3">
        <v>166.87</v>
      </c>
      <c r="BA221" t="s">
        <v>1394</v>
      </c>
      <c r="BB221" t="s">
        <v>148</v>
      </c>
      <c r="BC221">
        <v>164</v>
      </c>
      <c r="BD221">
        <f t="shared" si="3"/>
        <v>164</v>
      </c>
    </row>
    <row r="222" spans="1:56" x14ac:dyDescent="0.2">
      <c r="A222" t="s">
        <v>978</v>
      </c>
      <c r="B222" t="s">
        <v>154</v>
      </c>
      <c r="C222" t="s">
        <v>2</v>
      </c>
      <c r="D222" t="s">
        <v>316</v>
      </c>
      <c r="E222" t="s">
        <v>4</v>
      </c>
      <c r="F222" s="2">
        <v>42717</v>
      </c>
      <c r="G222" t="s">
        <v>979</v>
      </c>
      <c r="H222" t="s">
        <v>980</v>
      </c>
      <c r="I222" s="2">
        <v>42716</v>
      </c>
      <c r="J222" s="3">
        <v>166.87</v>
      </c>
      <c r="K222" s="3">
        <v>0</v>
      </c>
      <c r="L222" s="3">
        <v>166.87</v>
      </c>
      <c r="M222" s="3">
        <v>164</v>
      </c>
      <c r="N222" s="4">
        <v>1.7500000000000002E-2</v>
      </c>
      <c r="O222" s="3">
        <v>2.87</v>
      </c>
      <c r="P222" s="5">
        <v>1</v>
      </c>
      <c r="Q222" t="s">
        <v>44</v>
      </c>
      <c r="R222" t="s">
        <v>8</v>
      </c>
      <c r="S222" t="s">
        <v>46</v>
      </c>
      <c r="T222" t="s">
        <v>47</v>
      </c>
      <c r="U222" t="s">
        <v>2</v>
      </c>
      <c r="V222" t="s">
        <v>148</v>
      </c>
      <c r="W222" t="s">
        <v>12</v>
      </c>
      <c r="X222" t="s">
        <v>13</v>
      </c>
      <c r="Y222" t="s">
        <v>14</v>
      </c>
      <c r="Z222" t="s">
        <v>75</v>
      </c>
      <c r="AA222" t="s">
        <v>76</v>
      </c>
      <c r="AB222" t="s">
        <v>17</v>
      </c>
      <c r="AC222" t="s">
        <v>18</v>
      </c>
      <c r="AD222" t="s">
        <v>19</v>
      </c>
      <c r="AE222" t="s">
        <v>20</v>
      </c>
      <c r="AF222" t="s">
        <v>21</v>
      </c>
      <c r="AG222" t="s">
        <v>22</v>
      </c>
      <c r="AH222" t="s">
        <v>77</v>
      </c>
      <c r="AI222" t="s">
        <v>169</v>
      </c>
      <c r="AJ222" t="s">
        <v>170</v>
      </c>
      <c r="AK222" t="s">
        <v>26</v>
      </c>
      <c r="AL222" t="s">
        <v>27</v>
      </c>
      <c r="AM222" t="s">
        <v>28</v>
      </c>
      <c r="AN222" t="s">
        <v>171</v>
      </c>
      <c r="AO222" t="s">
        <v>57</v>
      </c>
      <c r="AP222" t="s">
        <v>31</v>
      </c>
      <c r="AQ222" t="s">
        <v>32</v>
      </c>
      <c r="AR222" t="s">
        <v>58</v>
      </c>
      <c r="AS222" t="s">
        <v>59</v>
      </c>
      <c r="AT222" t="s">
        <v>35</v>
      </c>
      <c r="AU222" t="s">
        <v>36</v>
      </c>
      <c r="AV222" t="s">
        <v>26</v>
      </c>
      <c r="AW222" t="s">
        <v>26</v>
      </c>
      <c r="AX222" t="s">
        <v>981</v>
      </c>
      <c r="AY222" t="s">
        <v>154</v>
      </c>
      <c r="AZ222" s="3">
        <v>166.87</v>
      </c>
      <c r="BA222" t="s">
        <v>1394</v>
      </c>
      <c r="BB222" t="s">
        <v>148</v>
      </c>
      <c r="BC222">
        <v>164</v>
      </c>
      <c r="BD222">
        <f t="shared" si="3"/>
        <v>164</v>
      </c>
    </row>
    <row r="223" spans="1:56" x14ac:dyDescent="0.2">
      <c r="A223" t="s">
        <v>982</v>
      </c>
      <c r="B223" t="s">
        <v>349</v>
      </c>
      <c r="C223" t="s">
        <v>2</v>
      </c>
      <c r="D223" t="s">
        <v>316</v>
      </c>
      <c r="E223" t="s">
        <v>4</v>
      </c>
      <c r="F223" s="2">
        <v>42717</v>
      </c>
      <c r="G223" t="s">
        <v>983</v>
      </c>
      <c r="H223" t="s">
        <v>984</v>
      </c>
      <c r="I223" s="2">
        <v>42716</v>
      </c>
      <c r="J223" s="3">
        <v>15.96</v>
      </c>
      <c r="K223" s="3">
        <v>0</v>
      </c>
      <c r="L223" s="3">
        <v>3.99</v>
      </c>
      <c r="M223" s="3">
        <v>3.92</v>
      </c>
      <c r="N223" s="4">
        <v>1.7500000000000002E-2</v>
      </c>
      <c r="O223" s="3">
        <v>7.0000000000000007E-2</v>
      </c>
      <c r="P223" s="5">
        <v>4</v>
      </c>
      <c r="Q223" t="s">
        <v>7</v>
      </c>
      <c r="R223" t="s">
        <v>8</v>
      </c>
      <c r="S223" t="s">
        <v>9</v>
      </c>
      <c r="T223" t="s">
        <v>10</v>
      </c>
      <c r="U223" t="s">
        <v>2</v>
      </c>
      <c r="V223" t="s">
        <v>798</v>
      </c>
      <c r="W223" t="s">
        <v>12</v>
      </c>
      <c r="X223" t="s">
        <v>13</v>
      </c>
      <c r="Y223" t="s">
        <v>14</v>
      </c>
      <c r="Z223" t="s">
        <v>186</v>
      </c>
      <c r="AA223" t="s">
        <v>187</v>
      </c>
      <c r="AB223" t="s">
        <v>17</v>
      </c>
      <c r="AC223" t="s">
        <v>18</v>
      </c>
      <c r="AD223" t="s">
        <v>19</v>
      </c>
      <c r="AE223" t="s">
        <v>20</v>
      </c>
      <c r="AF223" t="s">
        <v>188</v>
      </c>
      <c r="AG223" t="s">
        <v>189</v>
      </c>
      <c r="AH223" t="s">
        <v>190</v>
      </c>
      <c r="AI223" t="s">
        <v>191</v>
      </c>
      <c r="AJ223" t="s">
        <v>192</v>
      </c>
      <c r="AK223" t="s">
        <v>26</v>
      </c>
      <c r="AL223" t="s">
        <v>27</v>
      </c>
      <c r="AM223" t="s">
        <v>28</v>
      </c>
      <c r="AN223" t="s">
        <v>29</v>
      </c>
      <c r="AO223" t="s">
        <v>30</v>
      </c>
      <c r="AP223" t="s">
        <v>31</v>
      </c>
      <c r="AQ223" t="s">
        <v>32</v>
      </c>
      <c r="AR223" t="s">
        <v>33</v>
      </c>
      <c r="AS223" t="s">
        <v>34</v>
      </c>
      <c r="AT223" t="s">
        <v>35</v>
      </c>
      <c r="AU223" t="s">
        <v>36</v>
      </c>
      <c r="AV223" t="s">
        <v>26</v>
      </c>
      <c r="AW223" t="s">
        <v>26</v>
      </c>
      <c r="AX223" t="s">
        <v>985</v>
      </c>
      <c r="AY223" t="s">
        <v>139</v>
      </c>
      <c r="AZ223" s="3">
        <v>3.99</v>
      </c>
      <c r="BA223" t="s">
        <v>1390</v>
      </c>
      <c r="BB223" t="s">
        <v>798</v>
      </c>
      <c r="BC223">
        <v>3.92</v>
      </c>
      <c r="BD223">
        <f t="shared" si="3"/>
        <v>15.68</v>
      </c>
    </row>
    <row r="224" spans="1:56" x14ac:dyDescent="0.2">
      <c r="A224" t="s">
        <v>986</v>
      </c>
      <c r="B224" t="s">
        <v>114</v>
      </c>
      <c r="C224" t="s">
        <v>26</v>
      </c>
      <c r="D224" t="s">
        <v>26</v>
      </c>
      <c r="E224" t="s">
        <v>26</v>
      </c>
      <c r="F224" s="2">
        <v>42717</v>
      </c>
      <c r="G224" t="s">
        <v>987</v>
      </c>
      <c r="H224" t="s">
        <v>988</v>
      </c>
      <c r="I224" s="2">
        <v>42716</v>
      </c>
      <c r="J224" s="3">
        <v>1668.7</v>
      </c>
      <c r="K224" s="3">
        <v>0</v>
      </c>
      <c r="L224" s="3">
        <v>166.87</v>
      </c>
      <c r="M224" s="3">
        <v>164</v>
      </c>
      <c r="N224" s="4">
        <v>1.7500000000000002E-2</v>
      </c>
      <c r="O224" s="3">
        <v>2.87</v>
      </c>
      <c r="P224" s="5">
        <v>10</v>
      </c>
      <c r="Q224" t="s">
        <v>44</v>
      </c>
      <c r="R224" t="s">
        <v>8</v>
      </c>
      <c r="S224" t="s">
        <v>46</v>
      </c>
      <c r="T224" t="s">
        <v>47</v>
      </c>
      <c r="U224" t="s">
        <v>2</v>
      </c>
      <c r="V224" t="s">
        <v>148</v>
      </c>
      <c r="W224" t="s">
        <v>12</v>
      </c>
      <c r="X224" t="s">
        <v>13</v>
      </c>
      <c r="Y224" t="s">
        <v>49</v>
      </c>
      <c r="Z224" t="s">
        <v>50</v>
      </c>
      <c r="AA224" t="s">
        <v>51</v>
      </c>
      <c r="AB224" t="s">
        <v>52</v>
      </c>
      <c r="AC224" t="s">
        <v>53</v>
      </c>
      <c r="AD224" t="s">
        <v>54</v>
      </c>
      <c r="AE224" t="s">
        <v>55</v>
      </c>
      <c r="AF224" t="s">
        <v>50</v>
      </c>
      <c r="AG224" t="s">
        <v>51</v>
      </c>
      <c r="AH224" t="s">
        <v>26</v>
      </c>
      <c r="AI224" t="s">
        <v>26</v>
      </c>
      <c r="AJ224" t="s">
        <v>26</v>
      </c>
      <c r="AK224" t="s">
        <v>26</v>
      </c>
      <c r="AL224" t="s">
        <v>27</v>
      </c>
      <c r="AM224" t="s">
        <v>28</v>
      </c>
      <c r="AN224" t="s">
        <v>171</v>
      </c>
      <c r="AO224" t="s">
        <v>57</v>
      </c>
      <c r="AP224" t="s">
        <v>31</v>
      </c>
      <c r="AQ224" t="s">
        <v>32</v>
      </c>
      <c r="AR224" t="s">
        <v>58</v>
      </c>
      <c r="AS224" t="s">
        <v>59</v>
      </c>
      <c r="AT224" t="s">
        <v>135</v>
      </c>
      <c r="AU224" t="s">
        <v>136</v>
      </c>
      <c r="AV224" t="s">
        <v>26</v>
      </c>
      <c r="AW224" t="s">
        <v>26</v>
      </c>
      <c r="AX224" t="s">
        <v>989</v>
      </c>
      <c r="AY224" t="s">
        <v>63</v>
      </c>
      <c r="AZ224" s="3">
        <v>166.87</v>
      </c>
      <c r="BA224" t="s">
        <v>1394</v>
      </c>
      <c r="BB224" t="s">
        <v>148</v>
      </c>
      <c r="BC224">
        <v>164</v>
      </c>
      <c r="BD224">
        <f t="shared" si="3"/>
        <v>1640</v>
      </c>
    </row>
    <row r="225" spans="1:56" x14ac:dyDescent="0.2">
      <c r="A225" t="s">
        <v>990</v>
      </c>
      <c r="B225" t="s">
        <v>174</v>
      </c>
      <c r="C225" t="s">
        <v>2</v>
      </c>
      <c r="D225" t="s">
        <v>316</v>
      </c>
      <c r="E225" t="s">
        <v>4</v>
      </c>
      <c r="F225" s="2">
        <v>42717</v>
      </c>
      <c r="G225" t="s">
        <v>991</v>
      </c>
      <c r="H225" t="s">
        <v>992</v>
      </c>
      <c r="I225" s="2">
        <v>42716</v>
      </c>
      <c r="J225" s="3">
        <v>166.87</v>
      </c>
      <c r="K225" s="3">
        <v>0</v>
      </c>
      <c r="L225" s="3">
        <v>166.87</v>
      </c>
      <c r="M225" s="3">
        <v>164</v>
      </c>
      <c r="N225" s="4">
        <v>1.7500000000000002E-2</v>
      </c>
      <c r="O225" s="3">
        <v>2.87</v>
      </c>
      <c r="P225" s="5">
        <v>1</v>
      </c>
      <c r="Q225" t="s">
        <v>44</v>
      </c>
      <c r="R225" t="s">
        <v>8</v>
      </c>
      <c r="S225" t="s">
        <v>46</v>
      </c>
      <c r="T225" t="s">
        <v>47</v>
      </c>
      <c r="U225" t="s">
        <v>2</v>
      </c>
      <c r="V225" t="s">
        <v>148</v>
      </c>
      <c r="W225" t="s">
        <v>12</v>
      </c>
      <c r="X225" t="s">
        <v>13</v>
      </c>
      <c r="Y225" t="s">
        <v>14</v>
      </c>
      <c r="Z225" t="s">
        <v>75</v>
      </c>
      <c r="AA225" t="s">
        <v>76</v>
      </c>
      <c r="AB225" t="s">
        <v>17</v>
      </c>
      <c r="AC225" t="s">
        <v>18</v>
      </c>
      <c r="AD225" t="s">
        <v>19</v>
      </c>
      <c r="AE225" t="s">
        <v>20</v>
      </c>
      <c r="AF225" t="s">
        <v>21</v>
      </c>
      <c r="AG225" t="s">
        <v>22</v>
      </c>
      <c r="AH225" t="s">
        <v>77</v>
      </c>
      <c r="AI225" t="s">
        <v>169</v>
      </c>
      <c r="AJ225" t="s">
        <v>170</v>
      </c>
      <c r="AK225" t="s">
        <v>26</v>
      </c>
      <c r="AL225" t="s">
        <v>27</v>
      </c>
      <c r="AM225" t="s">
        <v>28</v>
      </c>
      <c r="AN225" t="s">
        <v>171</v>
      </c>
      <c r="AO225" t="s">
        <v>57</v>
      </c>
      <c r="AP225" t="s">
        <v>31</v>
      </c>
      <c r="AQ225" t="s">
        <v>32</v>
      </c>
      <c r="AR225" t="s">
        <v>58</v>
      </c>
      <c r="AS225" t="s">
        <v>59</v>
      </c>
      <c r="AT225" t="s">
        <v>35</v>
      </c>
      <c r="AU225" t="s">
        <v>36</v>
      </c>
      <c r="AV225" t="s">
        <v>26</v>
      </c>
      <c r="AW225" t="s">
        <v>26</v>
      </c>
      <c r="AX225" t="s">
        <v>993</v>
      </c>
      <c r="AY225" t="s">
        <v>602</v>
      </c>
      <c r="AZ225" s="3">
        <v>166.87</v>
      </c>
      <c r="BA225" t="s">
        <v>1394</v>
      </c>
      <c r="BB225" t="s">
        <v>148</v>
      </c>
      <c r="BC225">
        <v>164</v>
      </c>
      <c r="BD225">
        <f t="shared" si="3"/>
        <v>164</v>
      </c>
    </row>
    <row r="226" spans="1:56" x14ac:dyDescent="0.2">
      <c r="A226" t="s">
        <v>994</v>
      </c>
      <c r="B226" t="s">
        <v>602</v>
      </c>
      <c r="C226" t="s">
        <v>2</v>
      </c>
      <c r="D226" t="s">
        <v>316</v>
      </c>
      <c r="E226" t="s">
        <v>4</v>
      </c>
      <c r="F226" s="2">
        <v>42718</v>
      </c>
      <c r="G226" t="s">
        <v>995</v>
      </c>
      <c r="H226" t="s">
        <v>996</v>
      </c>
      <c r="I226" s="2">
        <v>42717</v>
      </c>
      <c r="J226" s="3">
        <v>166.87</v>
      </c>
      <c r="K226" s="3">
        <v>0</v>
      </c>
      <c r="L226" s="3">
        <v>166.87</v>
      </c>
      <c r="M226" s="3">
        <v>164</v>
      </c>
      <c r="N226" s="4">
        <v>1.7500000000000002E-2</v>
      </c>
      <c r="O226" s="3">
        <v>2.87</v>
      </c>
      <c r="P226" s="5">
        <v>1</v>
      </c>
      <c r="Q226" t="s">
        <v>44</v>
      </c>
      <c r="R226" t="s">
        <v>8</v>
      </c>
      <c r="S226" t="s">
        <v>46</v>
      </c>
      <c r="T226" t="s">
        <v>47</v>
      </c>
      <c r="U226" t="s">
        <v>2</v>
      </c>
      <c r="V226" t="s">
        <v>148</v>
      </c>
      <c r="W226" t="s">
        <v>12</v>
      </c>
      <c r="X226" t="s">
        <v>13</v>
      </c>
      <c r="Y226" t="s">
        <v>14</v>
      </c>
      <c r="Z226" t="s">
        <v>15</v>
      </c>
      <c r="AA226" t="s">
        <v>16</v>
      </c>
      <c r="AB226" t="s">
        <v>17</v>
      </c>
      <c r="AC226" t="s">
        <v>18</v>
      </c>
      <c r="AD226" t="s">
        <v>19</v>
      </c>
      <c r="AE226" t="s">
        <v>20</v>
      </c>
      <c r="AF226" t="s">
        <v>21</v>
      </c>
      <c r="AG226" t="s">
        <v>22</v>
      </c>
      <c r="AH226" t="s">
        <v>23</v>
      </c>
      <c r="AI226" t="s">
        <v>227</v>
      </c>
      <c r="AJ226" t="s">
        <v>228</v>
      </c>
      <c r="AK226" t="s">
        <v>26</v>
      </c>
      <c r="AL226" t="s">
        <v>27</v>
      </c>
      <c r="AM226" t="s">
        <v>28</v>
      </c>
      <c r="AN226" t="s">
        <v>171</v>
      </c>
      <c r="AO226" t="s">
        <v>57</v>
      </c>
      <c r="AP226" t="s">
        <v>31</v>
      </c>
      <c r="AQ226" t="s">
        <v>32</v>
      </c>
      <c r="AR226" t="s">
        <v>58</v>
      </c>
      <c r="AS226" t="s">
        <v>59</v>
      </c>
      <c r="AT226" t="s">
        <v>35</v>
      </c>
      <c r="AU226" t="s">
        <v>36</v>
      </c>
      <c r="AV226" t="s">
        <v>26</v>
      </c>
      <c r="AW226" t="s">
        <v>26</v>
      </c>
      <c r="AX226" t="s">
        <v>997</v>
      </c>
      <c r="AY226" t="s">
        <v>419</v>
      </c>
      <c r="AZ226" s="3">
        <v>166.87</v>
      </c>
      <c r="BA226" t="s">
        <v>1394</v>
      </c>
      <c r="BB226" t="s">
        <v>148</v>
      </c>
      <c r="BC226">
        <v>164</v>
      </c>
      <c r="BD226">
        <f t="shared" si="3"/>
        <v>164</v>
      </c>
    </row>
    <row r="227" spans="1:56" x14ac:dyDescent="0.2">
      <c r="A227" t="s">
        <v>998</v>
      </c>
      <c r="B227" t="s">
        <v>419</v>
      </c>
      <c r="C227" t="s">
        <v>2</v>
      </c>
      <c r="D227" t="s">
        <v>316</v>
      </c>
      <c r="E227" t="s">
        <v>4</v>
      </c>
      <c r="F227" s="2">
        <v>42720</v>
      </c>
      <c r="G227" t="s">
        <v>999</v>
      </c>
      <c r="H227" t="s">
        <v>1000</v>
      </c>
      <c r="I227" s="2">
        <v>42717</v>
      </c>
      <c r="J227" s="3">
        <v>39.9</v>
      </c>
      <c r="K227" s="3">
        <v>0</v>
      </c>
      <c r="L227" s="3">
        <v>3.99</v>
      </c>
      <c r="M227" s="3">
        <v>3.92</v>
      </c>
      <c r="N227" s="4">
        <v>1.7500000000000002E-2</v>
      </c>
      <c r="O227" s="3">
        <v>7.0000000000000007E-2</v>
      </c>
      <c r="P227" s="5">
        <v>10</v>
      </c>
      <c r="Q227" t="s">
        <v>7</v>
      </c>
      <c r="R227" t="s">
        <v>8</v>
      </c>
      <c r="S227" t="s">
        <v>9</v>
      </c>
      <c r="T227" t="s">
        <v>10</v>
      </c>
      <c r="U227" t="s">
        <v>2</v>
      </c>
      <c r="V227" t="s">
        <v>798</v>
      </c>
      <c r="W227" t="s">
        <v>12</v>
      </c>
      <c r="X227" t="s">
        <v>13</v>
      </c>
      <c r="Y227" t="s">
        <v>14</v>
      </c>
      <c r="Z227" t="s">
        <v>15</v>
      </c>
      <c r="AA227" t="s">
        <v>16</v>
      </c>
      <c r="AB227" t="s">
        <v>17</v>
      </c>
      <c r="AC227" t="s">
        <v>18</v>
      </c>
      <c r="AD227" t="s">
        <v>19</v>
      </c>
      <c r="AE227" t="s">
        <v>20</v>
      </c>
      <c r="AF227" t="s">
        <v>21</v>
      </c>
      <c r="AG227" t="s">
        <v>22</v>
      </c>
      <c r="AH227" t="s">
        <v>23</v>
      </c>
      <c r="AI227" t="s">
        <v>24</v>
      </c>
      <c r="AJ227" t="s">
        <v>25</v>
      </c>
      <c r="AK227" t="s">
        <v>26</v>
      </c>
      <c r="AL227" t="s">
        <v>27</v>
      </c>
      <c r="AM227" t="s">
        <v>28</v>
      </c>
      <c r="AN227" t="s">
        <v>29</v>
      </c>
      <c r="AO227" t="s">
        <v>30</v>
      </c>
      <c r="AP227" t="s">
        <v>31</v>
      </c>
      <c r="AQ227" t="s">
        <v>32</v>
      </c>
      <c r="AR227" t="s">
        <v>33</v>
      </c>
      <c r="AS227" t="s">
        <v>34</v>
      </c>
      <c r="AT227" t="s">
        <v>35</v>
      </c>
      <c r="AU227" t="s">
        <v>36</v>
      </c>
      <c r="AV227" t="s">
        <v>26</v>
      </c>
      <c r="AW227" t="s">
        <v>26</v>
      </c>
      <c r="AX227" t="s">
        <v>1001</v>
      </c>
      <c r="AY227" t="s">
        <v>154</v>
      </c>
      <c r="AZ227" s="3">
        <v>3.99</v>
      </c>
      <c r="BA227" t="s">
        <v>1390</v>
      </c>
      <c r="BB227" t="s">
        <v>798</v>
      </c>
      <c r="BC227">
        <v>3.92</v>
      </c>
      <c r="BD227">
        <f t="shared" si="3"/>
        <v>39.200000000000003</v>
      </c>
    </row>
    <row r="228" spans="1:56" x14ac:dyDescent="0.2">
      <c r="A228" t="s">
        <v>1002</v>
      </c>
      <c r="B228" t="s">
        <v>72</v>
      </c>
      <c r="C228" t="s">
        <v>2</v>
      </c>
      <c r="D228" t="s">
        <v>40</v>
      </c>
      <c r="E228" t="s">
        <v>41</v>
      </c>
      <c r="F228" s="2">
        <v>42723</v>
      </c>
      <c r="G228" t="s">
        <v>1003</v>
      </c>
      <c r="H228" t="s">
        <v>1004</v>
      </c>
      <c r="I228" s="2">
        <v>42722</v>
      </c>
      <c r="J228" s="3">
        <v>59.83</v>
      </c>
      <c r="K228" s="3">
        <v>0</v>
      </c>
      <c r="L228" s="3">
        <v>59.83</v>
      </c>
      <c r="M228" s="3">
        <v>58.8</v>
      </c>
      <c r="N228" s="4">
        <v>1.7500000000000002E-2</v>
      </c>
      <c r="O228" s="3">
        <v>1.03</v>
      </c>
      <c r="P228" s="5">
        <v>1</v>
      </c>
      <c r="Q228" t="s">
        <v>44</v>
      </c>
      <c r="R228" t="s">
        <v>65</v>
      </c>
      <c r="S228" t="s">
        <v>46</v>
      </c>
      <c r="T228" t="s">
        <v>134</v>
      </c>
      <c r="U228" t="s">
        <v>2</v>
      </c>
      <c r="V228" t="s">
        <v>67</v>
      </c>
      <c r="W228" t="s">
        <v>12</v>
      </c>
      <c r="X228" t="s">
        <v>13</v>
      </c>
      <c r="Y228" t="s">
        <v>14</v>
      </c>
      <c r="Z228" t="s">
        <v>75</v>
      </c>
      <c r="AA228" t="s">
        <v>76</v>
      </c>
      <c r="AB228" t="s">
        <v>17</v>
      </c>
      <c r="AC228" t="s">
        <v>18</v>
      </c>
      <c r="AD228" t="s">
        <v>19</v>
      </c>
      <c r="AE228" t="s">
        <v>20</v>
      </c>
      <c r="AF228" t="s">
        <v>21</v>
      </c>
      <c r="AG228" t="s">
        <v>22</v>
      </c>
      <c r="AH228" t="s">
        <v>77</v>
      </c>
      <c r="AI228" t="s">
        <v>169</v>
      </c>
      <c r="AJ228" t="s">
        <v>170</v>
      </c>
      <c r="AK228" t="s">
        <v>26</v>
      </c>
      <c r="AL228" t="s">
        <v>27</v>
      </c>
      <c r="AM228" t="s">
        <v>28</v>
      </c>
      <c r="AN228" t="s">
        <v>68</v>
      </c>
      <c r="AO228" t="s">
        <v>69</v>
      </c>
      <c r="AP228" t="s">
        <v>31</v>
      </c>
      <c r="AQ228" t="s">
        <v>32</v>
      </c>
      <c r="AR228" t="s">
        <v>33</v>
      </c>
      <c r="AS228" t="s">
        <v>34</v>
      </c>
      <c r="AT228" t="s">
        <v>35</v>
      </c>
      <c r="AU228" t="s">
        <v>36</v>
      </c>
      <c r="AV228" t="s">
        <v>26</v>
      </c>
      <c r="AW228" t="s">
        <v>26</v>
      </c>
      <c r="AX228" t="s">
        <v>1005</v>
      </c>
      <c r="AY228" t="s">
        <v>83</v>
      </c>
      <c r="AZ228" s="3">
        <v>59.83</v>
      </c>
      <c r="BA228" t="s">
        <v>1392</v>
      </c>
      <c r="BB228" t="s">
        <v>67</v>
      </c>
      <c r="BC228">
        <v>58.8</v>
      </c>
      <c r="BD228">
        <f t="shared" si="3"/>
        <v>58.8</v>
      </c>
    </row>
    <row r="229" spans="1:56" x14ac:dyDescent="0.2">
      <c r="A229" t="s">
        <v>1006</v>
      </c>
      <c r="B229" t="s">
        <v>164</v>
      </c>
      <c r="C229" t="s">
        <v>2</v>
      </c>
      <c r="D229" t="s">
        <v>316</v>
      </c>
      <c r="E229" t="s">
        <v>4</v>
      </c>
      <c r="F229" s="2">
        <v>42723</v>
      </c>
      <c r="G229" t="s">
        <v>1007</v>
      </c>
      <c r="H229" t="s">
        <v>1008</v>
      </c>
      <c r="I229" s="2">
        <v>42722</v>
      </c>
      <c r="J229" s="3">
        <v>166.87</v>
      </c>
      <c r="K229" s="3">
        <v>0</v>
      </c>
      <c r="L229" s="3">
        <v>166.87</v>
      </c>
      <c r="M229" s="3">
        <v>164</v>
      </c>
      <c r="N229" s="4">
        <v>1.7500000000000002E-2</v>
      </c>
      <c r="O229" s="3">
        <v>2.87</v>
      </c>
      <c r="P229" s="5">
        <v>1</v>
      </c>
      <c r="Q229" t="s">
        <v>44</v>
      </c>
      <c r="R229" t="s">
        <v>8</v>
      </c>
      <c r="S229" t="s">
        <v>46</v>
      </c>
      <c r="T229" t="s">
        <v>47</v>
      </c>
      <c r="U229" t="s">
        <v>2</v>
      </c>
      <c r="V229" t="s">
        <v>148</v>
      </c>
      <c r="W229" t="s">
        <v>12</v>
      </c>
      <c r="X229" t="s">
        <v>13</v>
      </c>
      <c r="Y229" t="s">
        <v>14</v>
      </c>
      <c r="Z229" t="s">
        <v>15</v>
      </c>
      <c r="AA229" t="s">
        <v>16</v>
      </c>
      <c r="AB229" t="s">
        <v>17</v>
      </c>
      <c r="AC229" t="s">
        <v>18</v>
      </c>
      <c r="AD229" t="s">
        <v>19</v>
      </c>
      <c r="AE229" t="s">
        <v>20</v>
      </c>
      <c r="AF229" t="s">
        <v>21</v>
      </c>
      <c r="AG229" t="s">
        <v>22</v>
      </c>
      <c r="AH229" t="s">
        <v>23</v>
      </c>
      <c r="AI229" t="s">
        <v>227</v>
      </c>
      <c r="AJ229" t="s">
        <v>228</v>
      </c>
      <c r="AK229" t="s">
        <v>26</v>
      </c>
      <c r="AL229" t="s">
        <v>27</v>
      </c>
      <c r="AM229" t="s">
        <v>28</v>
      </c>
      <c r="AN229" t="s">
        <v>171</v>
      </c>
      <c r="AO229" t="s">
        <v>57</v>
      </c>
      <c r="AP229" t="s">
        <v>31</v>
      </c>
      <c r="AQ229" t="s">
        <v>32</v>
      </c>
      <c r="AR229" t="s">
        <v>58</v>
      </c>
      <c r="AS229" t="s">
        <v>59</v>
      </c>
      <c r="AT229" t="s">
        <v>35</v>
      </c>
      <c r="AU229" t="s">
        <v>36</v>
      </c>
      <c r="AV229" t="s">
        <v>26</v>
      </c>
      <c r="AW229" t="s">
        <v>26</v>
      </c>
      <c r="AX229" t="s">
        <v>1009</v>
      </c>
      <c r="AY229" t="s">
        <v>154</v>
      </c>
      <c r="AZ229" s="3">
        <v>166.87</v>
      </c>
      <c r="BA229" t="s">
        <v>1394</v>
      </c>
      <c r="BB229" t="s">
        <v>148</v>
      </c>
      <c r="BC229">
        <v>164</v>
      </c>
      <c r="BD229">
        <f t="shared" si="3"/>
        <v>164</v>
      </c>
    </row>
    <row r="230" spans="1:56" x14ac:dyDescent="0.2">
      <c r="A230" t="s">
        <v>1010</v>
      </c>
      <c r="B230" t="s">
        <v>139</v>
      </c>
      <c r="C230" t="s">
        <v>2</v>
      </c>
      <c r="D230" t="s">
        <v>316</v>
      </c>
      <c r="E230" t="s">
        <v>4</v>
      </c>
      <c r="F230" s="2">
        <v>42724</v>
      </c>
      <c r="G230" t="s">
        <v>1011</v>
      </c>
      <c r="H230" t="s">
        <v>1012</v>
      </c>
      <c r="I230" s="2">
        <v>42723</v>
      </c>
      <c r="J230" s="3">
        <v>166.87</v>
      </c>
      <c r="K230" s="3">
        <v>0</v>
      </c>
      <c r="L230" s="3">
        <v>166.87</v>
      </c>
      <c r="M230" s="3">
        <v>164</v>
      </c>
      <c r="N230" s="4">
        <v>1.7500000000000002E-2</v>
      </c>
      <c r="O230" s="3">
        <v>2.87</v>
      </c>
      <c r="P230" s="5">
        <v>1</v>
      </c>
      <c r="Q230" t="s">
        <v>44</v>
      </c>
      <c r="R230" t="s">
        <v>8</v>
      </c>
      <c r="S230" t="s">
        <v>46</v>
      </c>
      <c r="T230" t="s">
        <v>47</v>
      </c>
      <c r="U230" t="s">
        <v>2</v>
      </c>
      <c r="V230" t="s">
        <v>148</v>
      </c>
      <c r="W230" t="s">
        <v>12</v>
      </c>
      <c r="X230" t="s">
        <v>13</v>
      </c>
      <c r="Y230" t="s">
        <v>14</v>
      </c>
      <c r="Z230" t="s">
        <v>75</v>
      </c>
      <c r="AA230" t="s">
        <v>76</v>
      </c>
      <c r="AB230" t="s">
        <v>17</v>
      </c>
      <c r="AC230" t="s">
        <v>18</v>
      </c>
      <c r="AD230" t="s">
        <v>19</v>
      </c>
      <c r="AE230" t="s">
        <v>20</v>
      </c>
      <c r="AF230" t="s">
        <v>21</v>
      </c>
      <c r="AG230" t="s">
        <v>22</v>
      </c>
      <c r="AH230" t="s">
        <v>77</v>
      </c>
      <c r="AI230" t="s">
        <v>169</v>
      </c>
      <c r="AJ230" t="s">
        <v>170</v>
      </c>
      <c r="AK230" t="s">
        <v>26</v>
      </c>
      <c r="AL230" t="s">
        <v>27</v>
      </c>
      <c r="AM230" t="s">
        <v>28</v>
      </c>
      <c r="AN230" t="s">
        <v>171</v>
      </c>
      <c r="AO230" t="s">
        <v>57</v>
      </c>
      <c r="AP230" t="s">
        <v>31</v>
      </c>
      <c r="AQ230" t="s">
        <v>32</v>
      </c>
      <c r="AR230" t="s">
        <v>58</v>
      </c>
      <c r="AS230" t="s">
        <v>59</v>
      </c>
      <c r="AT230" t="s">
        <v>35</v>
      </c>
      <c r="AU230" t="s">
        <v>36</v>
      </c>
      <c r="AV230" t="s">
        <v>26</v>
      </c>
      <c r="AW230" t="s">
        <v>26</v>
      </c>
      <c r="AX230" t="s">
        <v>1013</v>
      </c>
      <c r="AY230" t="s">
        <v>139</v>
      </c>
      <c r="AZ230" s="3">
        <v>166.87</v>
      </c>
      <c r="BA230" t="s">
        <v>1394</v>
      </c>
      <c r="BB230" t="s">
        <v>148</v>
      </c>
      <c r="BC230">
        <v>164</v>
      </c>
      <c r="BD230">
        <f t="shared" si="3"/>
        <v>164</v>
      </c>
    </row>
    <row r="231" spans="1:56" x14ac:dyDescent="0.2">
      <c r="A231" t="s">
        <v>1014</v>
      </c>
      <c r="B231" t="s">
        <v>164</v>
      </c>
      <c r="C231" t="s">
        <v>2</v>
      </c>
      <c r="D231" t="s">
        <v>316</v>
      </c>
      <c r="E231" t="s">
        <v>4</v>
      </c>
      <c r="F231" s="2">
        <v>42724</v>
      </c>
      <c r="G231" t="s">
        <v>1015</v>
      </c>
      <c r="H231" t="s">
        <v>1016</v>
      </c>
      <c r="I231" s="2">
        <v>42723</v>
      </c>
      <c r="J231" s="3">
        <v>166.87</v>
      </c>
      <c r="K231" s="3">
        <v>0</v>
      </c>
      <c r="L231" s="3">
        <v>166.87</v>
      </c>
      <c r="M231" s="3">
        <v>164</v>
      </c>
      <c r="N231" s="4">
        <v>1.7500000000000002E-2</v>
      </c>
      <c r="O231" s="3">
        <v>2.87</v>
      </c>
      <c r="P231" s="5">
        <v>1</v>
      </c>
      <c r="Q231" t="s">
        <v>44</v>
      </c>
      <c r="R231" t="s">
        <v>8</v>
      </c>
      <c r="S231" t="s">
        <v>46</v>
      </c>
      <c r="T231" t="s">
        <v>47</v>
      </c>
      <c r="U231" t="s">
        <v>2</v>
      </c>
      <c r="V231" t="s">
        <v>148</v>
      </c>
      <c r="W231" t="s">
        <v>12</v>
      </c>
      <c r="X231" t="s">
        <v>13</v>
      </c>
      <c r="Y231" t="s">
        <v>14</v>
      </c>
      <c r="Z231" t="s">
        <v>15</v>
      </c>
      <c r="AA231" t="s">
        <v>16</v>
      </c>
      <c r="AB231" t="s">
        <v>17</v>
      </c>
      <c r="AC231" t="s">
        <v>18</v>
      </c>
      <c r="AD231" t="s">
        <v>19</v>
      </c>
      <c r="AE231" t="s">
        <v>20</v>
      </c>
      <c r="AF231" t="s">
        <v>21</v>
      </c>
      <c r="AG231" t="s">
        <v>22</v>
      </c>
      <c r="AH231" t="s">
        <v>23</v>
      </c>
      <c r="AI231" t="s">
        <v>227</v>
      </c>
      <c r="AJ231" t="s">
        <v>228</v>
      </c>
      <c r="AK231" t="s">
        <v>26</v>
      </c>
      <c r="AL231" t="s">
        <v>27</v>
      </c>
      <c r="AM231" t="s">
        <v>28</v>
      </c>
      <c r="AN231" t="s">
        <v>171</v>
      </c>
      <c r="AO231" t="s">
        <v>57</v>
      </c>
      <c r="AP231" t="s">
        <v>31</v>
      </c>
      <c r="AQ231" t="s">
        <v>32</v>
      </c>
      <c r="AR231" t="s">
        <v>58</v>
      </c>
      <c r="AS231" t="s">
        <v>59</v>
      </c>
      <c r="AT231" t="s">
        <v>35</v>
      </c>
      <c r="AU231" t="s">
        <v>36</v>
      </c>
      <c r="AV231" t="s">
        <v>26</v>
      </c>
      <c r="AW231" t="s">
        <v>26</v>
      </c>
      <c r="AX231" t="s">
        <v>1017</v>
      </c>
      <c r="AY231" t="s">
        <v>164</v>
      </c>
      <c r="AZ231" s="3">
        <v>166.87</v>
      </c>
      <c r="BA231" t="s">
        <v>1394</v>
      </c>
      <c r="BB231" t="s">
        <v>148</v>
      </c>
      <c r="BC231">
        <v>164</v>
      </c>
      <c r="BD231">
        <f t="shared" si="3"/>
        <v>164</v>
      </c>
    </row>
    <row r="232" spans="1:56" x14ac:dyDescent="0.2">
      <c r="A232" t="s">
        <v>1018</v>
      </c>
      <c r="B232" t="s">
        <v>164</v>
      </c>
      <c r="C232" t="s">
        <v>2</v>
      </c>
      <c r="D232" t="s">
        <v>316</v>
      </c>
      <c r="E232" t="s">
        <v>4</v>
      </c>
      <c r="F232" s="2">
        <v>42725</v>
      </c>
      <c r="G232" t="s">
        <v>1019</v>
      </c>
      <c r="H232" t="s">
        <v>1020</v>
      </c>
      <c r="I232" s="2">
        <v>42724</v>
      </c>
      <c r="J232" s="3">
        <v>166.87</v>
      </c>
      <c r="K232" s="3">
        <v>0</v>
      </c>
      <c r="L232" s="3">
        <v>166.87</v>
      </c>
      <c r="M232" s="3">
        <v>164</v>
      </c>
      <c r="N232" s="4">
        <v>1.7500000000000002E-2</v>
      </c>
      <c r="O232" s="3">
        <v>2.87</v>
      </c>
      <c r="P232" s="5">
        <v>1</v>
      </c>
      <c r="Q232" t="s">
        <v>44</v>
      </c>
      <c r="R232" t="s">
        <v>8</v>
      </c>
      <c r="S232" t="s">
        <v>46</v>
      </c>
      <c r="T232" t="s">
        <v>47</v>
      </c>
      <c r="U232" t="s">
        <v>2</v>
      </c>
      <c r="V232" t="s">
        <v>148</v>
      </c>
      <c r="W232" t="s">
        <v>12</v>
      </c>
      <c r="X232" t="s">
        <v>13</v>
      </c>
      <c r="Y232" t="s">
        <v>14</v>
      </c>
      <c r="Z232" t="s">
        <v>75</v>
      </c>
      <c r="AA232" t="s">
        <v>76</v>
      </c>
      <c r="AB232" t="s">
        <v>17</v>
      </c>
      <c r="AC232" t="s">
        <v>18</v>
      </c>
      <c r="AD232" t="s">
        <v>19</v>
      </c>
      <c r="AE232" t="s">
        <v>20</v>
      </c>
      <c r="AF232" t="s">
        <v>21</v>
      </c>
      <c r="AG232" t="s">
        <v>22</v>
      </c>
      <c r="AH232" t="s">
        <v>77</v>
      </c>
      <c r="AI232" t="s">
        <v>169</v>
      </c>
      <c r="AJ232" t="s">
        <v>170</v>
      </c>
      <c r="AK232" t="s">
        <v>26</v>
      </c>
      <c r="AL232" t="s">
        <v>27</v>
      </c>
      <c r="AM232" t="s">
        <v>28</v>
      </c>
      <c r="AN232" t="s">
        <v>171</v>
      </c>
      <c r="AO232" t="s">
        <v>57</v>
      </c>
      <c r="AP232" t="s">
        <v>31</v>
      </c>
      <c r="AQ232" t="s">
        <v>32</v>
      </c>
      <c r="AR232" t="s">
        <v>58</v>
      </c>
      <c r="AS232" t="s">
        <v>59</v>
      </c>
      <c r="AT232" t="s">
        <v>35</v>
      </c>
      <c r="AU232" t="s">
        <v>36</v>
      </c>
      <c r="AV232" t="s">
        <v>26</v>
      </c>
      <c r="AW232" t="s">
        <v>26</v>
      </c>
      <c r="AX232" t="s">
        <v>1021</v>
      </c>
      <c r="AY232" t="s">
        <v>164</v>
      </c>
      <c r="AZ232" s="3">
        <v>166.87</v>
      </c>
      <c r="BA232" t="s">
        <v>1394</v>
      </c>
      <c r="BB232" t="s">
        <v>148</v>
      </c>
      <c r="BC232">
        <v>164</v>
      </c>
      <c r="BD232">
        <f t="shared" si="3"/>
        <v>164</v>
      </c>
    </row>
    <row r="233" spans="1:56" x14ac:dyDescent="0.2">
      <c r="A233" t="s">
        <v>1022</v>
      </c>
      <c r="B233" t="s">
        <v>139</v>
      </c>
      <c r="C233" t="s">
        <v>2</v>
      </c>
      <c r="D233" t="s">
        <v>316</v>
      </c>
      <c r="E233" t="s">
        <v>4</v>
      </c>
      <c r="F233" s="2">
        <v>42725</v>
      </c>
      <c r="G233" t="s">
        <v>1023</v>
      </c>
      <c r="H233" t="s">
        <v>1024</v>
      </c>
      <c r="I233" s="2">
        <v>42724</v>
      </c>
      <c r="J233" s="3">
        <v>166.87</v>
      </c>
      <c r="K233" s="3">
        <v>0</v>
      </c>
      <c r="L233" s="3">
        <v>166.87</v>
      </c>
      <c r="M233" s="3">
        <v>164</v>
      </c>
      <c r="N233" s="4">
        <v>1.7500000000000002E-2</v>
      </c>
      <c r="O233" s="3">
        <v>2.87</v>
      </c>
      <c r="P233" s="5">
        <v>1</v>
      </c>
      <c r="Q233" t="s">
        <v>44</v>
      </c>
      <c r="R233" t="s">
        <v>8</v>
      </c>
      <c r="S233" t="s">
        <v>46</v>
      </c>
      <c r="T233" t="s">
        <v>47</v>
      </c>
      <c r="U233" t="s">
        <v>2</v>
      </c>
      <c r="V233" t="s">
        <v>148</v>
      </c>
      <c r="W233" t="s">
        <v>12</v>
      </c>
      <c r="X233" t="s">
        <v>13</v>
      </c>
      <c r="Y233" t="s">
        <v>14</v>
      </c>
      <c r="Z233" t="s">
        <v>15</v>
      </c>
      <c r="AA233" t="s">
        <v>16</v>
      </c>
      <c r="AB233" t="s">
        <v>17</v>
      </c>
      <c r="AC233" t="s">
        <v>18</v>
      </c>
      <c r="AD233" t="s">
        <v>19</v>
      </c>
      <c r="AE233" t="s">
        <v>20</v>
      </c>
      <c r="AF233" t="s">
        <v>21</v>
      </c>
      <c r="AG233" t="s">
        <v>22</v>
      </c>
      <c r="AH233" t="s">
        <v>23</v>
      </c>
      <c r="AI233" t="s">
        <v>227</v>
      </c>
      <c r="AJ233" t="s">
        <v>228</v>
      </c>
      <c r="AK233" t="s">
        <v>26</v>
      </c>
      <c r="AL233" t="s">
        <v>27</v>
      </c>
      <c r="AM233" t="s">
        <v>28</v>
      </c>
      <c r="AN233" t="s">
        <v>171</v>
      </c>
      <c r="AO233" t="s">
        <v>57</v>
      </c>
      <c r="AP233" t="s">
        <v>31</v>
      </c>
      <c r="AQ233" t="s">
        <v>32</v>
      </c>
      <c r="AR233" t="s">
        <v>58</v>
      </c>
      <c r="AS233" t="s">
        <v>59</v>
      </c>
      <c r="AT233" t="s">
        <v>35</v>
      </c>
      <c r="AU233" t="s">
        <v>36</v>
      </c>
      <c r="AV233" t="s">
        <v>26</v>
      </c>
      <c r="AW233" t="s">
        <v>26</v>
      </c>
      <c r="AX233" t="s">
        <v>1025</v>
      </c>
      <c r="AY233" t="s">
        <v>139</v>
      </c>
      <c r="AZ233" s="3">
        <v>166.87</v>
      </c>
      <c r="BA233" t="s">
        <v>1394</v>
      </c>
      <c r="BB233" t="s">
        <v>148</v>
      </c>
      <c r="BC233">
        <v>164</v>
      </c>
      <c r="BD233">
        <f t="shared" si="3"/>
        <v>164</v>
      </c>
    </row>
    <row r="234" spans="1:56" x14ac:dyDescent="0.2">
      <c r="A234" t="s">
        <v>1026</v>
      </c>
      <c r="B234" t="s">
        <v>164</v>
      </c>
      <c r="C234" t="s">
        <v>2</v>
      </c>
      <c r="D234" t="s">
        <v>40</v>
      </c>
      <c r="E234" t="s">
        <v>41</v>
      </c>
      <c r="F234" s="2">
        <v>42726</v>
      </c>
      <c r="G234" t="s">
        <v>1027</v>
      </c>
      <c r="H234" t="s">
        <v>1028</v>
      </c>
      <c r="I234" s="2">
        <v>42725</v>
      </c>
      <c r="J234" s="3">
        <v>59.83</v>
      </c>
      <c r="K234" s="3">
        <v>0</v>
      </c>
      <c r="L234" s="3">
        <v>59.83</v>
      </c>
      <c r="M234" s="3">
        <v>58.8</v>
      </c>
      <c r="N234" s="4">
        <v>1.7500000000000002E-2</v>
      </c>
      <c r="O234" s="3">
        <v>1.03</v>
      </c>
      <c r="P234" s="5">
        <v>1</v>
      </c>
      <c r="Q234" t="s">
        <v>44</v>
      </c>
      <c r="R234" t="s">
        <v>65</v>
      </c>
      <c r="S234" t="s">
        <v>46</v>
      </c>
      <c r="T234" t="s">
        <v>134</v>
      </c>
      <c r="U234" t="s">
        <v>2</v>
      </c>
      <c r="V234" t="s">
        <v>67</v>
      </c>
      <c r="W234" t="s">
        <v>12</v>
      </c>
      <c r="X234" t="s">
        <v>13</v>
      </c>
      <c r="Y234" t="s">
        <v>14</v>
      </c>
      <c r="Z234" t="s">
        <v>75</v>
      </c>
      <c r="AA234" t="s">
        <v>76</v>
      </c>
      <c r="AB234" t="s">
        <v>17</v>
      </c>
      <c r="AC234" t="s">
        <v>18</v>
      </c>
      <c r="AD234" t="s">
        <v>19</v>
      </c>
      <c r="AE234" t="s">
        <v>20</v>
      </c>
      <c r="AF234" t="s">
        <v>21</v>
      </c>
      <c r="AG234" t="s">
        <v>22</v>
      </c>
      <c r="AH234" t="s">
        <v>77</v>
      </c>
      <c r="AI234" t="s">
        <v>169</v>
      </c>
      <c r="AJ234" t="s">
        <v>170</v>
      </c>
      <c r="AK234" t="s">
        <v>26</v>
      </c>
      <c r="AL234" t="s">
        <v>27</v>
      </c>
      <c r="AM234" t="s">
        <v>28</v>
      </c>
      <c r="AN234" t="s">
        <v>68</v>
      </c>
      <c r="AO234" t="s">
        <v>69</v>
      </c>
      <c r="AP234" t="s">
        <v>31</v>
      </c>
      <c r="AQ234" t="s">
        <v>32</v>
      </c>
      <c r="AR234" t="s">
        <v>33</v>
      </c>
      <c r="AS234" t="s">
        <v>34</v>
      </c>
      <c r="AT234" t="s">
        <v>35</v>
      </c>
      <c r="AU234" t="s">
        <v>36</v>
      </c>
      <c r="AV234" t="s">
        <v>26</v>
      </c>
      <c r="AW234" t="s">
        <v>26</v>
      </c>
      <c r="AX234" t="s">
        <v>1029</v>
      </c>
      <c r="AY234" t="s">
        <v>139</v>
      </c>
      <c r="AZ234" s="3">
        <v>59.83</v>
      </c>
      <c r="BA234" t="s">
        <v>1392</v>
      </c>
      <c r="BB234" t="s">
        <v>67</v>
      </c>
      <c r="BC234">
        <v>58.8</v>
      </c>
      <c r="BD234">
        <f t="shared" si="3"/>
        <v>58.8</v>
      </c>
    </row>
    <row r="235" spans="1:56" x14ac:dyDescent="0.2">
      <c r="A235" t="s">
        <v>1030</v>
      </c>
      <c r="B235" t="s">
        <v>174</v>
      </c>
      <c r="C235" t="s">
        <v>2</v>
      </c>
      <c r="D235" t="s">
        <v>40</v>
      </c>
      <c r="E235" t="s">
        <v>41</v>
      </c>
      <c r="F235" s="2">
        <v>42726</v>
      </c>
      <c r="G235" t="s">
        <v>1031</v>
      </c>
      <c r="H235" t="s">
        <v>1032</v>
      </c>
      <c r="I235" s="2">
        <v>42725</v>
      </c>
      <c r="J235" s="3">
        <v>119.66</v>
      </c>
      <c r="K235" s="3">
        <v>0</v>
      </c>
      <c r="L235" s="3">
        <v>59.83</v>
      </c>
      <c r="M235" s="3">
        <v>58.8</v>
      </c>
      <c r="N235" s="4">
        <v>1.7500000000000002E-2</v>
      </c>
      <c r="O235" s="3">
        <v>1.03</v>
      </c>
      <c r="P235" s="5">
        <v>2</v>
      </c>
      <c r="Q235" t="s">
        <v>44</v>
      </c>
      <c r="R235" t="s">
        <v>65</v>
      </c>
      <c r="S235" t="s">
        <v>46</v>
      </c>
      <c r="T235" t="s">
        <v>134</v>
      </c>
      <c r="U235" t="s">
        <v>2</v>
      </c>
      <c r="V235" t="s">
        <v>67</v>
      </c>
      <c r="W235" t="s">
        <v>12</v>
      </c>
      <c r="X235" t="s">
        <v>13</v>
      </c>
      <c r="Y235" t="s">
        <v>49</v>
      </c>
      <c r="Z235" t="s">
        <v>50</v>
      </c>
      <c r="AA235" t="s">
        <v>51</v>
      </c>
      <c r="AB235" t="s">
        <v>52</v>
      </c>
      <c r="AC235" t="s">
        <v>53</v>
      </c>
      <c r="AD235" t="s">
        <v>54</v>
      </c>
      <c r="AE235" t="s">
        <v>55</v>
      </c>
      <c r="AF235" t="s">
        <v>50</v>
      </c>
      <c r="AG235" t="s">
        <v>51</v>
      </c>
      <c r="AH235" t="s">
        <v>26</v>
      </c>
      <c r="AI235" t="s">
        <v>26</v>
      </c>
      <c r="AJ235" t="s">
        <v>26</v>
      </c>
      <c r="AK235" t="s">
        <v>26</v>
      </c>
      <c r="AL235" t="s">
        <v>27</v>
      </c>
      <c r="AM235" t="s">
        <v>28</v>
      </c>
      <c r="AN235" t="s">
        <v>68</v>
      </c>
      <c r="AO235" t="s">
        <v>69</v>
      </c>
      <c r="AP235" t="s">
        <v>31</v>
      </c>
      <c r="AQ235" t="s">
        <v>32</v>
      </c>
      <c r="AR235" t="s">
        <v>33</v>
      </c>
      <c r="AS235" t="s">
        <v>34</v>
      </c>
      <c r="AT235" t="s">
        <v>135</v>
      </c>
      <c r="AU235" t="s">
        <v>136</v>
      </c>
      <c r="AV235" t="s">
        <v>26</v>
      </c>
      <c r="AW235" t="s">
        <v>26</v>
      </c>
      <c r="AX235" t="s">
        <v>1033</v>
      </c>
      <c r="AY235" t="s">
        <v>63</v>
      </c>
      <c r="AZ235" s="3">
        <v>59.83</v>
      </c>
      <c r="BA235" t="s">
        <v>1392</v>
      </c>
      <c r="BB235" t="s">
        <v>67</v>
      </c>
      <c r="BC235">
        <v>58.8</v>
      </c>
      <c r="BD235">
        <f t="shared" si="3"/>
        <v>117.6</v>
      </c>
    </row>
    <row r="236" spans="1:56" x14ac:dyDescent="0.2">
      <c r="A236" t="s">
        <v>1034</v>
      </c>
      <c r="B236" t="s">
        <v>139</v>
      </c>
      <c r="C236" t="s">
        <v>2</v>
      </c>
      <c r="D236" t="s">
        <v>316</v>
      </c>
      <c r="E236" t="s">
        <v>4</v>
      </c>
      <c r="F236" s="2">
        <v>42730</v>
      </c>
      <c r="G236" t="s">
        <v>1035</v>
      </c>
      <c r="H236" t="s">
        <v>1036</v>
      </c>
      <c r="I236" s="2">
        <v>42727</v>
      </c>
      <c r="J236" s="3">
        <v>166.87</v>
      </c>
      <c r="K236" s="3">
        <v>0</v>
      </c>
      <c r="L236" s="3">
        <v>166.87</v>
      </c>
      <c r="M236" s="3">
        <v>164</v>
      </c>
      <c r="N236" s="4">
        <v>1.7500000000000002E-2</v>
      </c>
      <c r="O236" s="3">
        <v>2.87</v>
      </c>
      <c r="P236" s="5">
        <v>1</v>
      </c>
      <c r="Q236" t="s">
        <v>44</v>
      </c>
      <c r="R236" t="s">
        <v>8</v>
      </c>
      <c r="S236" t="s">
        <v>46</v>
      </c>
      <c r="T236" t="s">
        <v>47</v>
      </c>
      <c r="U236" t="s">
        <v>2</v>
      </c>
      <c r="V236" t="s">
        <v>148</v>
      </c>
      <c r="W236" t="s">
        <v>12</v>
      </c>
      <c r="X236" t="s">
        <v>13</v>
      </c>
      <c r="Y236" t="s">
        <v>14</v>
      </c>
      <c r="Z236" t="s">
        <v>75</v>
      </c>
      <c r="AA236" t="s">
        <v>76</v>
      </c>
      <c r="AB236" t="s">
        <v>17</v>
      </c>
      <c r="AC236" t="s">
        <v>18</v>
      </c>
      <c r="AD236" t="s">
        <v>19</v>
      </c>
      <c r="AE236" t="s">
        <v>20</v>
      </c>
      <c r="AF236" t="s">
        <v>21</v>
      </c>
      <c r="AG236" t="s">
        <v>22</v>
      </c>
      <c r="AH236" t="s">
        <v>77</v>
      </c>
      <c r="AI236" t="s">
        <v>169</v>
      </c>
      <c r="AJ236" t="s">
        <v>170</v>
      </c>
      <c r="AK236" t="s">
        <v>26</v>
      </c>
      <c r="AL236" t="s">
        <v>27</v>
      </c>
      <c r="AM236" t="s">
        <v>28</v>
      </c>
      <c r="AN236" t="s">
        <v>171</v>
      </c>
      <c r="AO236" t="s">
        <v>57</v>
      </c>
      <c r="AP236" t="s">
        <v>31</v>
      </c>
      <c r="AQ236" t="s">
        <v>32</v>
      </c>
      <c r="AR236" t="s">
        <v>58</v>
      </c>
      <c r="AS236" t="s">
        <v>59</v>
      </c>
      <c r="AT236" t="s">
        <v>35</v>
      </c>
      <c r="AU236" t="s">
        <v>36</v>
      </c>
      <c r="AV236" t="s">
        <v>26</v>
      </c>
      <c r="AW236" t="s">
        <v>26</v>
      </c>
      <c r="AX236" t="s">
        <v>1037</v>
      </c>
      <c r="AY236" t="s">
        <v>139</v>
      </c>
      <c r="AZ236" s="3">
        <v>166.87</v>
      </c>
      <c r="BA236" t="s">
        <v>1394</v>
      </c>
      <c r="BB236" t="s">
        <v>148</v>
      </c>
      <c r="BC236">
        <v>164</v>
      </c>
      <c r="BD236">
        <f t="shared" si="3"/>
        <v>164</v>
      </c>
    </row>
    <row r="237" spans="1:56" x14ac:dyDescent="0.2">
      <c r="A237" t="s">
        <v>1038</v>
      </c>
      <c r="B237" t="s">
        <v>182</v>
      </c>
      <c r="C237" t="s">
        <v>2</v>
      </c>
      <c r="D237" t="s">
        <v>316</v>
      </c>
      <c r="E237" t="s">
        <v>4</v>
      </c>
      <c r="F237" s="2">
        <v>42730</v>
      </c>
      <c r="G237" t="s">
        <v>1039</v>
      </c>
      <c r="H237" t="s">
        <v>1040</v>
      </c>
      <c r="I237" s="2">
        <v>42727</v>
      </c>
      <c r="J237" s="3">
        <v>166.87</v>
      </c>
      <c r="K237" s="3">
        <v>0</v>
      </c>
      <c r="L237" s="3">
        <v>166.87</v>
      </c>
      <c r="M237" s="3">
        <v>164</v>
      </c>
      <c r="N237" s="4">
        <v>1.7500000000000002E-2</v>
      </c>
      <c r="O237" s="3">
        <v>2.87</v>
      </c>
      <c r="P237" s="5">
        <v>1</v>
      </c>
      <c r="Q237" t="s">
        <v>44</v>
      </c>
      <c r="R237" t="s">
        <v>8</v>
      </c>
      <c r="S237" t="s">
        <v>46</v>
      </c>
      <c r="T237" t="s">
        <v>47</v>
      </c>
      <c r="U237" t="s">
        <v>2</v>
      </c>
      <c r="V237" t="s">
        <v>148</v>
      </c>
      <c r="W237" t="s">
        <v>12</v>
      </c>
      <c r="X237" t="s">
        <v>13</v>
      </c>
      <c r="Y237" t="s">
        <v>14</v>
      </c>
      <c r="Z237" t="s">
        <v>75</v>
      </c>
      <c r="AA237" t="s">
        <v>76</v>
      </c>
      <c r="AB237" t="s">
        <v>17</v>
      </c>
      <c r="AC237" t="s">
        <v>18</v>
      </c>
      <c r="AD237" t="s">
        <v>19</v>
      </c>
      <c r="AE237" t="s">
        <v>20</v>
      </c>
      <c r="AF237" t="s">
        <v>21</v>
      </c>
      <c r="AG237" t="s">
        <v>22</v>
      </c>
      <c r="AH237" t="s">
        <v>77</v>
      </c>
      <c r="AI237" t="s">
        <v>149</v>
      </c>
      <c r="AJ237" t="s">
        <v>150</v>
      </c>
      <c r="AK237" t="s">
        <v>26</v>
      </c>
      <c r="AL237" t="s">
        <v>27</v>
      </c>
      <c r="AM237" t="s">
        <v>28</v>
      </c>
      <c r="AN237" t="s">
        <v>171</v>
      </c>
      <c r="AO237" t="s">
        <v>57</v>
      </c>
      <c r="AP237" t="s">
        <v>31</v>
      </c>
      <c r="AQ237" t="s">
        <v>32</v>
      </c>
      <c r="AR237" t="s">
        <v>58</v>
      </c>
      <c r="AS237" t="s">
        <v>59</v>
      </c>
      <c r="AT237" t="s">
        <v>35</v>
      </c>
      <c r="AU237" t="s">
        <v>36</v>
      </c>
      <c r="AV237" t="s">
        <v>26</v>
      </c>
      <c r="AW237" t="s">
        <v>26</v>
      </c>
      <c r="AX237" t="s">
        <v>1041</v>
      </c>
      <c r="AY237" t="s">
        <v>182</v>
      </c>
      <c r="AZ237" s="3">
        <v>166.87</v>
      </c>
      <c r="BA237" t="s">
        <v>1394</v>
      </c>
      <c r="BB237" t="s">
        <v>148</v>
      </c>
      <c r="BC237">
        <v>164</v>
      </c>
      <c r="BD237">
        <f t="shared" si="3"/>
        <v>164</v>
      </c>
    </row>
    <row r="238" spans="1:56" x14ac:dyDescent="0.2">
      <c r="A238" t="s">
        <v>1042</v>
      </c>
      <c r="B238" t="s">
        <v>139</v>
      </c>
      <c r="C238" t="s">
        <v>2</v>
      </c>
      <c r="D238" t="s">
        <v>316</v>
      </c>
      <c r="E238" t="s">
        <v>4</v>
      </c>
      <c r="F238" s="2">
        <v>42731</v>
      </c>
      <c r="G238" t="s">
        <v>1043</v>
      </c>
      <c r="H238" t="s">
        <v>1044</v>
      </c>
      <c r="I238" s="2">
        <v>42729</v>
      </c>
      <c r="J238" s="3">
        <v>166.87</v>
      </c>
      <c r="K238" s="3">
        <v>0</v>
      </c>
      <c r="L238" s="3">
        <v>166.87</v>
      </c>
      <c r="M238" s="3">
        <v>164</v>
      </c>
      <c r="N238" s="4">
        <v>1.7500000000000002E-2</v>
      </c>
      <c r="O238" s="3">
        <v>2.87</v>
      </c>
      <c r="P238" s="5">
        <v>1</v>
      </c>
      <c r="Q238" t="s">
        <v>44</v>
      </c>
      <c r="R238" t="s">
        <v>8</v>
      </c>
      <c r="S238" t="s">
        <v>46</v>
      </c>
      <c r="T238" t="s">
        <v>47</v>
      </c>
      <c r="U238" t="s">
        <v>2</v>
      </c>
      <c r="V238" t="s">
        <v>148</v>
      </c>
      <c r="W238" t="s">
        <v>12</v>
      </c>
      <c r="X238" t="s">
        <v>13</v>
      </c>
      <c r="Y238" t="s">
        <v>14</v>
      </c>
      <c r="Z238" t="s">
        <v>15</v>
      </c>
      <c r="AA238" t="s">
        <v>16</v>
      </c>
      <c r="AB238" t="s">
        <v>17</v>
      </c>
      <c r="AC238" t="s">
        <v>18</v>
      </c>
      <c r="AD238" t="s">
        <v>19</v>
      </c>
      <c r="AE238" t="s">
        <v>20</v>
      </c>
      <c r="AF238" t="s">
        <v>21</v>
      </c>
      <c r="AG238" t="s">
        <v>22</v>
      </c>
      <c r="AH238" t="s">
        <v>23</v>
      </c>
      <c r="AI238" t="s">
        <v>227</v>
      </c>
      <c r="AJ238" t="s">
        <v>228</v>
      </c>
      <c r="AK238" t="s">
        <v>26</v>
      </c>
      <c r="AL238" t="s">
        <v>27</v>
      </c>
      <c r="AM238" t="s">
        <v>28</v>
      </c>
      <c r="AN238" t="s">
        <v>171</v>
      </c>
      <c r="AO238" t="s">
        <v>57</v>
      </c>
      <c r="AP238" t="s">
        <v>31</v>
      </c>
      <c r="AQ238" t="s">
        <v>32</v>
      </c>
      <c r="AR238" t="s">
        <v>58</v>
      </c>
      <c r="AS238" t="s">
        <v>59</v>
      </c>
      <c r="AT238" t="s">
        <v>35</v>
      </c>
      <c r="AU238" t="s">
        <v>36</v>
      </c>
      <c r="AV238" t="s">
        <v>26</v>
      </c>
      <c r="AW238" t="s">
        <v>26</v>
      </c>
      <c r="AX238" t="s">
        <v>1045</v>
      </c>
      <c r="AY238" t="s">
        <v>139</v>
      </c>
      <c r="AZ238" s="3">
        <v>166.87</v>
      </c>
      <c r="BA238" t="s">
        <v>1394</v>
      </c>
      <c r="BB238" t="s">
        <v>148</v>
      </c>
      <c r="BC238">
        <v>164</v>
      </c>
      <c r="BD238">
        <f t="shared" si="3"/>
        <v>164</v>
      </c>
    </row>
    <row r="239" spans="1:56" x14ac:dyDescent="0.2">
      <c r="A239" t="s">
        <v>1046</v>
      </c>
      <c r="B239" t="s">
        <v>72</v>
      </c>
      <c r="C239" t="s">
        <v>2</v>
      </c>
      <c r="D239" t="s">
        <v>316</v>
      </c>
      <c r="E239" t="s">
        <v>4</v>
      </c>
      <c r="F239" s="2">
        <v>42731</v>
      </c>
      <c r="G239" t="s">
        <v>1047</v>
      </c>
      <c r="H239" t="s">
        <v>1048</v>
      </c>
      <c r="I239" s="2">
        <v>42730</v>
      </c>
      <c r="J239" s="3">
        <v>166.87</v>
      </c>
      <c r="K239" s="3">
        <v>0</v>
      </c>
      <c r="L239" s="3">
        <v>166.87</v>
      </c>
      <c r="M239" s="3">
        <v>164</v>
      </c>
      <c r="N239" s="4">
        <v>1.7500000000000002E-2</v>
      </c>
      <c r="O239" s="3">
        <v>2.87</v>
      </c>
      <c r="P239" s="5">
        <v>1</v>
      </c>
      <c r="Q239" t="s">
        <v>44</v>
      </c>
      <c r="R239" t="s">
        <v>8</v>
      </c>
      <c r="S239" t="s">
        <v>46</v>
      </c>
      <c r="T239" t="s">
        <v>47</v>
      </c>
      <c r="U239" t="s">
        <v>2</v>
      </c>
      <c r="V239" t="s">
        <v>148</v>
      </c>
      <c r="W239" t="s">
        <v>12</v>
      </c>
      <c r="X239" t="s">
        <v>13</v>
      </c>
      <c r="Y239" t="s">
        <v>14</v>
      </c>
      <c r="Z239" t="s">
        <v>75</v>
      </c>
      <c r="AA239" t="s">
        <v>76</v>
      </c>
      <c r="AB239" t="s">
        <v>17</v>
      </c>
      <c r="AC239" t="s">
        <v>18</v>
      </c>
      <c r="AD239" t="s">
        <v>19</v>
      </c>
      <c r="AE239" t="s">
        <v>20</v>
      </c>
      <c r="AF239" t="s">
        <v>21</v>
      </c>
      <c r="AG239" t="s">
        <v>22</v>
      </c>
      <c r="AH239" t="s">
        <v>77</v>
      </c>
      <c r="AI239" t="s">
        <v>169</v>
      </c>
      <c r="AJ239" t="s">
        <v>170</v>
      </c>
      <c r="AK239" t="s">
        <v>26</v>
      </c>
      <c r="AL239" t="s">
        <v>27</v>
      </c>
      <c r="AM239" t="s">
        <v>28</v>
      </c>
      <c r="AN239" t="s">
        <v>171</v>
      </c>
      <c r="AO239" t="s">
        <v>57</v>
      </c>
      <c r="AP239" t="s">
        <v>31</v>
      </c>
      <c r="AQ239" t="s">
        <v>32</v>
      </c>
      <c r="AR239" t="s">
        <v>58</v>
      </c>
      <c r="AS239" t="s">
        <v>59</v>
      </c>
      <c r="AT239" t="s">
        <v>35</v>
      </c>
      <c r="AU239" t="s">
        <v>36</v>
      </c>
      <c r="AV239" t="s">
        <v>26</v>
      </c>
      <c r="AW239" t="s">
        <v>26</v>
      </c>
      <c r="AX239" t="s">
        <v>1049</v>
      </c>
      <c r="AY239" t="s">
        <v>120</v>
      </c>
      <c r="AZ239" s="3">
        <v>166.87</v>
      </c>
      <c r="BA239" t="s">
        <v>1394</v>
      </c>
      <c r="BB239" t="s">
        <v>148</v>
      </c>
      <c r="BC239">
        <v>164</v>
      </c>
      <c r="BD239">
        <f t="shared" si="3"/>
        <v>164</v>
      </c>
    </row>
    <row r="240" spans="1:56" x14ac:dyDescent="0.2">
      <c r="A240" t="s">
        <v>1050</v>
      </c>
      <c r="B240" t="s">
        <v>349</v>
      </c>
      <c r="C240" t="s">
        <v>2</v>
      </c>
      <c r="D240" t="s">
        <v>316</v>
      </c>
      <c r="E240" t="s">
        <v>4</v>
      </c>
      <c r="F240" s="2">
        <v>42731</v>
      </c>
      <c r="G240" t="s">
        <v>1051</v>
      </c>
      <c r="H240" t="s">
        <v>1052</v>
      </c>
      <c r="I240" s="2">
        <v>42730</v>
      </c>
      <c r="J240" s="3">
        <v>166.87</v>
      </c>
      <c r="K240" s="3">
        <v>0</v>
      </c>
      <c r="L240" s="3">
        <v>166.87</v>
      </c>
      <c r="M240" s="3">
        <v>164</v>
      </c>
      <c r="N240" s="4">
        <v>1.7500000000000002E-2</v>
      </c>
      <c r="O240" s="3">
        <v>2.87</v>
      </c>
      <c r="P240" s="5">
        <v>1</v>
      </c>
      <c r="Q240" t="s">
        <v>44</v>
      </c>
      <c r="R240" t="s">
        <v>8</v>
      </c>
      <c r="S240" t="s">
        <v>46</v>
      </c>
      <c r="T240" t="s">
        <v>47</v>
      </c>
      <c r="U240" t="s">
        <v>2</v>
      </c>
      <c r="V240" t="s">
        <v>148</v>
      </c>
      <c r="W240" t="s">
        <v>12</v>
      </c>
      <c r="X240" t="s">
        <v>13</v>
      </c>
      <c r="Y240" t="s">
        <v>14</v>
      </c>
      <c r="Z240" t="s">
        <v>75</v>
      </c>
      <c r="AA240" t="s">
        <v>76</v>
      </c>
      <c r="AB240" t="s">
        <v>17</v>
      </c>
      <c r="AC240" t="s">
        <v>18</v>
      </c>
      <c r="AD240" t="s">
        <v>19</v>
      </c>
      <c r="AE240" t="s">
        <v>20</v>
      </c>
      <c r="AF240" t="s">
        <v>21</v>
      </c>
      <c r="AG240" t="s">
        <v>22</v>
      </c>
      <c r="AH240" t="s">
        <v>77</v>
      </c>
      <c r="AI240" t="s">
        <v>149</v>
      </c>
      <c r="AJ240" t="s">
        <v>150</v>
      </c>
      <c r="AK240" t="s">
        <v>26</v>
      </c>
      <c r="AL240" t="s">
        <v>27</v>
      </c>
      <c r="AM240" t="s">
        <v>28</v>
      </c>
      <c r="AN240" t="s">
        <v>171</v>
      </c>
      <c r="AO240" t="s">
        <v>57</v>
      </c>
      <c r="AP240" t="s">
        <v>31</v>
      </c>
      <c r="AQ240" t="s">
        <v>32</v>
      </c>
      <c r="AR240" t="s">
        <v>58</v>
      </c>
      <c r="AS240" t="s">
        <v>59</v>
      </c>
      <c r="AT240" t="s">
        <v>35</v>
      </c>
      <c r="AU240" t="s">
        <v>36</v>
      </c>
      <c r="AV240" t="s">
        <v>26</v>
      </c>
      <c r="AW240" t="s">
        <v>26</v>
      </c>
      <c r="AX240" t="s">
        <v>1053</v>
      </c>
      <c r="AY240" t="s">
        <v>1054</v>
      </c>
      <c r="AZ240" s="3">
        <v>166.87</v>
      </c>
      <c r="BA240" t="s">
        <v>1394</v>
      </c>
      <c r="BB240" t="s">
        <v>148</v>
      </c>
      <c r="BC240">
        <v>164</v>
      </c>
      <c r="BD240">
        <f t="shared" si="3"/>
        <v>164</v>
      </c>
    </row>
    <row r="241" spans="1:56" x14ac:dyDescent="0.2">
      <c r="A241" t="s">
        <v>1055</v>
      </c>
      <c r="B241" t="s">
        <v>154</v>
      </c>
      <c r="C241" t="s">
        <v>2</v>
      </c>
      <c r="D241" t="s">
        <v>40</v>
      </c>
      <c r="E241" t="s">
        <v>41</v>
      </c>
      <c r="F241" s="2">
        <v>42731</v>
      </c>
      <c r="G241" t="s">
        <v>1056</v>
      </c>
      <c r="H241" t="s">
        <v>1057</v>
      </c>
      <c r="I241" s="2">
        <v>42730</v>
      </c>
      <c r="J241" s="3">
        <v>119.66</v>
      </c>
      <c r="K241" s="3">
        <v>0</v>
      </c>
      <c r="L241" s="3">
        <v>59.83</v>
      </c>
      <c r="M241" s="3">
        <v>58.8</v>
      </c>
      <c r="N241" s="4">
        <v>1.7500000000000002E-2</v>
      </c>
      <c r="O241" s="3">
        <v>1.03</v>
      </c>
      <c r="P241" s="5">
        <v>2</v>
      </c>
      <c r="Q241" t="s">
        <v>44</v>
      </c>
      <c r="R241" t="s">
        <v>65</v>
      </c>
      <c r="S241" t="s">
        <v>46</v>
      </c>
      <c r="T241" t="s">
        <v>134</v>
      </c>
      <c r="U241" t="s">
        <v>2</v>
      </c>
      <c r="V241" t="s">
        <v>67</v>
      </c>
      <c r="W241" t="s">
        <v>12</v>
      </c>
      <c r="X241" t="s">
        <v>13</v>
      </c>
      <c r="Y241" t="s">
        <v>49</v>
      </c>
      <c r="Z241" t="s">
        <v>50</v>
      </c>
      <c r="AA241" t="s">
        <v>51</v>
      </c>
      <c r="AB241" t="s">
        <v>52</v>
      </c>
      <c r="AC241" t="s">
        <v>53</v>
      </c>
      <c r="AD241" t="s">
        <v>54</v>
      </c>
      <c r="AE241" t="s">
        <v>55</v>
      </c>
      <c r="AF241" t="s">
        <v>50</v>
      </c>
      <c r="AG241" t="s">
        <v>51</v>
      </c>
      <c r="AH241" t="s">
        <v>26</v>
      </c>
      <c r="AI241" t="s">
        <v>26</v>
      </c>
      <c r="AJ241" t="s">
        <v>26</v>
      </c>
      <c r="AK241" t="s">
        <v>26</v>
      </c>
      <c r="AL241" t="s">
        <v>27</v>
      </c>
      <c r="AM241" t="s">
        <v>28</v>
      </c>
      <c r="AN241" t="s">
        <v>68</v>
      </c>
      <c r="AO241" t="s">
        <v>69</v>
      </c>
      <c r="AP241" t="s">
        <v>31</v>
      </c>
      <c r="AQ241" t="s">
        <v>32</v>
      </c>
      <c r="AR241" t="s">
        <v>33</v>
      </c>
      <c r="AS241" t="s">
        <v>34</v>
      </c>
      <c r="AT241" t="s">
        <v>135</v>
      </c>
      <c r="AU241" t="s">
        <v>136</v>
      </c>
      <c r="AV241" t="s">
        <v>26</v>
      </c>
      <c r="AW241" t="s">
        <v>26</v>
      </c>
      <c r="AX241" t="s">
        <v>1058</v>
      </c>
      <c r="AY241" t="s">
        <v>63</v>
      </c>
      <c r="AZ241" s="3">
        <v>59.83</v>
      </c>
      <c r="BA241" t="s">
        <v>1392</v>
      </c>
      <c r="BB241" t="s">
        <v>67</v>
      </c>
      <c r="BC241">
        <v>58.8</v>
      </c>
      <c r="BD241">
        <f t="shared" si="3"/>
        <v>117.6</v>
      </c>
    </row>
    <row r="242" spans="1:56" x14ac:dyDescent="0.2">
      <c r="A242" t="s">
        <v>1059</v>
      </c>
      <c r="B242" t="s">
        <v>164</v>
      </c>
      <c r="C242" t="s">
        <v>2</v>
      </c>
      <c r="D242" t="s">
        <v>316</v>
      </c>
      <c r="E242" t="s">
        <v>4</v>
      </c>
      <c r="F242" s="2">
        <v>42738</v>
      </c>
      <c r="G242" t="s">
        <v>1060</v>
      </c>
      <c r="H242" t="s">
        <v>1061</v>
      </c>
      <c r="I242" s="2">
        <v>42735</v>
      </c>
      <c r="J242" s="3">
        <v>1501.83</v>
      </c>
      <c r="K242" s="3">
        <v>0</v>
      </c>
      <c r="L242" s="3">
        <v>166.87</v>
      </c>
      <c r="M242" s="3">
        <v>164</v>
      </c>
      <c r="N242" s="4">
        <v>1.7500000000000002E-2</v>
      </c>
      <c r="O242" s="3">
        <v>2.87</v>
      </c>
      <c r="P242" s="5">
        <v>9</v>
      </c>
      <c r="Q242" t="s">
        <v>44</v>
      </c>
      <c r="R242" t="s">
        <v>8</v>
      </c>
      <c r="S242" t="s">
        <v>46</v>
      </c>
      <c r="T242" t="s">
        <v>47</v>
      </c>
      <c r="U242" t="s">
        <v>2</v>
      </c>
      <c r="V242" t="s">
        <v>148</v>
      </c>
      <c r="W242" t="s">
        <v>12</v>
      </c>
      <c r="X242" t="s">
        <v>13</v>
      </c>
      <c r="Y242" t="s">
        <v>49</v>
      </c>
      <c r="Z242" t="s">
        <v>50</v>
      </c>
      <c r="AA242" t="s">
        <v>51</v>
      </c>
      <c r="AB242" t="s">
        <v>52</v>
      </c>
      <c r="AC242" t="s">
        <v>53</v>
      </c>
      <c r="AD242" t="s">
        <v>54</v>
      </c>
      <c r="AE242" t="s">
        <v>55</v>
      </c>
      <c r="AF242" t="s">
        <v>50</v>
      </c>
      <c r="AG242" t="s">
        <v>51</v>
      </c>
      <c r="AH242" t="s">
        <v>26</v>
      </c>
      <c r="AI242" t="s">
        <v>26</v>
      </c>
      <c r="AJ242" t="s">
        <v>26</v>
      </c>
      <c r="AK242" t="s">
        <v>26</v>
      </c>
      <c r="AL242" t="s">
        <v>27</v>
      </c>
      <c r="AM242" t="s">
        <v>28</v>
      </c>
      <c r="AN242" t="s">
        <v>171</v>
      </c>
      <c r="AO242" t="s">
        <v>57</v>
      </c>
      <c r="AP242" t="s">
        <v>31</v>
      </c>
      <c r="AQ242" t="s">
        <v>32</v>
      </c>
      <c r="AR242" t="s">
        <v>58</v>
      </c>
      <c r="AS242" t="s">
        <v>59</v>
      </c>
      <c r="AT242" t="s">
        <v>135</v>
      </c>
      <c r="AU242" t="s">
        <v>136</v>
      </c>
      <c r="AV242" t="s">
        <v>26</v>
      </c>
      <c r="AW242" t="s">
        <v>26</v>
      </c>
      <c r="AX242" t="s">
        <v>1062</v>
      </c>
      <c r="AY242" t="s">
        <v>63</v>
      </c>
      <c r="AZ242" s="3">
        <v>166.87</v>
      </c>
      <c r="BA242" t="s">
        <v>1394</v>
      </c>
      <c r="BB242" t="s">
        <v>148</v>
      </c>
      <c r="BC242">
        <v>164</v>
      </c>
      <c r="BD242">
        <f t="shared" si="3"/>
        <v>1476</v>
      </c>
    </row>
    <row r="243" spans="1:56" x14ac:dyDescent="0.2">
      <c r="A243" t="s">
        <v>1063</v>
      </c>
      <c r="B243" t="s">
        <v>139</v>
      </c>
      <c r="C243" t="s">
        <v>2</v>
      </c>
      <c r="D243" t="s">
        <v>316</v>
      </c>
      <c r="E243" t="s">
        <v>4</v>
      </c>
      <c r="F243" s="2">
        <v>42739</v>
      </c>
      <c r="G243" t="s">
        <v>1064</v>
      </c>
      <c r="H243" t="s">
        <v>1065</v>
      </c>
      <c r="I243" s="2">
        <v>42738</v>
      </c>
      <c r="J243" s="3">
        <v>166.87</v>
      </c>
      <c r="K243" s="3">
        <v>0</v>
      </c>
      <c r="L243" s="3">
        <v>166.87</v>
      </c>
      <c r="M243" s="3">
        <v>164</v>
      </c>
      <c r="N243" s="4">
        <v>1.7500000000000002E-2</v>
      </c>
      <c r="O243" s="3">
        <v>2.87</v>
      </c>
      <c r="P243" s="5">
        <v>1</v>
      </c>
      <c r="Q243" t="s">
        <v>44</v>
      </c>
      <c r="R243" t="s">
        <v>8</v>
      </c>
      <c r="S243" t="s">
        <v>46</v>
      </c>
      <c r="T243" t="s">
        <v>47</v>
      </c>
      <c r="U243" t="s">
        <v>2</v>
      </c>
      <c r="V243" t="s">
        <v>148</v>
      </c>
      <c r="W243" t="s">
        <v>12</v>
      </c>
      <c r="X243" t="s">
        <v>13</v>
      </c>
      <c r="Y243" t="s">
        <v>14</v>
      </c>
      <c r="Z243" t="s">
        <v>75</v>
      </c>
      <c r="AA243" t="s">
        <v>76</v>
      </c>
      <c r="AB243" t="s">
        <v>17</v>
      </c>
      <c r="AC243" t="s">
        <v>18</v>
      </c>
      <c r="AD243" t="s">
        <v>19</v>
      </c>
      <c r="AE243" t="s">
        <v>20</v>
      </c>
      <c r="AF243" t="s">
        <v>21</v>
      </c>
      <c r="AG243" t="s">
        <v>22</v>
      </c>
      <c r="AH243" t="s">
        <v>77</v>
      </c>
      <c r="AI243" t="s">
        <v>169</v>
      </c>
      <c r="AJ243" t="s">
        <v>170</v>
      </c>
      <c r="AK243" t="s">
        <v>26</v>
      </c>
      <c r="AL243" t="s">
        <v>27</v>
      </c>
      <c r="AM243" t="s">
        <v>28</v>
      </c>
      <c r="AN243" t="s">
        <v>171</v>
      </c>
      <c r="AO243" t="s">
        <v>57</v>
      </c>
      <c r="AP243" t="s">
        <v>31</v>
      </c>
      <c r="AQ243" t="s">
        <v>32</v>
      </c>
      <c r="AR243" t="s">
        <v>58</v>
      </c>
      <c r="AS243" t="s">
        <v>59</v>
      </c>
      <c r="AT243" t="s">
        <v>35</v>
      </c>
      <c r="AU243" t="s">
        <v>36</v>
      </c>
      <c r="AV243" t="s">
        <v>26</v>
      </c>
      <c r="AW243" t="s">
        <v>26</v>
      </c>
      <c r="AX243" t="s">
        <v>1066</v>
      </c>
      <c r="AY243" t="s">
        <v>139</v>
      </c>
      <c r="AZ243" s="3">
        <v>166.87</v>
      </c>
      <c r="BA243" t="s">
        <v>1394</v>
      </c>
      <c r="BB243" t="s">
        <v>148</v>
      </c>
      <c r="BC243">
        <v>164</v>
      </c>
      <c r="BD243">
        <f t="shared" si="3"/>
        <v>164</v>
      </c>
    </row>
    <row r="244" spans="1:56" x14ac:dyDescent="0.2">
      <c r="A244" t="s">
        <v>1067</v>
      </c>
      <c r="B244" t="s">
        <v>154</v>
      </c>
      <c r="C244" t="s">
        <v>2</v>
      </c>
      <c r="D244" t="s">
        <v>316</v>
      </c>
      <c r="E244" t="s">
        <v>4</v>
      </c>
      <c r="F244" s="2">
        <v>42740</v>
      </c>
      <c r="G244" t="s">
        <v>1068</v>
      </c>
      <c r="H244" t="s">
        <v>1069</v>
      </c>
      <c r="I244" s="2">
        <v>42739</v>
      </c>
      <c r="J244" s="3">
        <v>166.87</v>
      </c>
      <c r="K244" s="3">
        <v>0</v>
      </c>
      <c r="L244" s="3">
        <v>166.87</v>
      </c>
      <c r="M244" s="3">
        <v>164</v>
      </c>
      <c r="N244" s="4">
        <v>1.7500000000000002E-2</v>
      </c>
      <c r="O244" s="3">
        <v>2.87</v>
      </c>
      <c r="P244" s="5">
        <v>1</v>
      </c>
      <c r="Q244" t="s">
        <v>44</v>
      </c>
      <c r="R244" t="s">
        <v>8</v>
      </c>
      <c r="S244" t="s">
        <v>46</v>
      </c>
      <c r="T244" t="s">
        <v>47</v>
      </c>
      <c r="U244" t="s">
        <v>2</v>
      </c>
      <c r="V244" t="s">
        <v>148</v>
      </c>
      <c r="W244" t="s">
        <v>12</v>
      </c>
      <c r="X244" t="s">
        <v>13</v>
      </c>
      <c r="Y244" t="s">
        <v>14</v>
      </c>
      <c r="Z244" t="s">
        <v>15</v>
      </c>
      <c r="AA244" t="s">
        <v>16</v>
      </c>
      <c r="AB244" t="s">
        <v>17</v>
      </c>
      <c r="AC244" t="s">
        <v>18</v>
      </c>
      <c r="AD244" t="s">
        <v>19</v>
      </c>
      <c r="AE244" t="s">
        <v>20</v>
      </c>
      <c r="AF244" t="s">
        <v>21</v>
      </c>
      <c r="AG244" t="s">
        <v>22</v>
      </c>
      <c r="AH244" t="s">
        <v>23</v>
      </c>
      <c r="AI244" t="s">
        <v>227</v>
      </c>
      <c r="AJ244" t="s">
        <v>228</v>
      </c>
      <c r="AK244" t="s">
        <v>26</v>
      </c>
      <c r="AL244" t="s">
        <v>27</v>
      </c>
      <c r="AM244" t="s">
        <v>28</v>
      </c>
      <c r="AN244" t="s">
        <v>171</v>
      </c>
      <c r="AO244" t="s">
        <v>57</v>
      </c>
      <c r="AP244" t="s">
        <v>31</v>
      </c>
      <c r="AQ244" t="s">
        <v>32</v>
      </c>
      <c r="AR244" t="s">
        <v>58</v>
      </c>
      <c r="AS244" t="s">
        <v>59</v>
      </c>
      <c r="AT244" t="s">
        <v>35</v>
      </c>
      <c r="AU244" t="s">
        <v>36</v>
      </c>
      <c r="AV244" t="s">
        <v>26</v>
      </c>
      <c r="AW244" t="s">
        <v>26</v>
      </c>
      <c r="AX244" t="s">
        <v>1070</v>
      </c>
      <c r="AY244" t="s">
        <v>154</v>
      </c>
      <c r="AZ244" s="3">
        <v>166.87</v>
      </c>
      <c r="BA244" t="s">
        <v>1394</v>
      </c>
      <c r="BB244" t="s">
        <v>148</v>
      </c>
      <c r="BC244">
        <v>164</v>
      </c>
      <c r="BD244">
        <f t="shared" si="3"/>
        <v>164</v>
      </c>
    </row>
    <row r="245" spans="1:56" x14ac:dyDescent="0.2">
      <c r="A245" t="s">
        <v>1071</v>
      </c>
      <c r="B245" t="s">
        <v>164</v>
      </c>
      <c r="C245" t="s">
        <v>2</v>
      </c>
      <c r="D245" t="s">
        <v>316</v>
      </c>
      <c r="E245" t="s">
        <v>4</v>
      </c>
      <c r="F245" s="2">
        <v>42741</v>
      </c>
      <c r="G245" t="s">
        <v>1072</v>
      </c>
      <c r="H245" t="s">
        <v>1073</v>
      </c>
      <c r="I245" s="2">
        <v>42740</v>
      </c>
      <c r="J245" s="3">
        <v>166.87</v>
      </c>
      <c r="K245" s="3">
        <v>0</v>
      </c>
      <c r="L245" s="3">
        <v>166.87</v>
      </c>
      <c r="M245" s="3">
        <v>164</v>
      </c>
      <c r="N245" s="4">
        <v>1.7500000000000002E-2</v>
      </c>
      <c r="O245" s="3">
        <v>2.87</v>
      </c>
      <c r="P245" s="5">
        <v>1</v>
      </c>
      <c r="Q245" t="s">
        <v>44</v>
      </c>
      <c r="R245" t="s">
        <v>8</v>
      </c>
      <c r="S245" t="s">
        <v>46</v>
      </c>
      <c r="T245" t="s">
        <v>47</v>
      </c>
      <c r="U245" t="s">
        <v>2</v>
      </c>
      <c r="V245" t="s">
        <v>148</v>
      </c>
      <c r="W245" t="s">
        <v>12</v>
      </c>
      <c r="X245" t="s">
        <v>13</v>
      </c>
      <c r="Y245" t="s">
        <v>14</v>
      </c>
      <c r="Z245" t="s">
        <v>15</v>
      </c>
      <c r="AA245" t="s">
        <v>16</v>
      </c>
      <c r="AB245" t="s">
        <v>17</v>
      </c>
      <c r="AC245" t="s">
        <v>18</v>
      </c>
      <c r="AD245" t="s">
        <v>19</v>
      </c>
      <c r="AE245" t="s">
        <v>20</v>
      </c>
      <c r="AF245" t="s">
        <v>21</v>
      </c>
      <c r="AG245" t="s">
        <v>22</v>
      </c>
      <c r="AH245" t="s">
        <v>23</v>
      </c>
      <c r="AI245" t="s">
        <v>227</v>
      </c>
      <c r="AJ245" t="s">
        <v>228</v>
      </c>
      <c r="AK245" t="s">
        <v>26</v>
      </c>
      <c r="AL245" t="s">
        <v>27</v>
      </c>
      <c r="AM245" t="s">
        <v>28</v>
      </c>
      <c r="AN245" t="s">
        <v>171</v>
      </c>
      <c r="AO245" t="s">
        <v>57</v>
      </c>
      <c r="AP245" t="s">
        <v>31</v>
      </c>
      <c r="AQ245" t="s">
        <v>32</v>
      </c>
      <c r="AR245" t="s">
        <v>58</v>
      </c>
      <c r="AS245" t="s">
        <v>59</v>
      </c>
      <c r="AT245" t="s">
        <v>35</v>
      </c>
      <c r="AU245" t="s">
        <v>36</v>
      </c>
      <c r="AV245" t="s">
        <v>26</v>
      </c>
      <c r="AW245" t="s">
        <v>26</v>
      </c>
      <c r="AX245" t="s">
        <v>1074</v>
      </c>
      <c r="AY245" t="s">
        <v>164</v>
      </c>
      <c r="AZ245" s="3">
        <v>166.87</v>
      </c>
      <c r="BA245" t="s">
        <v>1394</v>
      </c>
      <c r="BB245" t="s">
        <v>148</v>
      </c>
      <c r="BC245">
        <v>164</v>
      </c>
      <c r="BD245">
        <f t="shared" si="3"/>
        <v>164</v>
      </c>
    </row>
    <row r="246" spans="1:56" x14ac:dyDescent="0.2">
      <c r="A246" t="s">
        <v>1075</v>
      </c>
      <c r="B246" t="s">
        <v>164</v>
      </c>
      <c r="C246" t="s">
        <v>2</v>
      </c>
      <c r="D246" t="s">
        <v>316</v>
      </c>
      <c r="E246" t="s">
        <v>4</v>
      </c>
      <c r="F246" s="2">
        <v>42744</v>
      </c>
      <c r="G246" t="s">
        <v>1076</v>
      </c>
      <c r="H246" t="s">
        <v>1077</v>
      </c>
      <c r="I246" s="2">
        <v>42741</v>
      </c>
      <c r="J246" s="3">
        <v>166.87</v>
      </c>
      <c r="K246" s="3">
        <v>0</v>
      </c>
      <c r="L246" s="3">
        <v>166.87</v>
      </c>
      <c r="M246" s="3">
        <v>164</v>
      </c>
      <c r="N246" s="4">
        <v>1.7500000000000002E-2</v>
      </c>
      <c r="O246" s="3">
        <v>2.87</v>
      </c>
      <c r="P246" s="5">
        <v>1</v>
      </c>
      <c r="Q246" t="s">
        <v>44</v>
      </c>
      <c r="R246" t="s">
        <v>8</v>
      </c>
      <c r="S246" t="s">
        <v>46</v>
      </c>
      <c r="T246" t="s">
        <v>47</v>
      </c>
      <c r="U246" t="s">
        <v>2</v>
      </c>
      <c r="V246" t="s">
        <v>148</v>
      </c>
      <c r="W246" t="s">
        <v>12</v>
      </c>
      <c r="X246" t="s">
        <v>13</v>
      </c>
      <c r="Y246" t="s">
        <v>14</v>
      </c>
      <c r="Z246" t="s">
        <v>75</v>
      </c>
      <c r="AA246" t="s">
        <v>76</v>
      </c>
      <c r="AB246" t="s">
        <v>17</v>
      </c>
      <c r="AC246" t="s">
        <v>18</v>
      </c>
      <c r="AD246" t="s">
        <v>19</v>
      </c>
      <c r="AE246" t="s">
        <v>20</v>
      </c>
      <c r="AF246" t="s">
        <v>21</v>
      </c>
      <c r="AG246" t="s">
        <v>22</v>
      </c>
      <c r="AH246" t="s">
        <v>77</v>
      </c>
      <c r="AI246" t="s">
        <v>149</v>
      </c>
      <c r="AJ246" t="s">
        <v>150</v>
      </c>
      <c r="AK246" t="s">
        <v>26</v>
      </c>
      <c r="AL246" t="s">
        <v>27</v>
      </c>
      <c r="AM246" t="s">
        <v>28</v>
      </c>
      <c r="AN246" t="s">
        <v>171</v>
      </c>
      <c r="AO246" t="s">
        <v>57</v>
      </c>
      <c r="AP246" t="s">
        <v>31</v>
      </c>
      <c r="AQ246" t="s">
        <v>32</v>
      </c>
      <c r="AR246" t="s">
        <v>58</v>
      </c>
      <c r="AS246" t="s">
        <v>59</v>
      </c>
      <c r="AT246" t="s">
        <v>35</v>
      </c>
      <c r="AU246" t="s">
        <v>36</v>
      </c>
      <c r="AV246" t="s">
        <v>26</v>
      </c>
      <c r="AW246" t="s">
        <v>26</v>
      </c>
      <c r="AX246" t="s">
        <v>1078</v>
      </c>
      <c r="AY246" t="s">
        <v>164</v>
      </c>
      <c r="AZ246" s="3">
        <v>166.87</v>
      </c>
      <c r="BA246" t="s">
        <v>1394</v>
      </c>
      <c r="BB246" t="s">
        <v>148</v>
      </c>
      <c r="BC246">
        <v>164</v>
      </c>
      <c r="BD246">
        <f t="shared" si="3"/>
        <v>164</v>
      </c>
    </row>
    <row r="247" spans="1:56" x14ac:dyDescent="0.2">
      <c r="A247" t="s">
        <v>1075</v>
      </c>
      <c r="B247" t="s">
        <v>139</v>
      </c>
      <c r="C247" t="s">
        <v>2</v>
      </c>
      <c r="D247" t="s">
        <v>316</v>
      </c>
      <c r="E247" t="s">
        <v>4</v>
      </c>
      <c r="F247" s="2">
        <v>42744</v>
      </c>
      <c r="G247" t="s">
        <v>1076</v>
      </c>
      <c r="H247" t="s">
        <v>1077</v>
      </c>
      <c r="I247" s="2">
        <v>42741</v>
      </c>
      <c r="J247" s="3">
        <v>59.83</v>
      </c>
      <c r="K247" s="3">
        <v>0</v>
      </c>
      <c r="L247" s="3">
        <v>59.83</v>
      </c>
      <c r="M247" s="3">
        <v>58.8</v>
      </c>
      <c r="N247" s="4">
        <v>1.7500000000000002E-2</v>
      </c>
      <c r="O247" s="3">
        <v>1.03</v>
      </c>
      <c r="P247" s="5">
        <v>1</v>
      </c>
      <c r="Q247" t="s">
        <v>44</v>
      </c>
      <c r="R247" t="s">
        <v>65</v>
      </c>
      <c r="S247" t="s">
        <v>46</v>
      </c>
      <c r="T247" t="s">
        <v>134</v>
      </c>
      <c r="U247" t="s">
        <v>2</v>
      </c>
      <c r="V247" t="s">
        <v>67</v>
      </c>
      <c r="W247" t="s">
        <v>12</v>
      </c>
      <c r="X247" t="s">
        <v>13</v>
      </c>
      <c r="Y247" t="s">
        <v>14</v>
      </c>
      <c r="Z247" t="s">
        <v>75</v>
      </c>
      <c r="AA247" t="s">
        <v>76</v>
      </c>
      <c r="AB247" t="s">
        <v>17</v>
      </c>
      <c r="AC247" t="s">
        <v>18</v>
      </c>
      <c r="AD247" t="s">
        <v>19</v>
      </c>
      <c r="AE247" t="s">
        <v>20</v>
      </c>
      <c r="AF247" t="s">
        <v>21</v>
      </c>
      <c r="AG247" t="s">
        <v>22</v>
      </c>
      <c r="AH247" t="s">
        <v>77</v>
      </c>
      <c r="AI247" t="s">
        <v>149</v>
      </c>
      <c r="AJ247" t="s">
        <v>150</v>
      </c>
      <c r="AK247" t="s">
        <v>26</v>
      </c>
      <c r="AL247" t="s">
        <v>27</v>
      </c>
      <c r="AM247" t="s">
        <v>28</v>
      </c>
      <c r="AN247" t="s">
        <v>68</v>
      </c>
      <c r="AO247" t="s">
        <v>69</v>
      </c>
      <c r="AP247" t="s">
        <v>31</v>
      </c>
      <c r="AQ247" t="s">
        <v>32</v>
      </c>
      <c r="AR247" t="s">
        <v>33</v>
      </c>
      <c r="AS247" t="s">
        <v>34</v>
      </c>
      <c r="AT247" t="s">
        <v>35</v>
      </c>
      <c r="AU247" t="s">
        <v>36</v>
      </c>
      <c r="AV247" t="s">
        <v>26</v>
      </c>
      <c r="AW247" t="s">
        <v>26</v>
      </c>
      <c r="AX247" t="s">
        <v>1078</v>
      </c>
      <c r="AY247" t="s">
        <v>139</v>
      </c>
      <c r="AZ247" s="3">
        <v>59.83</v>
      </c>
      <c r="BA247" t="s">
        <v>1392</v>
      </c>
      <c r="BB247" t="s">
        <v>67</v>
      </c>
      <c r="BC247">
        <v>58.8</v>
      </c>
      <c r="BD247">
        <f t="shared" si="3"/>
        <v>58.8</v>
      </c>
    </row>
    <row r="248" spans="1:56" x14ac:dyDescent="0.2">
      <c r="A248" t="s">
        <v>1079</v>
      </c>
      <c r="B248" t="s">
        <v>164</v>
      </c>
      <c r="C248" t="s">
        <v>2</v>
      </c>
      <c r="D248" t="s">
        <v>316</v>
      </c>
      <c r="E248" t="s">
        <v>4</v>
      </c>
      <c r="F248" s="2">
        <v>42745</v>
      </c>
      <c r="G248" t="s">
        <v>1080</v>
      </c>
      <c r="H248" t="s">
        <v>1081</v>
      </c>
      <c r="I248" s="2">
        <v>42744</v>
      </c>
      <c r="J248" s="3">
        <v>166.87</v>
      </c>
      <c r="K248" s="3">
        <v>0</v>
      </c>
      <c r="L248" s="3">
        <v>166.87</v>
      </c>
      <c r="M248" s="3">
        <v>164</v>
      </c>
      <c r="N248" s="4">
        <v>1.7500000000000002E-2</v>
      </c>
      <c r="O248" s="3">
        <v>2.87</v>
      </c>
      <c r="P248" s="5">
        <v>1</v>
      </c>
      <c r="Q248" t="s">
        <v>44</v>
      </c>
      <c r="R248" t="s">
        <v>8</v>
      </c>
      <c r="S248" t="s">
        <v>46</v>
      </c>
      <c r="T248" t="s">
        <v>47</v>
      </c>
      <c r="U248" t="s">
        <v>2</v>
      </c>
      <c r="V248" t="s">
        <v>148</v>
      </c>
      <c r="W248" t="s">
        <v>12</v>
      </c>
      <c r="X248" t="s">
        <v>13</v>
      </c>
      <c r="Y248" t="s">
        <v>14</v>
      </c>
      <c r="Z248" t="s">
        <v>75</v>
      </c>
      <c r="AA248" t="s">
        <v>76</v>
      </c>
      <c r="AB248" t="s">
        <v>17</v>
      </c>
      <c r="AC248" t="s">
        <v>18</v>
      </c>
      <c r="AD248" t="s">
        <v>19</v>
      </c>
      <c r="AE248" t="s">
        <v>20</v>
      </c>
      <c r="AF248" t="s">
        <v>21</v>
      </c>
      <c r="AG248" t="s">
        <v>22</v>
      </c>
      <c r="AH248" t="s">
        <v>77</v>
      </c>
      <c r="AI248" t="s">
        <v>149</v>
      </c>
      <c r="AJ248" t="s">
        <v>150</v>
      </c>
      <c r="AK248" t="s">
        <v>26</v>
      </c>
      <c r="AL248" t="s">
        <v>27</v>
      </c>
      <c r="AM248" t="s">
        <v>28</v>
      </c>
      <c r="AN248" t="s">
        <v>171</v>
      </c>
      <c r="AO248" t="s">
        <v>57</v>
      </c>
      <c r="AP248" t="s">
        <v>31</v>
      </c>
      <c r="AQ248" t="s">
        <v>32</v>
      </c>
      <c r="AR248" t="s">
        <v>58</v>
      </c>
      <c r="AS248" t="s">
        <v>59</v>
      </c>
      <c r="AT248" t="s">
        <v>35</v>
      </c>
      <c r="AU248" t="s">
        <v>36</v>
      </c>
      <c r="AV248" t="s">
        <v>26</v>
      </c>
      <c r="AW248" t="s">
        <v>26</v>
      </c>
      <c r="AX248" t="s">
        <v>1082</v>
      </c>
      <c r="AY248" t="s">
        <v>164</v>
      </c>
      <c r="AZ248" s="3">
        <v>166.87</v>
      </c>
      <c r="BA248" t="s">
        <v>1394</v>
      </c>
      <c r="BB248" t="s">
        <v>148</v>
      </c>
      <c r="BC248">
        <v>164</v>
      </c>
      <c r="BD248">
        <f t="shared" si="3"/>
        <v>164</v>
      </c>
    </row>
    <row r="249" spans="1:56" x14ac:dyDescent="0.2">
      <c r="A249" t="s">
        <v>1083</v>
      </c>
      <c r="B249" t="s">
        <v>139</v>
      </c>
      <c r="C249" t="s">
        <v>2</v>
      </c>
      <c r="D249" t="s">
        <v>316</v>
      </c>
      <c r="E249" t="s">
        <v>4</v>
      </c>
      <c r="F249" s="2">
        <v>42746</v>
      </c>
      <c r="G249" t="s">
        <v>1084</v>
      </c>
      <c r="H249" t="s">
        <v>1085</v>
      </c>
      <c r="I249" s="2">
        <v>42745</v>
      </c>
      <c r="J249" s="3">
        <v>166.87</v>
      </c>
      <c r="K249" s="3">
        <v>0</v>
      </c>
      <c r="L249" s="3">
        <v>166.87</v>
      </c>
      <c r="M249" s="3">
        <v>164</v>
      </c>
      <c r="N249" s="4">
        <v>1.7500000000000002E-2</v>
      </c>
      <c r="O249" s="3">
        <v>2.87</v>
      </c>
      <c r="P249" s="5">
        <v>1</v>
      </c>
      <c r="Q249" t="s">
        <v>44</v>
      </c>
      <c r="R249" t="s">
        <v>8</v>
      </c>
      <c r="S249" t="s">
        <v>46</v>
      </c>
      <c r="T249" t="s">
        <v>47</v>
      </c>
      <c r="U249" t="s">
        <v>2</v>
      </c>
      <c r="V249" t="s">
        <v>148</v>
      </c>
      <c r="W249" t="s">
        <v>12</v>
      </c>
      <c r="X249" t="s">
        <v>13</v>
      </c>
      <c r="Y249" t="s">
        <v>14</v>
      </c>
      <c r="Z249" t="s">
        <v>15</v>
      </c>
      <c r="AA249" t="s">
        <v>16</v>
      </c>
      <c r="AB249" t="s">
        <v>17</v>
      </c>
      <c r="AC249" t="s">
        <v>18</v>
      </c>
      <c r="AD249" t="s">
        <v>19</v>
      </c>
      <c r="AE249" t="s">
        <v>20</v>
      </c>
      <c r="AF249" t="s">
        <v>21</v>
      </c>
      <c r="AG249" t="s">
        <v>22</v>
      </c>
      <c r="AH249" t="s">
        <v>23</v>
      </c>
      <c r="AI249" t="s">
        <v>227</v>
      </c>
      <c r="AJ249" t="s">
        <v>228</v>
      </c>
      <c r="AK249" t="s">
        <v>26</v>
      </c>
      <c r="AL249" t="s">
        <v>27</v>
      </c>
      <c r="AM249" t="s">
        <v>28</v>
      </c>
      <c r="AN249" t="s">
        <v>171</v>
      </c>
      <c r="AO249" t="s">
        <v>57</v>
      </c>
      <c r="AP249" t="s">
        <v>31</v>
      </c>
      <c r="AQ249" t="s">
        <v>32</v>
      </c>
      <c r="AR249" t="s">
        <v>58</v>
      </c>
      <c r="AS249" t="s">
        <v>59</v>
      </c>
      <c r="AT249" t="s">
        <v>35</v>
      </c>
      <c r="AU249" t="s">
        <v>36</v>
      </c>
      <c r="AV249" t="s">
        <v>26</v>
      </c>
      <c r="AW249" t="s">
        <v>26</v>
      </c>
      <c r="AX249" t="s">
        <v>1086</v>
      </c>
      <c r="AY249" t="s">
        <v>139</v>
      </c>
      <c r="AZ249" s="3">
        <v>166.87</v>
      </c>
      <c r="BA249" t="s">
        <v>1394</v>
      </c>
      <c r="BB249" t="s">
        <v>148</v>
      </c>
      <c r="BC249">
        <v>164</v>
      </c>
      <c r="BD249">
        <f t="shared" si="3"/>
        <v>164</v>
      </c>
    </row>
    <row r="250" spans="1:56" x14ac:dyDescent="0.2">
      <c r="A250" t="s">
        <v>1087</v>
      </c>
      <c r="B250" t="s">
        <v>164</v>
      </c>
      <c r="C250" t="s">
        <v>2</v>
      </c>
      <c r="D250" t="s">
        <v>316</v>
      </c>
      <c r="E250" t="s">
        <v>4</v>
      </c>
      <c r="F250" s="2">
        <v>42748</v>
      </c>
      <c r="G250" t="s">
        <v>1088</v>
      </c>
      <c r="H250" t="s">
        <v>1089</v>
      </c>
      <c r="I250" s="2">
        <v>42747</v>
      </c>
      <c r="J250" s="3">
        <v>166.87</v>
      </c>
      <c r="K250" s="3">
        <v>0</v>
      </c>
      <c r="L250" s="3">
        <v>166.87</v>
      </c>
      <c r="M250" s="3">
        <v>164</v>
      </c>
      <c r="N250" s="4">
        <v>1.7500000000000002E-2</v>
      </c>
      <c r="O250" s="3">
        <v>2.87</v>
      </c>
      <c r="P250" s="5">
        <v>1</v>
      </c>
      <c r="Q250" t="s">
        <v>44</v>
      </c>
      <c r="R250" t="s">
        <v>8</v>
      </c>
      <c r="S250" t="s">
        <v>46</v>
      </c>
      <c r="T250" t="s">
        <v>47</v>
      </c>
      <c r="U250" t="s">
        <v>2</v>
      </c>
      <c r="V250" t="s">
        <v>148</v>
      </c>
      <c r="W250" t="s">
        <v>12</v>
      </c>
      <c r="X250" t="s">
        <v>13</v>
      </c>
      <c r="Y250" t="s">
        <v>14</v>
      </c>
      <c r="Z250" t="s">
        <v>15</v>
      </c>
      <c r="AA250" t="s">
        <v>16</v>
      </c>
      <c r="AB250" t="s">
        <v>17</v>
      </c>
      <c r="AC250" t="s">
        <v>18</v>
      </c>
      <c r="AD250" t="s">
        <v>19</v>
      </c>
      <c r="AE250" t="s">
        <v>20</v>
      </c>
      <c r="AF250" t="s">
        <v>21</v>
      </c>
      <c r="AG250" t="s">
        <v>22</v>
      </c>
      <c r="AH250" t="s">
        <v>23</v>
      </c>
      <c r="AI250" t="s">
        <v>227</v>
      </c>
      <c r="AJ250" t="s">
        <v>228</v>
      </c>
      <c r="AK250" t="s">
        <v>26</v>
      </c>
      <c r="AL250" t="s">
        <v>27</v>
      </c>
      <c r="AM250" t="s">
        <v>28</v>
      </c>
      <c r="AN250" t="s">
        <v>171</v>
      </c>
      <c r="AO250" t="s">
        <v>57</v>
      </c>
      <c r="AP250" t="s">
        <v>31</v>
      </c>
      <c r="AQ250" t="s">
        <v>32</v>
      </c>
      <c r="AR250" t="s">
        <v>58</v>
      </c>
      <c r="AS250" t="s">
        <v>59</v>
      </c>
      <c r="AT250" t="s">
        <v>35</v>
      </c>
      <c r="AU250" t="s">
        <v>36</v>
      </c>
      <c r="AV250" t="s">
        <v>26</v>
      </c>
      <c r="AW250" t="s">
        <v>26</v>
      </c>
      <c r="AX250" t="s">
        <v>1090</v>
      </c>
      <c r="AY250" t="s">
        <v>164</v>
      </c>
      <c r="AZ250" s="3">
        <v>166.87</v>
      </c>
      <c r="BA250" t="s">
        <v>1394</v>
      </c>
      <c r="BB250" t="s">
        <v>148</v>
      </c>
      <c r="BC250">
        <v>164</v>
      </c>
      <c r="BD250">
        <f t="shared" si="3"/>
        <v>164</v>
      </c>
    </row>
    <row r="251" spans="1:56" x14ac:dyDescent="0.2">
      <c r="A251" t="s">
        <v>1091</v>
      </c>
      <c r="B251" t="s">
        <v>174</v>
      </c>
      <c r="C251" t="s">
        <v>2</v>
      </c>
      <c r="D251" t="s">
        <v>316</v>
      </c>
      <c r="E251" t="s">
        <v>4</v>
      </c>
      <c r="F251" s="2">
        <v>42751</v>
      </c>
      <c r="G251" t="s">
        <v>1092</v>
      </c>
      <c r="H251" t="s">
        <v>1093</v>
      </c>
      <c r="I251" s="2">
        <v>42748</v>
      </c>
      <c r="J251" s="3">
        <v>333.74</v>
      </c>
      <c r="K251" s="3">
        <v>0</v>
      </c>
      <c r="L251" s="3">
        <v>166.87</v>
      </c>
      <c r="M251" s="3">
        <v>164</v>
      </c>
      <c r="N251" s="4">
        <v>1.7500000000000002E-2</v>
      </c>
      <c r="O251" s="3">
        <v>2.87</v>
      </c>
      <c r="P251" s="5">
        <v>2</v>
      </c>
      <c r="Q251" t="s">
        <v>44</v>
      </c>
      <c r="R251" t="s">
        <v>8</v>
      </c>
      <c r="S251" t="s">
        <v>46</v>
      </c>
      <c r="T251" t="s">
        <v>47</v>
      </c>
      <c r="U251" t="s">
        <v>2</v>
      </c>
      <c r="V251" t="s">
        <v>148</v>
      </c>
      <c r="W251" t="s">
        <v>12</v>
      </c>
      <c r="X251" t="s">
        <v>13</v>
      </c>
      <c r="Y251" t="s">
        <v>14</v>
      </c>
      <c r="Z251" t="s">
        <v>75</v>
      </c>
      <c r="AA251" t="s">
        <v>76</v>
      </c>
      <c r="AB251" t="s">
        <v>17</v>
      </c>
      <c r="AC251" t="s">
        <v>18</v>
      </c>
      <c r="AD251" t="s">
        <v>19</v>
      </c>
      <c r="AE251" t="s">
        <v>20</v>
      </c>
      <c r="AF251" t="s">
        <v>21</v>
      </c>
      <c r="AG251" t="s">
        <v>22</v>
      </c>
      <c r="AH251" t="s">
        <v>77</v>
      </c>
      <c r="AI251" t="s">
        <v>169</v>
      </c>
      <c r="AJ251" t="s">
        <v>170</v>
      </c>
      <c r="AK251" t="s">
        <v>26</v>
      </c>
      <c r="AL251" t="s">
        <v>27</v>
      </c>
      <c r="AM251" t="s">
        <v>28</v>
      </c>
      <c r="AN251" t="s">
        <v>171</v>
      </c>
      <c r="AO251" t="s">
        <v>57</v>
      </c>
      <c r="AP251" t="s">
        <v>31</v>
      </c>
      <c r="AQ251" t="s">
        <v>32</v>
      </c>
      <c r="AR251" t="s">
        <v>58</v>
      </c>
      <c r="AS251" t="s">
        <v>59</v>
      </c>
      <c r="AT251" t="s">
        <v>35</v>
      </c>
      <c r="AU251" t="s">
        <v>36</v>
      </c>
      <c r="AV251" t="s">
        <v>26</v>
      </c>
      <c r="AW251" t="s">
        <v>26</v>
      </c>
      <c r="AX251" t="s">
        <v>1094</v>
      </c>
      <c r="AY251" t="s">
        <v>174</v>
      </c>
      <c r="AZ251" s="3">
        <v>166.87</v>
      </c>
      <c r="BA251" t="s">
        <v>1394</v>
      </c>
      <c r="BB251" t="s">
        <v>148</v>
      </c>
      <c r="BC251">
        <v>164</v>
      </c>
      <c r="BD251">
        <f t="shared" si="3"/>
        <v>328</v>
      </c>
    </row>
    <row r="252" spans="1:56" x14ac:dyDescent="0.2">
      <c r="A252" t="s">
        <v>1095</v>
      </c>
      <c r="B252" t="s">
        <v>164</v>
      </c>
      <c r="C252" t="s">
        <v>2</v>
      </c>
      <c r="D252" t="s">
        <v>316</v>
      </c>
      <c r="E252" t="s">
        <v>4</v>
      </c>
      <c r="F252" s="2">
        <v>42751</v>
      </c>
      <c r="G252" t="s">
        <v>1096</v>
      </c>
      <c r="H252" t="s">
        <v>1097</v>
      </c>
      <c r="I252" s="2">
        <v>42748</v>
      </c>
      <c r="J252" s="3">
        <v>166.87</v>
      </c>
      <c r="K252" s="3">
        <v>0</v>
      </c>
      <c r="L252" s="3">
        <v>166.87</v>
      </c>
      <c r="M252" s="3">
        <v>164</v>
      </c>
      <c r="N252" s="4">
        <v>1.7500000000000002E-2</v>
      </c>
      <c r="O252" s="3">
        <v>2.87</v>
      </c>
      <c r="P252" s="5">
        <v>1</v>
      </c>
      <c r="Q252" t="s">
        <v>44</v>
      </c>
      <c r="R252" t="s">
        <v>8</v>
      </c>
      <c r="S252" t="s">
        <v>46</v>
      </c>
      <c r="T252" t="s">
        <v>47</v>
      </c>
      <c r="U252" t="s">
        <v>2</v>
      </c>
      <c r="V252" t="s">
        <v>148</v>
      </c>
      <c r="W252" t="s">
        <v>12</v>
      </c>
      <c r="X252" t="s">
        <v>13</v>
      </c>
      <c r="Y252" t="s">
        <v>14</v>
      </c>
      <c r="Z252" t="s">
        <v>15</v>
      </c>
      <c r="AA252" t="s">
        <v>16</v>
      </c>
      <c r="AB252" t="s">
        <v>17</v>
      </c>
      <c r="AC252" t="s">
        <v>18</v>
      </c>
      <c r="AD252" t="s">
        <v>19</v>
      </c>
      <c r="AE252" t="s">
        <v>20</v>
      </c>
      <c r="AF252" t="s">
        <v>21</v>
      </c>
      <c r="AG252" t="s">
        <v>22</v>
      </c>
      <c r="AH252" t="s">
        <v>23</v>
      </c>
      <c r="AI252" t="s">
        <v>227</v>
      </c>
      <c r="AJ252" t="s">
        <v>228</v>
      </c>
      <c r="AK252" t="s">
        <v>26</v>
      </c>
      <c r="AL252" t="s">
        <v>27</v>
      </c>
      <c r="AM252" t="s">
        <v>28</v>
      </c>
      <c r="AN252" t="s">
        <v>171</v>
      </c>
      <c r="AO252" t="s">
        <v>57</v>
      </c>
      <c r="AP252" t="s">
        <v>31</v>
      </c>
      <c r="AQ252" t="s">
        <v>32</v>
      </c>
      <c r="AR252" t="s">
        <v>58</v>
      </c>
      <c r="AS252" t="s">
        <v>59</v>
      </c>
      <c r="AT252" t="s">
        <v>35</v>
      </c>
      <c r="AU252" t="s">
        <v>36</v>
      </c>
      <c r="AV252" t="s">
        <v>26</v>
      </c>
      <c r="AW252" t="s">
        <v>26</v>
      </c>
      <c r="AX252" t="s">
        <v>1098</v>
      </c>
      <c r="AY252" t="s">
        <v>164</v>
      </c>
      <c r="AZ252" s="3">
        <v>166.87</v>
      </c>
      <c r="BA252" t="s">
        <v>1394</v>
      </c>
      <c r="BB252" t="s">
        <v>148</v>
      </c>
      <c r="BC252">
        <v>164</v>
      </c>
      <c r="BD252">
        <f t="shared" si="3"/>
        <v>164</v>
      </c>
    </row>
    <row r="253" spans="1:56" x14ac:dyDescent="0.2">
      <c r="A253" t="s">
        <v>1099</v>
      </c>
      <c r="B253" t="s">
        <v>154</v>
      </c>
      <c r="C253" t="s">
        <v>2</v>
      </c>
      <c r="D253" t="s">
        <v>316</v>
      </c>
      <c r="E253" t="s">
        <v>4</v>
      </c>
      <c r="F253" s="2">
        <v>42751</v>
      </c>
      <c r="G253" t="s">
        <v>1100</v>
      </c>
      <c r="H253" t="s">
        <v>1101</v>
      </c>
      <c r="I253" s="2">
        <v>42750</v>
      </c>
      <c r="J253" s="3">
        <v>166.87</v>
      </c>
      <c r="K253" s="3">
        <v>0</v>
      </c>
      <c r="L253" s="3">
        <v>166.87</v>
      </c>
      <c r="M253" s="3">
        <v>164</v>
      </c>
      <c r="N253" s="4">
        <v>1.7500000000000002E-2</v>
      </c>
      <c r="O253" s="3">
        <v>2.87</v>
      </c>
      <c r="P253" s="5">
        <v>1</v>
      </c>
      <c r="Q253" t="s">
        <v>44</v>
      </c>
      <c r="R253" t="s">
        <v>8</v>
      </c>
      <c r="S253" t="s">
        <v>46</v>
      </c>
      <c r="T253" t="s">
        <v>47</v>
      </c>
      <c r="U253" t="s">
        <v>2</v>
      </c>
      <c r="V253" t="s">
        <v>148</v>
      </c>
      <c r="W253" t="s">
        <v>12</v>
      </c>
      <c r="X253" t="s">
        <v>13</v>
      </c>
      <c r="Y253" t="s">
        <v>14</v>
      </c>
      <c r="Z253" t="s">
        <v>75</v>
      </c>
      <c r="AA253" t="s">
        <v>76</v>
      </c>
      <c r="AB253" t="s">
        <v>17</v>
      </c>
      <c r="AC253" t="s">
        <v>18</v>
      </c>
      <c r="AD253" t="s">
        <v>19</v>
      </c>
      <c r="AE253" t="s">
        <v>20</v>
      </c>
      <c r="AF253" t="s">
        <v>21</v>
      </c>
      <c r="AG253" t="s">
        <v>22</v>
      </c>
      <c r="AH253" t="s">
        <v>77</v>
      </c>
      <c r="AI253" t="s">
        <v>149</v>
      </c>
      <c r="AJ253" t="s">
        <v>150</v>
      </c>
      <c r="AK253" t="s">
        <v>26</v>
      </c>
      <c r="AL253" t="s">
        <v>27</v>
      </c>
      <c r="AM253" t="s">
        <v>28</v>
      </c>
      <c r="AN253" t="s">
        <v>171</v>
      </c>
      <c r="AO253" t="s">
        <v>57</v>
      </c>
      <c r="AP253" t="s">
        <v>31</v>
      </c>
      <c r="AQ253" t="s">
        <v>32</v>
      </c>
      <c r="AR253" t="s">
        <v>58</v>
      </c>
      <c r="AS253" t="s">
        <v>59</v>
      </c>
      <c r="AT253" t="s">
        <v>35</v>
      </c>
      <c r="AU253" t="s">
        <v>36</v>
      </c>
      <c r="AV253" t="s">
        <v>26</v>
      </c>
      <c r="AW253" t="s">
        <v>26</v>
      </c>
      <c r="AX253" t="s">
        <v>1102</v>
      </c>
      <c r="AY253" t="s">
        <v>174</v>
      </c>
      <c r="AZ253" s="3">
        <v>166.87</v>
      </c>
      <c r="BA253" t="s">
        <v>1394</v>
      </c>
      <c r="BB253" t="s">
        <v>148</v>
      </c>
      <c r="BC253">
        <v>164</v>
      </c>
      <c r="BD253">
        <f t="shared" si="3"/>
        <v>164</v>
      </c>
    </row>
    <row r="254" spans="1:56" x14ac:dyDescent="0.2">
      <c r="A254" t="s">
        <v>1103</v>
      </c>
      <c r="B254" t="s">
        <v>139</v>
      </c>
      <c r="C254" t="s">
        <v>2</v>
      </c>
      <c r="D254" t="s">
        <v>316</v>
      </c>
      <c r="E254" t="s">
        <v>4</v>
      </c>
      <c r="F254" s="2">
        <v>42751</v>
      </c>
      <c r="G254" t="s">
        <v>1104</v>
      </c>
      <c r="H254" t="s">
        <v>1105</v>
      </c>
      <c r="I254" s="2">
        <v>42750</v>
      </c>
      <c r="J254" s="3">
        <v>166.87</v>
      </c>
      <c r="K254" s="3">
        <v>0</v>
      </c>
      <c r="L254" s="3">
        <v>166.87</v>
      </c>
      <c r="M254" s="3">
        <v>164</v>
      </c>
      <c r="N254" s="4">
        <v>1.7500000000000002E-2</v>
      </c>
      <c r="O254" s="3">
        <v>2.87</v>
      </c>
      <c r="P254" s="5">
        <v>1</v>
      </c>
      <c r="Q254" t="s">
        <v>44</v>
      </c>
      <c r="R254" t="s">
        <v>8</v>
      </c>
      <c r="S254" t="s">
        <v>46</v>
      </c>
      <c r="T254" t="s">
        <v>47</v>
      </c>
      <c r="U254" t="s">
        <v>2</v>
      </c>
      <c r="V254" t="s">
        <v>148</v>
      </c>
      <c r="W254" t="s">
        <v>12</v>
      </c>
      <c r="X254" t="s">
        <v>13</v>
      </c>
      <c r="Y254" t="s">
        <v>14</v>
      </c>
      <c r="Z254" t="s">
        <v>15</v>
      </c>
      <c r="AA254" t="s">
        <v>16</v>
      </c>
      <c r="AB254" t="s">
        <v>17</v>
      </c>
      <c r="AC254" t="s">
        <v>18</v>
      </c>
      <c r="AD254" t="s">
        <v>19</v>
      </c>
      <c r="AE254" t="s">
        <v>20</v>
      </c>
      <c r="AF254" t="s">
        <v>21</v>
      </c>
      <c r="AG254" t="s">
        <v>22</v>
      </c>
      <c r="AH254" t="s">
        <v>23</v>
      </c>
      <c r="AI254" t="s">
        <v>227</v>
      </c>
      <c r="AJ254" t="s">
        <v>228</v>
      </c>
      <c r="AK254" t="s">
        <v>26</v>
      </c>
      <c r="AL254" t="s">
        <v>27</v>
      </c>
      <c r="AM254" t="s">
        <v>28</v>
      </c>
      <c r="AN254" t="s">
        <v>171</v>
      </c>
      <c r="AO254" t="s">
        <v>57</v>
      </c>
      <c r="AP254" t="s">
        <v>31</v>
      </c>
      <c r="AQ254" t="s">
        <v>32</v>
      </c>
      <c r="AR254" t="s">
        <v>58</v>
      </c>
      <c r="AS254" t="s">
        <v>59</v>
      </c>
      <c r="AT254" t="s">
        <v>35</v>
      </c>
      <c r="AU254" t="s">
        <v>36</v>
      </c>
      <c r="AV254" t="s">
        <v>26</v>
      </c>
      <c r="AW254" t="s">
        <v>26</v>
      </c>
      <c r="AX254" t="s">
        <v>1106</v>
      </c>
      <c r="AY254" t="s">
        <v>164</v>
      </c>
      <c r="AZ254" s="3">
        <v>166.87</v>
      </c>
      <c r="BA254" t="s">
        <v>1394</v>
      </c>
      <c r="BB254" t="s">
        <v>148</v>
      </c>
      <c r="BC254">
        <v>164</v>
      </c>
      <c r="BD254">
        <f t="shared" si="3"/>
        <v>164</v>
      </c>
    </row>
    <row r="255" spans="1:56" x14ac:dyDescent="0.2">
      <c r="A255" t="s">
        <v>1107</v>
      </c>
      <c r="B255" t="s">
        <v>154</v>
      </c>
      <c r="C255" t="s">
        <v>2</v>
      </c>
      <c r="D255" t="s">
        <v>316</v>
      </c>
      <c r="E255" t="s">
        <v>4</v>
      </c>
      <c r="F255" s="2">
        <v>42751</v>
      </c>
      <c r="G255" t="s">
        <v>1108</v>
      </c>
      <c r="H255" t="s">
        <v>1109</v>
      </c>
      <c r="I255" s="2">
        <v>42750</v>
      </c>
      <c r="J255" s="3">
        <v>166.87</v>
      </c>
      <c r="K255" s="3">
        <v>0</v>
      </c>
      <c r="L255" s="3">
        <v>166.87</v>
      </c>
      <c r="M255" s="3">
        <v>164</v>
      </c>
      <c r="N255" s="4">
        <v>1.7500000000000002E-2</v>
      </c>
      <c r="O255" s="3">
        <v>2.87</v>
      </c>
      <c r="P255" s="5">
        <v>1</v>
      </c>
      <c r="Q255" t="s">
        <v>44</v>
      </c>
      <c r="R255" t="s">
        <v>8</v>
      </c>
      <c r="S255" t="s">
        <v>46</v>
      </c>
      <c r="T255" t="s">
        <v>47</v>
      </c>
      <c r="U255" t="s">
        <v>2</v>
      </c>
      <c r="V255" t="s">
        <v>148</v>
      </c>
      <c r="W255" t="s">
        <v>12</v>
      </c>
      <c r="X255" t="s">
        <v>13</v>
      </c>
      <c r="Y255" t="s">
        <v>14</v>
      </c>
      <c r="Z255" t="s">
        <v>75</v>
      </c>
      <c r="AA255" t="s">
        <v>76</v>
      </c>
      <c r="AB255" t="s">
        <v>17</v>
      </c>
      <c r="AC255" t="s">
        <v>18</v>
      </c>
      <c r="AD255" t="s">
        <v>19</v>
      </c>
      <c r="AE255" t="s">
        <v>20</v>
      </c>
      <c r="AF255" t="s">
        <v>21</v>
      </c>
      <c r="AG255" t="s">
        <v>22</v>
      </c>
      <c r="AH255" t="s">
        <v>77</v>
      </c>
      <c r="AI255" t="s">
        <v>169</v>
      </c>
      <c r="AJ255" t="s">
        <v>170</v>
      </c>
      <c r="AK255" t="s">
        <v>26</v>
      </c>
      <c r="AL255" t="s">
        <v>27</v>
      </c>
      <c r="AM255" t="s">
        <v>28</v>
      </c>
      <c r="AN255" t="s">
        <v>171</v>
      </c>
      <c r="AO255" t="s">
        <v>57</v>
      </c>
      <c r="AP255" t="s">
        <v>31</v>
      </c>
      <c r="AQ255" t="s">
        <v>32</v>
      </c>
      <c r="AR255" t="s">
        <v>58</v>
      </c>
      <c r="AS255" t="s">
        <v>59</v>
      </c>
      <c r="AT255" t="s">
        <v>35</v>
      </c>
      <c r="AU255" t="s">
        <v>36</v>
      </c>
      <c r="AV255" t="s">
        <v>26</v>
      </c>
      <c r="AW255" t="s">
        <v>26</v>
      </c>
      <c r="AX255" t="s">
        <v>1110</v>
      </c>
      <c r="AY255" t="s">
        <v>154</v>
      </c>
      <c r="AZ255" s="3">
        <v>166.87</v>
      </c>
      <c r="BA255" t="s">
        <v>1394</v>
      </c>
      <c r="BB255" t="s">
        <v>148</v>
      </c>
      <c r="BC255">
        <v>164</v>
      </c>
      <c r="BD255">
        <f t="shared" si="3"/>
        <v>164</v>
      </c>
    </row>
    <row r="256" spans="1:56" x14ac:dyDescent="0.2">
      <c r="A256" t="s">
        <v>1111</v>
      </c>
      <c r="B256" t="s">
        <v>258</v>
      </c>
      <c r="C256" t="s">
        <v>2</v>
      </c>
      <c r="D256" t="s">
        <v>316</v>
      </c>
      <c r="E256" t="s">
        <v>4</v>
      </c>
      <c r="F256" s="2">
        <v>42752</v>
      </c>
      <c r="G256" t="s">
        <v>1112</v>
      </c>
      <c r="H256" t="s">
        <v>1113</v>
      </c>
      <c r="I256" s="2">
        <v>42751</v>
      </c>
      <c r="J256" s="3">
        <v>166.87</v>
      </c>
      <c r="K256" s="3">
        <v>0</v>
      </c>
      <c r="L256" s="3">
        <v>166.87</v>
      </c>
      <c r="M256" s="3">
        <v>164</v>
      </c>
      <c r="N256" s="4">
        <v>1.7500000000000002E-2</v>
      </c>
      <c r="O256" s="3">
        <v>2.87</v>
      </c>
      <c r="P256" s="5">
        <v>1</v>
      </c>
      <c r="Q256" t="s">
        <v>44</v>
      </c>
      <c r="R256" t="s">
        <v>8</v>
      </c>
      <c r="S256" t="s">
        <v>46</v>
      </c>
      <c r="T256" t="s">
        <v>47</v>
      </c>
      <c r="U256" t="s">
        <v>2</v>
      </c>
      <c r="V256" t="s">
        <v>148</v>
      </c>
      <c r="W256" t="s">
        <v>12</v>
      </c>
      <c r="X256" t="s">
        <v>13</v>
      </c>
      <c r="Y256" t="s">
        <v>14</v>
      </c>
      <c r="Z256" t="s">
        <v>75</v>
      </c>
      <c r="AA256" t="s">
        <v>76</v>
      </c>
      <c r="AB256" t="s">
        <v>17</v>
      </c>
      <c r="AC256" t="s">
        <v>18</v>
      </c>
      <c r="AD256" t="s">
        <v>19</v>
      </c>
      <c r="AE256" t="s">
        <v>20</v>
      </c>
      <c r="AF256" t="s">
        <v>21</v>
      </c>
      <c r="AG256" t="s">
        <v>22</v>
      </c>
      <c r="AH256" t="s">
        <v>77</v>
      </c>
      <c r="AI256" t="s">
        <v>169</v>
      </c>
      <c r="AJ256" t="s">
        <v>170</v>
      </c>
      <c r="AK256" t="s">
        <v>26</v>
      </c>
      <c r="AL256" t="s">
        <v>27</v>
      </c>
      <c r="AM256" t="s">
        <v>28</v>
      </c>
      <c r="AN256" t="s">
        <v>171</v>
      </c>
      <c r="AO256" t="s">
        <v>57</v>
      </c>
      <c r="AP256" t="s">
        <v>31</v>
      </c>
      <c r="AQ256" t="s">
        <v>32</v>
      </c>
      <c r="AR256" t="s">
        <v>58</v>
      </c>
      <c r="AS256" t="s">
        <v>59</v>
      </c>
      <c r="AT256" t="s">
        <v>35</v>
      </c>
      <c r="AU256" t="s">
        <v>36</v>
      </c>
      <c r="AV256" t="s">
        <v>26</v>
      </c>
      <c r="AW256" t="s">
        <v>26</v>
      </c>
      <c r="AX256" t="s">
        <v>1114</v>
      </c>
      <c r="AY256" t="s">
        <v>258</v>
      </c>
      <c r="AZ256" s="3">
        <v>166.87</v>
      </c>
      <c r="BA256" t="s">
        <v>1394</v>
      </c>
      <c r="BB256" t="s">
        <v>148</v>
      </c>
      <c r="BC256">
        <v>164</v>
      </c>
      <c r="BD256">
        <f t="shared" si="3"/>
        <v>164</v>
      </c>
    </row>
    <row r="257" spans="1:56" x14ac:dyDescent="0.2">
      <c r="A257" t="s">
        <v>1115</v>
      </c>
      <c r="B257" t="s">
        <v>164</v>
      </c>
      <c r="C257" t="s">
        <v>2</v>
      </c>
      <c r="D257" t="s">
        <v>316</v>
      </c>
      <c r="E257" t="s">
        <v>4</v>
      </c>
      <c r="F257" s="2">
        <v>42754</v>
      </c>
      <c r="G257" t="s">
        <v>1116</v>
      </c>
      <c r="H257" t="s">
        <v>1117</v>
      </c>
      <c r="I257" s="2">
        <v>42753</v>
      </c>
      <c r="J257" s="3">
        <v>166.87</v>
      </c>
      <c r="K257" s="3">
        <v>0</v>
      </c>
      <c r="L257" s="3">
        <v>166.87</v>
      </c>
      <c r="M257" s="3">
        <v>164</v>
      </c>
      <c r="N257" s="4">
        <v>1.7500000000000002E-2</v>
      </c>
      <c r="O257" s="3">
        <v>2.87</v>
      </c>
      <c r="P257" s="5">
        <v>1</v>
      </c>
      <c r="Q257" t="s">
        <v>44</v>
      </c>
      <c r="R257" t="s">
        <v>8</v>
      </c>
      <c r="S257" t="s">
        <v>46</v>
      </c>
      <c r="T257" t="s">
        <v>47</v>
      </c>
      <c r="U257" t="s">
        <v>2</v>
      </c>
      <c r="V257" t="s">
        <v>148</v>
      </c>
      <c r="W257" t="s">
        <v>12</v>
      </c>
      <c r="X257" t="s">
        <v>13</v>
      </c>
      <c r="Y257" t="s">
        <v>14</v>
      </c>
      <c r="Z257" t="s">
        <v>75</v>
      </c>
      <c r="AA257" t="s">
        <v>76</v>
      </c>
      <c r="AB257" t="s">
        <v>17</v>
      </c>
      <c r="AC257" t="s">
        <v>18</v>
      </c>
      <c r="AD257" t="s">
        <v>19</v>
      </c>
      <c r="AE257" t="s">
        <v>20</v>
      </c>
      <c r="AF257" t="s">
        <v>21</v>
      </c>
      <c r="AG257" t="s">
        <v>22</v>
      </c>
      <c r="AH257" t="s">
        <v>77</v>
      </c>
      <c r="AI257" t="s">
        <v>169</v>
      </c>
      <c r="AJ257" t="s">
        <v>170</v>
      </c>
      <c r="AK257" t="s">
        <v>26</v>
      </c>
      <c r="AL257" t="s">
        <v>27</v>
      </c>
      <c r="AM257" t="s">
        <v>28</v>
      </c>
      <c r="AN257" t="s">
        <v>171</v>
      </c>
      <c r="AO257" t="s">
        <v>57</v>
      </c>
      <c r="AP257" t="s">
        <v>31</v>
      </c>
      <c r="AQ257" t="s">
        <v>32</v>
      </c>
      <c r="AR257" t="s">
        <v>58</v>
      </c>
      <c r="AS257" t="s">
        <v>59</v>
      </c>
      <c r="AT257" t="s">
        <v>35</v>
      </c>
      <c r="AU257" t="s">
        <v>36</v>
      </c>
      <c r="AV257" t="s">
        <v>26</v>
      </c>
      <c r="AW257" t="s">
        <v>26</v>
      </c>
      <c r="AX257" t="s">
        <v>1118</v>
      </c>
      <c r="AY257" t="s">
        <v>164</v>
      </c>
      <c r="AZ257" s="3">
        <v>166.87</v>
      </c>
      <c r="BA257" t="s">
        <v>1394</v>
      </c>
      <c r="BB257" t="s">
        <v>148</v>
      </c>
      <c r="BC257">
        <v>164</v>
      </c>
      <c r="BD257">
        <f t="shared" si="3"/>
        <v>164</v>
      </c>
    </row>
    <row r="258" spans="1:56" x14ac:dyDescent="0.2">
      <c r="A258" t="s">
        <v>1119</v>
      </c>
      <c r="B258" t="s">
        <v>164</v>
      </c>
      <c r="C258" t="s">
        <v>2</v>
      </c>
      <c r="D258" t="s">
        <v>316</v>
      </c>
      <c r="E258" t="s">
        <v>4</v>
      </c>
      <c r="F258" s="2">
        <v>42754</v>
      </c>
      <c r="G258" t="s">
        <v>1120</v>
      </c>
      <c r="H258" t="s">
        <v>1121</v>
      </c>
      <c r="I258" s="2">
        <v>42753</v>
      </c>
      <c r="J258" s="3">
        <v>166.87</v>
      </c>
      <c r="K258" s="3">
        <v>0</v>
      </c>
      <c r="L258" s="3">
        <v>166.87</v>
      </c>
      <c r="M258" s="3">
        <v>164</v>
      </c>
      <c r="N258" s="4">
        <v>1.7500000000000002E-2</v>
      </c>
      <c r="O258" s="3">
        <v>2.87</v>
      </c>
      <c r="P258" s="5">
        <v>1</v>
      </c>
      <c r="Q258" t="s">
        <v>44</v>
      </c>
      <c r="R258" t="s">
        <v>8</v>
      </c>
      <c r="S258" t="s">
        <v>46</v>
      </c>
      <c r="T258" t="s">
        <v>47</v>
      </c>
      <c r="U258" t="s">
        <v>2</v>
      </c>
      <c r="V258" t="s">
        <v>148</v>
      </c>
      <c r="W258" t="s">
        <v>12</v>
      </c>
      <c r="X258" t="s">
        <v>13</v>
      </c>
      <c r="Y258" t="s">
        <v>14</v>
      </c>
      <c r="Z258" t="s">
        <v>75</v>
      </c>
      <c r="AA258" t="s">
        <v>76</v>
      </c>
      <c r="AB258" t="s">
        <v>17</v>
      </c>
      <c r="AC258" t="s">
        <v>18</v>
      </c>
      <c r="AD258" t="s">
        <v>19</v>
      </c>
      <c r="AE258" t="s">
        <v>20</v>
      </c>
      <c r="AF258" t="s">
        <v>21</v>
      </c>
      <c r="AG258" t="s">
        <v>22</v>
      </c>
      <c r="AH258" t="s">
        <v>77</v>
      </c>
      <c r="AI258" t="s">
        <v>169</v>
      </c>
      <c r="AJ258" t="s">
        <v>170</v>
      </c>
      <c r="AK258" t="s">
        <v>26</v>
      </c>
      <c r="AL258" t="s">
        <v>27</v>
      </c>
      <c r="AM258" t="s">
        <v>28</v>
      </c>
      <c r="AN258" t="s">
        <v>171</v>
      </c>
      <c r="AO258" t="s">
        <v>57</v>
      </c>
      <c r="AP258" t="s">
        <v>31</v>
      </c>
      <c r="AQ258" t="s">
        <v>32</v>
      </c>
      <c r="AR258" t="s">
        <v>58</v>
      </c>
      <c r="AS258" t="s">
        <v>59</v>
      </c>
      <c r="AT258" t="s">
        <v>35</v>
      </c>
      <c r="AU258" t="s">
        <v>36</v>
      </c>
      <c r="AV258" t="s">
        <v>26</v>
      </c>
      <c r="AW258" t="s">
        <v>26</v>
      </c>
      <c r="AX258" t="s">
        <v>1122</v>
      </c>
      <c r="AY258" t="s">
        <v>164</v>
      </c>
      <c r="AZ258" s="3">
        <v>166.87</v>
      </c>
      <c r="BA258" t="s">
        <v>1394</v>
      </c>
      <c r="BB258" t="s">
        <v>148</v>
      </c>
      <c r="BC258">
        <v>164</v>
      </c>
      <c r="BD258">
        <f t="shared" ref="BD258:BD310" si="4" xml:space="preserve"> BC258*P258</f>
        <v>164</v>
      </c>
    </row>
    <row r="259" spans="1:56" x14ac:dyDescent="0.2">
      <c r="A259" t="s">
        <v>1123</v>
      </c>
      <c r="B259" t="s">
        <v>72</v>
      </c>
      <c r="C259" t="s">
        <v>2</v>
      </c>
      <c r="D259" t="s">
        <v>316</v>
      </c>
      <c r="E259" t="s">
        <v>4</v>
      </c>
      <c r="F259" s="2">
        <v>42760</v>
      </c>
      <c r="G259" t="s">
        <v>1124</v>
      </c>
      <c r="H259" t="s">
        <v>1125</v>
      </c>
      <c r="I259" s="2">
        <v>42755</v>
      </c>
      <c r="J259" s="3">
        <v>166.87</v>
      </c>
      <c r="K259" s="3">
        <v>0</v>
      </c>
      <c r="L259" s="3">
        <v>166.87</v>
      </c>
      <c r="M259" s="3">
        <v>164</v>
      </c>
      <c r="N259" s="4">
        <v>1.7500000000000002E-2</v>
      </c>
      <c r="O259" s="3">
        <v>2.87</v>
      </c>
      <c r="P259" s="5">
        <v>1</v>
      </c>
      <c r="Q259" t="s">
        <v>44</v>
      </c>
      <c r="R259" t="s">
        <v>8</v>
      </c>
      <c r="S259" t="s">
        <v>46</v>
      </c>
      <c r="T259" t="s">
        <v>47</v>
      </c>
      <c r="U259" t="s">
        <v>2</v>
      </c>
      <c r="V259" t="s">
        <v>148</v>
      </c>
      <c r="W259" t="s">
        <v>12</v>
      </c>
      <c r="X259" t="s">
        <v>13</v>
      </c>
      <c r="Y259" t="s">
        <v>14</v>
      </c>
      <c r="Z259" t="s">
        <v>75</v>
      </c>
      <c r="AA259" t="s">
        <v>76</v>
      </c>
      <c r="AB259" t="s">
        <v>17</v>
      </c>
      <c r="AC259" t="s">
        <v>18</v>
      </c>
      <c r="AD259" t="s">
        <v>19</v>
      </c>
      <c r="AE259" t="s">
        <v>20</v>
      </c>
      <c r="AF259" t="s">
        <v>21</v>
      </c>
      <c r="AG259" t="s">
        <v>22</v>
      </c>
      <c r="AH259" t="s">
        <v>77</v>
      </c>
      <c r="AI259" t="s">
        <v>169</v>
      </c>
      <c r="AJ259" t="s">
        <v>170</v>
      </c>
      <c r="AK259" t="s">
        <v>26</v>
      </c>
      <c r="AL259" t="s">
        <v>27</v>
      </c>
      <c r="AM259" t="s">
        <v>28</v>
      </c>
      <c r="AN259" t="s">
        <v>171</v>
      </c>
      <c r="AO259" t="s">
        <v>57</v>
      </c>
      <c r="AP259" t="s">
        <v>31</v>
      </c>
      <c r="AQ259" t="s">
        <v>32</v>
      </c>
      <c r="AR259" t="s">
        <v>58</v>
      </c>
      <c r="AS259" t="s">
        <v>59</v>
      </c>
      <c r="AT259" t="s">
        <v>35</v>
      </c>
      <c r="AU259" t="s">
        <v>36</v>
      </c>
      <c r="AV259" t="s">
        <v>26</v>
      </c>
      <c r="AW259" t="s">
        <v>26</v>
      </c>
      <c r="AX259" t="s">
        <v>1126</v>
      </c>
      <c r="AY259" t="s">
        <v>72</v>
      </c>
      <c r="AZ259" s="3">
        <v>166.87</v>
      </c>
      <c r="BA259" t="s">
        <v>1394</v>
      </c>
      <c r="BB259" t="s">
        <v>148</v>
      </c>
      <c r="BC259">
        <v>164</v>
      </c>
      <c r="BD259">
        <f t="shared" si="4"/>
        <v>164</v>
      </c>
    </row>
    <row r="260" spans="1:56" x14ac:dyDescent="0.2">
      <c r="A260" t="s">
        <v>1127</v>
      </c>
      <c r="B260" t="s">
        <v>139</v>
      </c>
      <c r="C260" t="s">
        <v>2</v>
      </c>
      <c r="D260" t="s">
        <v>316</v>
      </c>
      <c r="E260" t="s">
        <v>4</v>
      </c>
      <c r="F260" s="2">
        <v>42760</v>
      </c>
      <c r="G260" t="s">
        <v>1128</v>
      </c>
      <c r="H260" t="s">
        <v>1129</v>
      </c>
      <c r="I260" s="2">
        <v>42755</v>
      </c>
      <c r="J260" s="3">
        <v>166.87</v>
      </c>
      <c r="K260" s="3">
        <v>46.05</v>
      </c>
      <c r="L260" s="3">
        <v>166.87</v>
      </c>
      <c r="M260" s="3">
        <v>164</v>
      </c>
      <c r="N260" s="4">
        <v>1.7500000000000002E-2</v>
      </c>
      <c r="O260" s="3">
        <v>2.87</v>
      </c>
      <c r="P260" s="5">
        <v>1</v>
      </c>
      <c r="Q260" t="s">
        <v>44</v>
      </c>
      <c r="R260" t="s">
        <v>8</v>
      </c>
      <c r="S260" t="s">
        <v>46</v>
      </c>
      <c r="T260" t="s">
        <v>47</v>
      </c>
      <c r="U260" t="s">
        <v>2</v>
      </c>
      <c r="V260" t="s">
        <v>148</v>
      </c>
      <c r="W260" t="s">
        <v>12</v>
      </c>
      <c r="X260" t="s">
        <v>13</v>
      </c>
      <c r="Y260" t="s">
        <v>14</v>
      </c>
      <c r="Z260" t="s">
        <v>75</v>
      </c>
      <c r="AA260" t="s">
        <v>76</v>
      </c>
      <c r="AB260" t="s">
        <v>17</v>
      </c>
      <c r="AC260" t="s">
        <v>18</v>
      </c>
      <c r="AD260" t="s">
        <v>19</v>
      </c>
      <c r="AE260" t="s">
        <v>20</v>
      </c>
      <c r="AF260" t="s">
        <v>21</v>
      </c>
      <c r="AG260" t="s">
        <v>22</v>
      </c>
      <c r="AH260" t="s">
        <v>77</v>
      </c>
      <c r="AI260" t="s">
        <v>169</v>
      </c>
      <c r="AJ260" t="s">
        <v>170</v>
      </c>
      <c r="AK260" t="s">
        <v>26</v>
      </c>
      <c r="AL260" t="s">
        <v>27</v>
      </c>
      <c r="AM260" t="s">
        <v>28</v>
      </c>
      <c r="AN260" t="s">
        <v>171</v>
      </c>
      <c r="AO260" t="s">
        <v>57</v>
      </c>
      <c r="AP260" t="s">
        <v>31</v>
      </c>
      <c r="AQ260" t="s">
        <v>32</v>
      </c>
      <c r="AR260" t="s">
        <v>58</v>
      </c>
      <c r="AS260" t="s">
        <v>59</v>
      </c>
      <c r="AT260" t="s">
        <v>35</v>
      </c>
      <c r="AU260" t="s">
        <v>36</v>
      </c>
      <c r="AV260" t="s">
        <v>26</v>
      </c>
      <c r="AW260" t="s">
        <v>26</v>
      </c>
      <c r="AX260" t="s">
        <v>1130</v>
      </c>
      <c r="AY260" t="s">
        <v>139</v>
      </c>
      <c r="AZ260" s="3">
        <v>166.87</v>
      </c>
      <c r="BA260" t="s">
        <v>1394</v>
      </c>
      <c r="BB260" t="s">
        <v>148</v>
      </c>
      <c r="BC260">
        <v>164</v>
      </c>
      <c r="BD260">
        <f t="shared" si="4"/>
        <v>164</v>
      </c>
    </row>
    <row r="261" spans="1:56" x14ac:dyDescent="0.2">
      <c r="A261" t="s">
        <v>1131</v>
      </c>
      <c r="B261" t="s">
        <v>164</v>
      </c>
      <c r="C261" t="s">
        <v>2</v>
      </c>
      <c r="D261" t="s">
        <v>316</v>
      </c>
      <c r="E261" t="s">
        <v>4</v>
      </c>
      <c r="F261" s="2">
        <v>42760</v>
      </c>
      <c r="G261" t="s">
        <v>1132</v>
      </c>
      <c r="H261" t="s">
        <v>1133</v>
      </c>
      <c r="I261" s="2">
        <v>42755</v>
      </c>
      <c r="J261" s="3">
        <v>166.87</v>
      </c>
      <c r="K261" s="3">
        <v>2.04</v>
      </c>
      <c r="L261" s="3">
        <v>166.87</v>
      </c>
      <c r="M261" s="3">
        <v>164</v>
      </c>
      <c r="N261" s="4">
        <v>1.7500000000000002E-2</v>
      </c>
      <c r="O261" s="3">
        <v>2.87</v>
      </c>
      <c r="P261" s="5">
        <v>1</v>
      </c>
      <c r="Q261" t="s">
        <v>44</v>
      </c>
      <c r="R261" t="s">
        <v>8</v>
      </c>
      <c r="S261" t="s">
        <v>46</v>
      </c>
      <c r="T261" t="s">
        <v>47</v>
      </c>
      <c r="U261" t="s">
        <v>2</v>
      </c>
      <c r="V261" t="s">
        <v>148</v>
      </c>
      <c r="W261" t="s">
        <v>12</v>
      </c>
      <c r="X261" t="s">
        <v>13</v>
      </c>
      <c r="Y261" t="s">
        <v>14</v>
      </c>
      <c r="Z261" t="s">
        <v>15</v>
      </c>
      <c r="AA261" t="s">
        <v>16</v>
      </c>
      <c r="AB261" t="s">
        <v>17</v>
      </c>
      <c r="AC261" t="s">
        <v>18</v>
      </c>
      <c r="AD261" t="s">
        <v>19</v>
      </c>
      <c r="AE261" t="s">
        <v>20</v>
      </c>
      <c r="AF261" t="s">
        <v>21</v>
      </c>
      <c r="AG261" t="s">
        <v>22</v>
      </c>
      <c r="AH261" t="s">
        <v>23</v>
      </c>
      <c r="AI261" t="s">
        <v>227</v>
      </c>
      <c r="AJ261" t="s">
        <v>228</v>
      </c>
      <c r="AK261" t="s">
        <v>26</v>
      </c>
      <c r="AL261" t="s">
        <v>27</v>
      </c>
      <c r="AM261" t="s">
        <v>28</v>
      </c>
      <c r="AN261" t="s">
        <v>171</v>
      </c>
      <c r="AO261" t="s">
        <v>57</v>
      </c>
      <c r="AP261" t="s">
        <v>31</v>
      </c>
      <c r="AQ261" t="s">
        <v>32</v>
      </c>
      <c r="AR261" t="s">
        <v>58</v>
      </c>
      <c r="AS261" t="s">
        <v>59</v>
      </c>
      <c r="AT261" t="s">
        <v>35</v>
      </c>
      <c r="AU261" t="s">
        <v>36</v>
      </c>
      <c r="AV261" t="s">
        <v>26</v>
      </c>
      <c r="AW261" t="s">
        <v>26</v>
      </c>
      <c r="AX261" t="s">
        <v>1134</v>
      </c>
      <c r="AY261" t="s">
        <v>164</v>
      </c>
      <c r="AZ261" s="3">
        <v>166.87</v>
      </c>
      <c r="BA261" t="s">
        <v>1394</v>
      </c>
      <c r="BB261" t="s">
        <v>148</v>
      </c>
      <c r="BC261">
        <v>164</v>
      </c>
      <c r="BD261">
        <f t="shared" si="4"/>
        <v>164</v>
      </c>
    </row>
    <row r="262" spans="1:56" x14ac:dyDescent="0.2">
      <c r="A262" t="s">
        <v>1135</v>
      </c>
      <c r="B262" t="s">
        <v>1054</v>
      </c>
      <c r="C262" t="s">
        <v>2</v>
      </c>
      <c r="D262" t="s">
        <v>316</v>
      </c>
      <c r="E262" t="s">
        <v>4</v>
      </c>
      <c r="F262" s="2">
        <v>42760</v>
      </c>
      <c r="G262" t="s">
        <v>1136</v>
      </c>
      <c r="H262" t="s">
        <v>1137</v>
      </c>
      <c r="I262" s="2">
        <v>42757</v>
      </c>
      <c r="J262" s="3">
        <v>47.88</v>
      </c>
      <c r="K262" s="3">
        <v>0</v>
      </c>
      <c r="L262" s="3">
        <v>3.99</v>
      </c>
      <c r="M262" s="3">
        <v>3.92</v>
      </c>
      <c r="N262" s="4">
        <v>1.7500000000000002E-2</v>
      </c>
      <c r="O262" s="3">
        <v>7.0000000000000007E-2</v>
      </c>
      <c r="P262" s="5">
        <v>12</v>
      </c>
      <c r="Q262" t="s">
        <v>7</v>
      </c>
      <c r="R262" t="s">
        <v>8</v>
      </c>
      <c r="S262" t="s">
        <v>9</v>
      </c>
      <c r="T262" t="s">
        <v>10</v>
      </c>
      <c r="U262" t="s">
        <v>2</v>
      </c>
      <c r="V262" t="s">
        <v>798</v>
      </c>
      <c r="W262" t="s">
        <v>12</v>
      </c>
      <c r="X262" t="s">
        <v>13</v>
      </c>
      <c r="Y262" t="s">
        <v>14</v>
      </c>
      <c r="Z262" t="s">
        <v>75</v>
      </c>
      <c r="AA262" t="s">
        <v>76</v>
      </c>
      <c r="AB262" t="s">
        <v>17</v>
      </c>
      <c r="AC262" t="s">
        <v>18</v>
      </c>
      <c r="AD262" t="s">
        <v>19</v>
      </c>
      <c r="AE262" t="s">
        <v>20</v>
      </c>
      <c r="AF262" t="s">
        <v>21</v>
      </c>
      <c r="AG262" t="s">
        <v>22</v>
      </c>
      <c r="AH262" t="s">
        <v>77</v>
      </c>
      <c r="AI262" t="s">
        <v>78</v>
      </c>
      <c r="AJ262" t="s">
        <v>79</v>
      </c>
      <c r="AK262" t="s">
        <v>26</v>
      </c>
      <c r="AL262" t="s">
        <v>27</v>
      </c>
      <c r="AM262" t="s">
        <v>28</v>
      </c>
      <c r="AN262" t="s">
        <v>29</v>
      </c>
      <c r="AO262" t="s">
        <v>30</v>
      </c>
      <c r="AP262" t="s">
        <v>31</v>
      </c>
      <c r="AQ262" t="s">
        <v>32</v>
      </c>
      <c r="AR262" t="s">
        <v>33</v>
      </c>
      <c r="AS262" t="s">
        <v>34</v>
      </c>
      <c r="AT262" t="s">
        <v>35</v>
      </c>
      <c r="AU262" t="s">
        <v>36</v>
      </c>
      <c r="AV262" t="s">
        <v>26</v>
      </c>
      <c r="AW262" t="s">
        <v>26</v>
      </c>
      <c r="AX262" t="s">
        <v>1138</v>
      </c>
      <c r="AY262" t="s">
        <v>114</v>
      </c>
      <c r="AZ262" s="3">
        <v>3.99</v>
      </c>
      <c r="BA262" t="s">
        <v>1390</v>
      </c>
      <c r="BB262" t="s">
        <v>798</v>
      </c>
      <c r="BC262">
        <v>3.92</v>
      </c>
      <c r="BD262">
        <f t="shared" si="4"/>
        <v>47.04</v>
      </c>
    </row>
    <row r="263" spans="1:56" x14ac:dyDescent="0.2">
      <c r="A263" t="s">
        <v>1139</v>
      </c>
      <c r="B263" t="s">
        <v>114</v>
      </c>
      <c r="C263" t="s">
        <v>2</v>
      </c>
      <c r="D263" t="s">
        <v>316</v>
      </c>
      <c r="E263" t="s">
        <v>4</v>
      </c>
      <c r="F263" s="2">
        <v>42760</v>
      </c>
      <c r="G263" t="s">
        <v>1140</v>
      </c>
      <c r="H263" t="s">
        <v>1141</v>
      </c>
      <c r="I263" s="2">
        <v>42759</v>
      </c>
      <c r="J263" s="3">
        <v>166.87</v>
      </c>
      <c r="K263" s="3">
        <v>0</v>
      </c>
      <c r="L263" s="3">
        <v>166.87</v>
      </c>
      <c r="M263" s="3">
        <v>164</v>
      </c>
      <c r="N263" s="4">
        <v>1.7500000000000002E-2</v>
      </c>
      <c r="O263" s="3">
        <v>2.87</v>
      </c>
      <c r="P263" s="5">
        <v>1</v>
      </c>
      <c r="Q263" t="s">
        <v>44</v>
      </c>
      <c r="R263" t="s">
        <v>8</v>
      </c>
      <c r="S263" t="s">
        <v>46</v>
      </c>
      <c r="T263" t="s">
        <v>47</v>
      </c>
      <c r="U263" t="s">
        <v>2</v>
      </c>
      <c r="V263" t="s">
        <v>148</v>
      </c>
      <c r="W263" t="s">
        <v>12</v>
      </c>
      <c r="X263" t="s">
        <v>13</v>
      </c>
      <c r="Y263" t="s">
        <v>14</v>
      </c>
      <c r="Z263" t="s">
        <v>75</v>
      </c>
      <c r="AA263" t="s">
        <v>76</v>
      </c>
      <c r="AB263" t="s">
        <v>17</v>
      </c>
      <c r="AC263" t="s">
        <v>18</v>
      </c>
      <c r="AD263" t="s">
        <v>19</v>
      </c>
      <c r="AE263" t="s">
        <v>20</v>
      </c>
      <c r="AF263" t="s">
        <v>21</v>
      </c>
      <c r="AG263" t="s">
        <v>22</v>
      </c>
      <c r="AH263" t="s">
        <v>77</v>
      </c>
      <c r="AI263" t="s">
        <v>169</v>
      </c>
      <c r="AJ263" t="s">
        <v>170</v>
      </c>
      <c r="AK263" t="s">
        <v>26</v>
      </c>
      <c r="AL263" t="s">
        <v>27</v>
      </c>
      <c r="AM263" t="s">
        <v>28</v>
      </c>
      <c r="AN263" t="s">
        <v>171</v>
      </c>
      <c r="AO263" t="s">
        <v>57</v>
      </c>
      <c r="AP263" t="s">
        <v>31</v>
      </c>
      <c r="AQ263" t="s">
        <v>32</v>
      </c>
      <c r="AR263" t="s">
        <v>58</v>
      </c>
      <c r="AS263" t="s">
        <v>59</v>
      </c>
      <c r="AT263" t="s">
        <v>35</v>
      </c>
      <c r="AU263" t="s">
        <v>36</v>
      </c>
      <c r="AV263" t="s">
        <v>26</v>
      </c>
      <c r="AW263" t="s">
        <v>26</v>
      </c>
      <c r="AX263" t="s">
        <v>1142</v>
      </c>
      <c r="AY263" t="s">
        <v>258</v>
      </c>
      <c r="AZ263" s="3">
        <v>166.87</v>
      </c>
      <c r="BA263" t="s">
        <v>1394</v>
      </c>
      <c r="BB263" t="s">
        <v>148</v>
      </c>
      <c r="BC263">
        <v>164</v>
      </c>
      <c r="BD263">
        <f t="shared" si="4"/>
        <v>164</v>
      </c>
    </row>
    <row r="264" spans="1:56" x14ac:dyDescent="0.2">
      <c r="A264" t="s">
        <v>1143</v>
      </c>
      <c r="B264" t="s">
        <v>258</v>
      </c>
      <c r="C264" t="s">
        <v>2</v>
      </c>
      <c r="D264" t="s">
        <v>316</v>
      </c>
      <c r="E264" t="s">
        <v>4</v>
      </c>
      <c r="F264" s="2">
        <v>42760</v>
      </c>
      <c r="G264" t="s">
        <v>1144</v>
      </c>
      <c r="H264" t="s">
        <v>1145</v>
      </c>
      <c r="I264" s="2">
        <v>42759</v>
      </c>
      <c r="J264" s="3">
        <v>59.83</v>
      </c>
      <c r="K264" s="3">
        <v>0</v>
      </c>
      <c r="L264" s="3">
        <v>59.83</v>
      </c>
      <c r="M264" s="3">
        <v>58.8</v>
      </c>
      <c r="N264" s="4">
        <v>1.7500000000000002E-2</v>
      </c>
      <c r="O264" s="3">
        <v>1.03</v>
      </c>
      <c r="P264" s="5">
        <v>1</v>
      </c>
      <c r="Q264" t="s">
        <v>44</v>
      </c>
      <c r="R264" t="s">
        <v>65</v>
      </c>
      <c r="S264" t="s">
        <v>46</v>
      </c>
      <c r="T264" t="s">
        <v>134</v>
      </c>
      <c r="U264" t="s">
        <v>2</v>
      </c>
      <c r="V264" t="s">
        <v>67</v>
      </c>
      <c r="W264" t="s">
        <v>12</v>
      </c>
      <c r="X264" t="s">
        <v>13</v>
      </c>
      <c r="Y264" t="s">
        <v>14</v>
      </c>
      <c r="Z264" t="s">
        <v>75</v>
      </c>
      <c r="AA264" t="s">
        <v>76</v>
      </c>
      <c r="AB264" t="s">
        <v>17</v>
      </c>
      <c r="AC264" t="s">
        <v>18</v>
      </c>
      <c r="AD264" t="s">
        <v>19</v>
      </c>
      <c r="AE264" t="s">
        <v>20</v>
      </c>
      <c r="AF264" t="s">
        <v>21</v>
      </c>
      <c r="AG264" t="s">
        <v>22</v>
      </c>
      <c r="AH264" t="s">
        <v>77</v>
      </c>
      <c r="AI264" t="s">
        <v>149</v>
      </c>
      <c r="AJ264" t="s">
        <v>150</v>
      </c>
      <c r="AK264" t="s">
        <v>26</v>
      </c>
      <c r="AL264" t="s">
        <v>27</v>
      </c>
      <c r="AM264" t="s">
        <v>28</v>
      </c>
      <c r="AN264" t="s">
        <v>68</v>
      </c>
      <c r="AO264" t="s">
        <v>69</v>
      </c>
      <c r="AP264" t="s">
        <v>31</v>
      </c>
      <c r="AQ264" t="s">
        <v>32</v>
      </c>
      <c r="AR264" t="s">
        <v>33</v>
      </c>
      <c r="AS264" t="s">
        <v>34</v>
      </c>
      <c r="AT264" t="s">
        <v>35</v>
      </c>
      <c r="AU264" t="s">
        <v>36</v>
      </c>
      <c r="AV264" t="s">
        <v>26</v>
      </c>
      <c r="AW264" t="s">
        <v>26</v>
      </c>
      <c r="AX264" t="s">
        <v>1146</v>
      </c>
      <c r="AY264" t="s">
        <v>258</v>
      </c>
      <c r="AZ264" s="3">
        <v>59.83</v>
      </c>
      <c r="BA264" t="s">
        <v>1392</v>
      </c>
      <c r="BB264" t="s">
        <v>67</v>
      </c>
      <c r="BC264">
        <v>58.8</v>
      </c>
      <c r="BD264">
        <f t="shared" si="4"/>
        <v>58.8</v>
      </c>
    </row>
    <row r="265" spans="1:56" x14ac:dyDescent="0.2">
      <c r="A265" t="s">
        <v>1147</v>
      </c>
      <c r="B265" t="s">
        <v>63</v>
      </c>
      <c r="C265" t="s">
        <v>2</v>
      </c>
      <c r="D265" t="s">
        <v>316</v>
      </c>
      <c r="E265" t="s">
        <v>4</v>
      </c>
      <c r="F265" s="2">
        <v>42762</v>
      </c>
      <c r="G265" t="s">
        <v>1148</v>
      </c>
      <c r="H265" t="s">
        <v>1149</v>
      </c>
      <c r="I265" s="2">
        <v>42760</v>
      </c>
      <c r="J265" s="3">
        <v>59.83</v>
      </c>
      <c r="K265" s="3">
        <v>0</v>
      </c>
      <c r="L265" s="3">
        <v>59.83</v>
      </c>
      <c r="M265" s="3">
        <v>58.8</v>
      </c>
      <c r="N265" s="4">
        <v>1.7500000000000002E-2</v>
      </c>
      <c r="O265" s="3">
        <v>1.03</v>
      </c>
      <c r="P265" s="5">
        <v>1</v>
      </c>
      <c r="Q265" t="s">
        <v>44</v>
      </c>
      <c r="R265" t="s">
        <v>65</v>
      </c>
      <c r="S265" t="s">
        <v>46</v>
      </c>
      <c r="T265" t="s">
        <v>134</v>
      </c>
      <c r="U265" t="s">
        <v>2</v>
      </c>
      <c r="V265" t="s">
        <v>67</v>
      </c>
      <c r="W265" t="s">
        <v>12</v>
      </c>
      <c r="X265" t="s">
        <v>13</v>
      </c>
      <c r="Y265" t="s">
        <v>14</v>
      </c>
      <c r="Z265" t="s">
        <v>75</v>
      </c>
      <c r="AA265" t="s">
        <v>76</v>
      </c>
      <c r="AB265" t="s">
        <v>17</v>
      </c>
      <c r="AC265" t="s">
        <v>18</v>
      </c>
      <c r="AD265" t="s">
        <v>19</v>
      </c>
      <c r="AE265" t="s">
        <v>20</v>
      </c>
      <c r="AF265" t="s">
        <v>21</v>
      </c>
      <c r="AG265" t="s">
        <v>22</v>
      </c>
      <c r="AH265" t="s">
        <v>77</v>
      </c>
      <c r="AI265" t="s">
        <v>149</v>
      </c>
      <c r="AJ265" t="s">
        <v>150</v>
      </c>
      <c r="AK265" t="s">
        <v>26</v>
      </c>
      <c r="AL265" t="s">
        <v>27</v>
      </c>
      <c r="AM265" t="s">
        <v>28</v>
      </c>
      <c r="AN265" t="s">
        <v>68</v>
      </c>
      <c r="AO265" t="s">
        <v>69</v>
      </c>
      <c r="AP265" t="s">
        <v>31</v>
      </c>
      <c r="AQ265" t="s">
        <v>32</v>
      </c>
      <c r="AR265" t="s">
        <v>33</v>
      </c>
      <c r="AS265" t="s">
        <v>34</v>
      </c>
      <c r="AT265" t="s">
        <v>35</v>
      </c>
      <c r="AU265" t="s">
        <v>36</v>
      </c>
      <c r="AV265" t="s">
        <v>26</v>
      </c>
      <c r="AW265" t="s">
        <v>26</v>
      </c>
      <c r="AX265" t="s">
        <v>1150</v>
      </c>
      <c r="AY265" t="s">
        <v>63</v>
      </c>
      <c r="AZ265" s="3">
        <v>59.83</v>
      </c>
      <c r="BA265" t="s">
        <v>1392</v>
      </c>
      <c r="BB265" t="s">
        <v>67</v>
      </c>
      <c r="BC265">
        <v>58.8</v>
      </c>
      <c r="BD265">
        <f t="shared" si="4"/>
        <v>58.8</v>
      </c>
    </row>
    <row r="266" spans="1:56" x14ac:dyDescent="0.2">
      <c r="A266" t="s">
        <v>1151</v>
      </c>
      <c r="B266" t="s">
        <v>649</v>
      </c>
      <c r="C266" t="s">
        <v>2</v>
      </c>
      <c r="D266" t="s">
        <v>316</v>
      </c>
      <c r="E266" t="s">
        <v>4</v>
      </c>
      <c r="F266" s="2">
        <v>42762</v>
      </c>
      <c r="G266" t="s">
        <v>1152</v>
      </c>
      <c r="H266" t="s">
        <v>1153</v>
      </c>
      <c r="I266" s="2">
        <v>42760</v>
      </c>
      <c r="J266" s="3">
        <v>43.89</v>
      </c>
      <c r="K266" s="3">
        <v>0</v>
      </c>
      <c r="L266" s="3">
        <v>3.99</v>
      </c>
      <c r="M266" s="3">
        <v>3.92</v>
      </c>
      <c r="N266" s="4">
        <v>1.7500000000000002E-2</v>
      </c>
      <c r="O266" s="3">
        <v>7.0000000000000007E-2</v>
      </c>
      <c r="P266" s="5">
        <v>11</v>
      </c>
      <c r="Q266" t="s">
        <v>7</v>
      </c>
      <c r="R266" t="s">
        <v>8</v>
      </c>
      <c r="S266" t="s">
        <v>9</v>
      </c>
      <c r="T266" t="s">
        <v>10</v>
      </c>
      <c r="U266" t="s">
        <v>2</v>
      </c>
      <c r="V266" t="s">
        <v>798</v>
      </c>
      <c r="W266" t="s">
        <v>12</v>
      </c>
      <c r="X266" t="s">
        <v>13</v>
      </c>
      <c r="Y266" t="s">
        <v>49</v>
      </c>
      <c r="Z266" t="s">
        <v>50</v>
      </c>
      <c r="AA266" t="s">
        <v>51</v>
      </c>
      <c r="AB266" t="s">
        <v>52</v>
      </c>
      <c r="AC266" t="s">
        <v>53</v>
      </c>
      <c r="AD266" t="s">
        <v>54</v>
      </c>
      <c r="AE266" t="s">
        <v>55</v>
      </c>
      <c r="AF266" t="s">
        <v>50</v>
      </c>
      <c r="AG266" t="s">
        <v>51</v>
      </c>
      <c r="AH266" t="s">
        <v>26</v>
      </c>
      <c r="AI266" t="s">
        <v>26</v>
      </c>
      <c r="AJ266" t="s">
        <v>26</v>
      </c>
      <c r="AK266" t="s">
        <v>26</v>
      </c>
      <c r="AL266" t="s">
        <v>27</v>
      </c>
      <c r="AM266" t="s">
        <v>28</v>
      </c>
      <c r="AN266" t="s">
        <v>29</v>
      </c>
      <c r="AO266" t="s">
        <v>30</v>
      </c>
      <c r="AP266" t="s">
        <v>31</v>
      </c>
      <c r="AQ266" t="s">
        <v>32</v>
      </c>
      <c r="AR266" t="s">
        <v>33</v>
      </c>
      <c r="AS266" t="s">
        <v>34</v>
      </c>
      <c r="AT266" t="s">
        <v>135</v>
      </c>
      <c r="AU266" t="s">
        <v>136</v>
      </c>
      <c r="AV266" t="s">
        <v>26</v>
      </c>
      <c r="AW266" t="s">
        <v>26</v>
      </c>
      <c r="AX266" t="s">
        <v>1154</v>
      </c>
      <c r="AY266" t="s">
        <v>63</v>
      </c>
      <c r="AZ266" s="3">
        <v>3.99</v>
      </c>
      <c r="BA266" t="s">
        <v>1390</v>
      </c>
      <c r="BB266" t="s">
        <v>798</v>
      </c>
      <c r="BC266">
        <v>3.92</v>
      </c>
      <c r="BD266">
        <f t="shared" si="4"/>
        <v>43.12</v>
      </c>
    </row>
    <row r="267" spans="1:56" x14ac:dyDescent="0.2">
      <c r="A267" t="s">
        <v>1155</v>
      </c>
      <c r="B267" t="s">
        <v>72</v>
      </c>
      <c r="C267" t="s">
        <v>2</v>
      </c>
      <c r="D267" t="s">
        <v>316</v>
      </c>
      <c r="E267" t="s">
        <v>4</v>
      </c>
      <c r="F267" s="2">
        <v>42762</v>
      </c>
      <c r="G267" t="s">
        <v>1156</v>
      </c>
      <c r="H267" t="s">
        <v>1157</v>
      </c>
      <c r="I267" s="2">
        <v>42761</v>
      </c>
      <c r="J267" s="3">
        <v>59.83</v>
      </c>
      <c r="K267" s="3">
        <v>0</v>
      </c>
      <c r="L267" s="3">
        <v>59.83</v>
      </c>
      <c r="M267" s="3">
        <v>58.8</v>
      </c>
      <c r="N267" s="4">
        <v>1.7500000000000002E-2</v>
      </c>
      <c r="O267" s="3">
        <v>1.03</v>
      </c>
      <c r="P267" s="5">
        <v>1</v>
      </c>
      <c r="Q267" t="s">
        <v>44</v>
      </c>
      <c r="R267" t="s">
        <v>65</v>
      </c>
      <c r="S267" t="s">
        <v>46</v>
      </c>
      <c r="T267" t="s">
        <v>134</v>
      </c>
      <c r="U267" t="s">
        <v>2</v>
      </c>
      <c r="V267" t="s">
        <v>67</v>
      </c>
      <c r="W267" t="s">
        <v>12</v>
      </c>
      <c r="X267" t="s">
        <v>13</v>
      </c>
      <c r="Y267" t="s">
        <v>14</v>
      </c>
      <c r="Z267" t="s">
        <v>75</v>
      </c>
      <c r="AA267" t="s">
        <v>76</v>
      </c>
      <c r="AB267" t="s">
        <v>17</v>
      </c>
      <c r="AC267" t="s">
        <v>18</v>
      </c>
      <c r="AD267" t="s">
        <v>19</v>
      </c>
      <c r="AE267" t="s">
        <v>20</v>
      </c>
      <c r="AF267" t="s">
        <v>21</v>
      </c>
      <c r="AG267" t="s">
        <v>22</v>
      </c>
      <c r="AH267" t="s">
        <v>77</v>
      </c>
      <c r="AI267" t="s">
        <v>169</v>
      </c>
      <c r="AJ267" t="s">
        <v>170</v>
      </c>
      <c r="AK267" t="s">
        <v>26</v>
      </c>
      <c r="AL267" t="s">
        <v>27</v>
      </c>
      <c r="AM267" t="s">
        <v>28</v>
      </c>
      <c r="AN267" t="s">
        <v>68</v>
      </c>
      <c r="AO267" t="s">
        <v>69</v>
      </c>
      <c r="AP267" t="s">
        <v>31</v>
      </c>
      <c r="AQ267" t="s">
        <v>32</v>
      </c>
      <c r="AR267" t="s">
        <v>33</v>
      </c>
      <c r="AS267" t="s">
        <v>34</v>
      </c>
      <c r="AT267" t="s">
        <v>35</v>
      </c>
      <c r="AU267" t="s">
        <v>36</v>
      </c>
      <c r="AV267" t="s">
        <v>26</v>
      </c>
      <c r="AW267" t="s">
        <v>26</v>
      </c>
      <c r="AX267" t="s">
        <v>1158</v>
      </c>
      <c r="AY267" t="s">
        <v>72</v>
      </c>
      <c r="AZ267" s="3">
        <v>59.83</v>
      </c>
      <c r="BA267" t="s">
        <v>1392</v>
      </c>
      <c r="BB267" t="s">
        <v>67</v>
      </c>
      <c r="BC267">
        <v>58.8</v>
      </c>
      <c r="BD267">
        <f t="shared" si="4"/>
        <v>58.8</v>
      </c>
    </row>
    <row r="268" spans="1:56" x14ac:dyDescent="0.2">
      <c r="A268" t="s">
        <v>1159</v>
      </c>
      <c r="B268" t="s">
        <v>164</v>
      </c>
      <c r="C268" t="s">
        <v>2</v>
      </c>
      <c r="D268" t="s">
        <v>316</v>
      </c>
      <c r="E268" t="s">
        <v>4</v>
      </c>
      <c r="F268" s="2">
        <v>42762</v>
      </c>
      <c r="G268" t="s">
        <v>1160</v>
      </c>
      <c r="H268" t="s">
        <v>1161</v>
      </c>
      <c r="I268" s="2">
        <v>42761</v>
      </c>
      <c r="J268" s="3">
        <v>333.74</v>
      </c>
      <c r="K268" s="3">
        <v>0</v>
      </c>
      <c r="L268" s="3">
        <v>166.87</v>
      </c>
      <c r="M268" s="3">
        <v>164</v>
      </c>
      <c r="N268" s="4">
        <v>1.7500000000000002E-2</v>
      </c>
      <c r="O268" s="3">
        <v>2.87</v>
      </c>
      <c r="P268" s="5">
        <v>2</v>
      </c>
      <c r="Q268" t="s">
        <v>44</v>
      </c>
      <c r="R268" t="s">
        <v>8</v>
      </c>
      <c r="S268" t="s">
        <v>46</v>
      </c>
      <c r="T268" t="s">
        <v>47</v>
      </c>
      <c r="U268" t="s">
        <v>2</v>
      </c>
      <c r="V268" t="s">
        <v>148</v>
      </c>
      <c r="W268" t="s">
        <v>12</v>
      </c>
      <c r="X268" t="s">
        <v>13</v>
      </c>
      <c r="Y268" t="s">
        <v>14</v>
      </c>
      <c r="Z268" t="s">
        <v>75</v>
      </c>
      <c r="AA268" t="s">
        <v>76</v>
      </c>
      <c r="AB268" t="s">
        <v>17</v>
      </c>
      <c r="AC268" t="s">
        <v>18</v>
      </c>
      <c r="AD268" t="s">
        <v>19</v>
      </c>
      <c r="AE268" t="s">
        <v>20</v>
      </c>
      <c r="AF268" t="s">
        <v>21</v>
      </c>
      <c r="AG268" t="s">
        <v>22</v>
      </c>
      <c r="AH268" t="s">
        <v>77</v>
      </c>
      <c r="AI268" t="s">
        <v>149</v>
      </c>
      <c r="AJ268" t="s">
        <v>150</v>
      </c>
      <c r="AK268" t="s">
        <v>26</v>
      </c>
      <c r="AL268" t="s">
        <v>27</v>
      </c>
      <c r="AM268" t="s">
        <v>28</v>
      </c>
      <c r="AN268" t="s">
        <v>171</v>
      </c>
      <c r="AO268" t="s">
        <v>57</v>
      </c>
      <c r="AP268" t="s">
        <v>31</v>
      </c>
      <c r="AQ268" t="s">
        <v>32</v>
      </c>
      <c r="AR268" t="s">
        <v>58</v>
      </c>
      <c r="AS268" t="s">
        <v>59</v>
      </c>
      <c r="AT268" t="s">
        <v>35</v>
      </c>
      <c r="AU268" t="s">
        <v>36</v>
      </c>
      <c r="AV268" t="s">
        <v>26</v>
      </c>
      <c r="AW268" t="s">
        <v>26</v>
      </c>
      <c r="AX268" t="s">
        <v>1162</v>
      </c>
      <c r="AY268" t="s">
        <v>164</v>
      </c>
      <c r="AZ268" s="3">
        <v>166.87</v>
      </c>
      <c r="BA268" t="s">
        <v>1394</v>
      </c>
      <c r="BB268" t="s">
        <v>148</v>
      </c>
      <c r="BC268">
        <v>164</v>
      </c>
      <c r="BD268">
        <f t="shared" si="4"/>
        <v>328</v>
      </c>
    </row>
    <row r="269" spans="1:56" x14ac:dyDescent="0.2">
      <c r="A269" t="s">
        <v>1163</v>
      </c>
      <c r="B269" t="s">
        <v>72</v>
      </c>
      <c r="C269" t="s">
        <v>2</v>
      </c>
      <c r="D269" t="s">
        <v>316</v>
      </c>
      <c r="E269" t="s">
        <v>4</v>
      </c>
      <c r="F269" s="2">
        <v>42765</v>
      </c>
      <c r="G269" t="s">
        <v>1164</v>
      </c>
      <c r="H269" t="s">
        <v>1165</v>
      </c>
      <c r="I269" s="2">
        <v>42764</v>
      </c>
      <c r="J269" s="3">
        <v>166.87</v>
      </c>
      <c r="K269" s="3">
        <v>0</v>
      </c>
      <c r="L269" s="3">
        <v>166.87</v>
      </c>
      <c r="M269" s="3">
        <v>164</v>
      </c>
      <c r="N269" s="4">
        <v>1.7500000000000002E-2</v>
      </c>
      <c r="O269" s="3">
        <v>2.87</v>
      </c>
      <c r="P269" s="5">
        <v>1</v>
      </c>
      <c r="Q269" t="s">
        <v>44</v>
      </c>
      <c r="R269" t="s">
        <v>8</v>
      </c>
      <c r="S269" t="s">
        <v>46</v>
      </c>
      <c r="T269" t="s">
        <v>47</v>
      </c>
      <c r="U269" t="s">
        <v>2</v>
      </c>
      <c r="V269" t="s">
        <v>148</v>
      </c>
      <c r="W269" t="s">
        <v>12</v>
      </c>
      <c r="X269" t="s">
        <v>13</v>
      </c>
      <c r="Y269" t="s">
        <v>14</v>
      </c>
      <c r="Z269" t="s">
        <v>75</v>
      </c>
      <c r="AA269" t="s">
        <v>76</v>
      </c>
      <c r="AB269" t="s">
        <v>17</v>
      </c>
      <c r="AC269" t="s">
        <v>18</v>
      </c>
      <c r="AD269" t="s">
        <v>19</v>
      </c>
      <c r="AE269" t="s">
        <v>20</v>
      </c>
      <c r="AF269" t="s">
        <v>21</v>
      </c>
      <c r="AG269" t="s">
        <v>22</v>
      </c>
      <c r="AH269" t="s">
        <v>77</v>
      </c>
      <c r="AI269" t="s">
        <v>149</v>
      </c>
      <c r="AJ269" t="s">
        <v>150</v>
      </c>
      <c r="AK269" t="s">
        <v>26</v>
      </c>
      <c r="AL269" t="s">
        <v>27</v>
      </c>
      <c r="AM269" t="s">
        <v>28</v>
      </c>
      <c r="AN269" t="s">
        <v>171</v>
      </c>
      <c r="AO269" t="s">
        <v>57</v>
      </c>
      <c r="AP269" t="s">
        <v>31</v>
      </c>
      <c r="AQ269" t="s">
        <v>32</v>
      </c>
      <c r="AR269" t="s">
        <v>58</v>
      </c>
      <c r="AS269" t="s">
        <v>59</v>
      </c>
      <c r="AT269" t="s">
        <v>35</v>
      </c>
      <c r="AU269" t="s">
        <v>36</v>
      </c>
      <c r="AV269" t="s">
        <v>26</v>
      </c>
      <c r="AW269" t="s">
        <v>26</v>
      </c>
      <c r="AX269" t="s">
        <v>1166</v>
      </c>
      <c r="AY269" t="s">
        <v>182</v>
      </c>
      <c r="AZ269" s="3">
        <v>166.87</v>
      </c>
      <c r="BA269" t="s">
        <v>1394</v>
      </c>
      <c r="BB269" t="s">
        <v>148</v>
      </c>
      <c r="BC269">
        <v>164</v>
      </c>
      <c r="BD269">
        <f t="shared" si="4"/>
        <v>164</v>
      </c>
    </row>
    <row r="270" spans="1:56" x14ac:dyDescent="0.2">
      <c r="A270" t="s">
        <v>1167</v>
      </c>
      <c r="B270" t="s">
        <v>72</v>
      </c>
      <c r="C270" t="s">
        <v>2</v>
      </c>
      <c r="D270" t="s">
        <v>316</v>
      </c>
      <c r="E270" t="s">
        <v>4</v>
      </c>
      <c r="F270" s="2">
        <v>42766</v>
      </c>
      <c r="G270" t="s">
        <v>1168</v>
      </c>
      <c r="H270" t="s">
        <v>1169</v>
      </c>
      <c r="I270" s="2">
        <v>42764</v>
      </c>
      <c r="J270" s="3">
        <v>166.87</v>
      </c>
      <c r="K270" s="3">
        <v>0</v>
      </c>
      <c r="L270" s="3">
        <v>166.87</v>
      </c>
      <c r="M270" s="3">
        <v>164</v>
      </c>
      <c r="N270" s="4">
        <v>1.7500000000000002E-2</v>
      </c>
      <c r="O270" s="3">
        <v>2.87</v>
      </c>
      <c r="P270" s="5">
        <v>1</v>
      </c>
      <c r="Q270" t="s">
        <v>44</v>
      </c>
      <c r="R270" t="s">
        <v>8</v>
      </c>
      <c r="S270" t="s">
        <v>46</v>
      </c>
      <c r="T270" t="s">
        <v>47</v>
      </c>
      <c r="U270" t="s">
        <v>2</v>
      </c>
      <c r="V270" t="s">
        <v>148</v>
      </c>
      <c r="W270" t="s">
        <v>12</v>
      </c>
      <c r="X270" t="s">
        <v>13</v>
      </c>
      <c r="Y270" t="s">
        <v>14</v>
      </c>
      <c r="Z270" t="s">
        <v>15</v>
      </c>
      <c r="AA270" t="s">
        <v>16</v>
      </c>
      <c r="AB270" t="s">
        <v>17</v>
      </c>
      <c r="AC270" t="s">
        <v>18</v>
      </c>
      <c r="AD270" t="s">
        <v>19</v>
      </c>
      <c r="AE270" t="s">
        <v>20</v>
      </c>
      <c r="AF270" t="s">
        <v>21</v>
      </c>
      <c r="AG270" t="s">
        <v>22</v>
      </c>
      <c r="AH270" t="s">
        <v>23</v>
      </c>
      <c r="AI270" t="s">
        <v>227</v>
      </c>
      <c r="AJ270" t="s">
        <v>228</v>
      </c>
      <c r="AK270" t="s">
        <v>26</v>
      </c>
      <c r="AL270" t="s">
        <v>27</v>
      </c>
      <c r="AM270" t="s">
        <v>28</v>
      </c>
      <c r="AN270" t="s">
        <v>171</v>
      </c>
      <c r="AO270" t="s">
        <v>57</v>
      </c>
      <c r="AP270" t="s">
        <v>31</v>
      </c>
      <c r="AQ270" t="s">
        <v>32</v>
      </c>
      <c r="AR270" t="s">
        <v>58</v>
      </c>
      <c r="AS270" t="s">
        <v>59</v>
      </c>
      <c r="AT270" t="s">
        <v>35</v>
      </c>
      <c r="AU270" t="s">
        <v>36</v>
      </c>
      <c r="AV270" t="s">
        <v>26</v>
      </c>
      <c r="AW270" t="s">
        <v>26</v>
      </c>
      <c r="AX270" t="s">
        <v>1170</v>
      </c>
      <c r="AY270" t="s">
        <v>72</v>
      </c>
      <c r="AZ270" s="3">
        <v>166.87</v>
      </c>
      <c r="BA270" t="s">
        <v>1394</v>
      </c>
      <c r="BB270" t="s">
        <v>148</v>
      </c>
      <c r="BC270">
        <v>164</v>
      </c>
      <c r="BD270">
        <f t="shared" si="4"/>
        <v>164</v>
      </c>
    </row>
    <row r="271" spans="1:56" x14ac:dyDescent="0.2">
      <c r="A271" t="s">
        <v>1171</v>
      </c>
      <c r="B271" t="s">
        <v>72</v>
      </c>
      <c r="C271" t="s">
        <v>2</v>
      </c>
      <c r="D271" t="s">
        <v>316</v>
      </c>
      <c r="E271" t="s">
        <v>4</v>
      </c>
      <c r="F271" s="2">
        <v>42766</v>
      </c>
      <c r="G271" t="s">
        <v>1172</v>
      </c>
      <c r="H271" t="s">
        <v>1173</v>
      </c>
      <c r="I271" s="2">
        <v>42764</v>
      </c>
      <c r="J271" s="3">
        <v>166.87</v>
      </c>
      <c r="K271" s="3">
        <v>0</v>
      </c>
      <c r="L271" s="3">
        <v>166.87</v>
      </c>
      <c r="M271" s="3">
        <v>164</v>
      </c>
      <c r="N271" s="4">
        <v>1.7500000000000002E-2</v>
      </c>
      <c r="O271" s="3">
        <v>2.87</v>
      </c>
      <c r="P271" s="5">
        <v>1</v>
      </c>
      <c r="Q271" t="s">
        <v>44</v>
      </c>
      <c r="R271" t="s">
        <v>8</v>
      </c>
      <c r="S271" t="s">
        <v>46</v>
      </c>
      <c r="T271" t="s">
        <v>47</v>
      </c>
      <c r="U271" t="s">
        <v>2</v>
      </c>
      <c r="V271" t="s">
        <v>148</v>
      </c>
      <c r="W271" t="s">
        <v>12</v>
      </c>
      <c r="X271" t="s">
        <v>13</v>
      </c>
      <c r="Y271" t="s">
        <v>14</v>
      </c>
      <c r="Z271" t="s">
        <v>15</v>
      </c>
      <c r="AA271" t="s">
        <v>16</v>
      </c>
      <c r="AB271" t="s">
        <v>17</v>
      </c>
      <c r="AC271" t="s">
        <v>18</v>
      </c>
      <c r="AD271" t="s">
        <v>19</v>
      </c>
      <c r="AE271" t="s">
        <v>20</v>
      </c>
      <c r="AF271" t="s">
        <v>21</v>
      </c>
      <c r="AG271" t="s">
        <v>22</v>
      </c>
      <c r="AH271" t="s">
        <v>23</v>
      </c>
      <c r="AI271" t="s">
        <v>227</v>
      </c>
      <c r="AJ271" t="s">
        <v>228</v>
      </c>
      <c r="AK271" t="s">
        <v>26</v>
      </c>
      <c r="AL271" t="s">
        <v>27</v>
      </c>
      <c r="AM271" t="s">
        <v>28</v>
      </c>
      <c r="AN271" t="s">
        <v>171</v>
      </c>
      <c r="AO271" t="s">
        <v>57</v>
      </c>
      <c r="AP271" t="s">
        <v>31</v>
      </c>
      <c r="AQ271" t="s">
        <v>32</v>
      </c>
      <c r="AR271" t="s">
        <v>58</v>
      </c>
      <c r="AS271" t="s">
        <v>59</v>
      </c>
      <c r="AT271" t="s">
        <v>35</v>
      </c>
      <c r="AU271" t="s">
        <v>36</v>
      </c>
      <c r="AV271" t="s">
        <v>26</v>
      </c>
      <c r="AW271" t="s">
        <v>26</v>
      </c>
      <c r="AX271" t="s">
        <v>1174</v>
      </c>
      <c r="AY271" t="s">
        <v>72</v>
      </c>
      <c r="AZ271" s="3">
        <v>166.87</v>
      </c>
      <c r="BA271" t="s">
        <v>1394</v>
      </c>
      <c r="BB271" t="s">
        <v>148</v>
      </c>
      <c r="BC271">
        <v>164</v>
      </c>
      <c r="BD271">
        <f t="shared" si="4"/>
        <v>164</v>
      </c>
    </row>
    <row r="272" spans="1:56" x14ac:dyDescent="0.2">
      <c r="A272" t="s">
        <v>1175</v>
      </c>
      <c r="B272" t="s">
        <v>154</v>
      </c>
      <c r="C272" t="s">
        <v>2</v>
      </c>
      <c r="D272" t="s">
        <v>316</v>
      </c>
      <c r="E272" t="s">
        <v>4</v>
      </c>
      <c r="F272" s="2">
        <v>42766</v>
      </c>
      <c r="G272" t="s">
        <v>1176</v>
      </c>
      <c r="H272" t="s">
        <v>1177</v>
      </c>
      <c r="I272" s="2">
        <v>42765</v>
      </c>
      <c r="J272" s="3">
        <v>59.83</v>
      </c>
      <c r="K272" s="3">
        <v>0</v>
      </c>
      <c r="L272" s="3">
        <v>59.83</v>
      </c>
      <c r="M272" s="3">
        <v>58.8</v>
      </c>
      <c r="N272" s="4">
        <v>1.7500000000000002E-2</v>
      </c>
      <c r="O272" s="3">
        <v>1.03</v>
      </c>
      <c r="P272" s="5">
        <v>1</v>
      </c>
      <c r="Q272" t="s">
        <v>44</v>
      </c>
      <c r="R272" t="s">
        <v>65</v>
      </c>
      <c r="S272" t="s">
        <v>46</v>
      </c>
      <c r="T272" t="s">
        <v>134</v>
      </c>
      <c r="U272" t="s">
        <v>2</v>
      </c>
      <c r="V272" t="s">
        <v>67</v>
      </c>
      <c r="W272" t="s">
        <v>12</v>
      </c>
      <c r="X272" t="s">
        <v>13</v>
      </c>
      <c r="Y272" t="s">
        <v>14</v>
      </c>
      <c r="Z272" t="s">
        <v>75</v>
      </c>
      <c r="AA272" t="s">
        <v>76</v>
      </c>
      <c r="AB272" t="s">
        <v>17</v>
      </c>
      <c r="AC272" t="s">
        <v>18</v>
      </c>
      <c r="AD272" t="s">
        <v>19</v>
      </c>
      <c r="AE272" t="s">
        <v>20</v>
      </c>
      <c r="AF272" t="s">
        <v>21</v>
      </c>
      <c r="AG272" t="s">
        <v>22</v>
      </c>
      <c r="AH272" t="s">
        <v>77</v>
      </c>
      <c r="AI272" t="s">
        <v>169</v>
      </c>
      <c r="AJ272" t="s">
        <v>170</v>
      </c>
      <c r="AK272" t="s">
        <v>26</v>
      </c>
      <c r="AL272" t="s">
        <v>27</v>
      </c>
      <c r="AM272" t="s">
        <v>28</v>
      </c>
      <c r="AN272" t="s">
        <v>68</v>
      </c>
      <c r="AO272" t="s">
        <v>69</v>
      </c>
      <c r="AP272" t="s">
        <v>31</v>
      </c>
      <c r="AQ272" t="s">
        <v>32</v>
      </c>
      <c r="AR272" t="s">
        <v>33</v>
      </c>
      <c r="AS272" t="s">
        <v>34</v>
      </c>
      <c r="AT272" t="s">
        <v>35</v>
      </c>
      <c r="AU272" t="s">
        <v>36</v>
      </c>
      <c r="AV272" t="s">
        <v>26</v>
      </c>
      <c r="AW272" t="s">
        <v>26</v>
      </c>
      <c r="AX272" t="s">
        <v>1178</v>
      </c>
      <c r="AY272" t="s">
        <v>154</v>
      </c>
      <c r="AZ272" s="3">
        <v>59.83</v>
      </c>
      <c r="BA272" t="s">
        <v>1392</v>
      </c>
      <c r="BB272" t="s">
        <v>67</v>
      </c>
      <c r="BC272">
        <v>58.8</v>
      </c>
      <c r="BD272">
        <f t="shared" si="4"/>
        <v>58.8</v>
      </c>
    </row>
    <row r="273" spans="1:56" x14ac:dyDescent="0.2">
      <c r="A273" t="s">
        <v>1179</v>
      </c>
      <c r="B273" t="s">
        <v>258</v>
      </c>
      <c r="C273" t="s">
        <v>2</v>
      </c>
      <c r="D273" t="s">
        <v>316</v>
      </c>
      <c r="E273" t="s">
        <v>4</v>
      </c>
      <c r="F273" s="2">
        <v>42766</v>
      </c>
      <c r="G273" t="s">
        <v>1180</v>
      </c>
      <c r="H273" t="s">
        <v>1181</v>
      </c>
      <c r="I273" s="2">
        <v>42765</v>
      </c>
      <c r="J273" s="3">
        <v>333.74</v>
      </c>
      <c r="K273" s="3">
        <v>0</v>
      </c>
      <c r="L273" s="3">
        <v>166.87</v>
      </c>
      <c r="M273" s="3">
        <v>164</v>
      </c>
      <c r="N273" s="4">
        <v>1.7500000000000002E-2</v>
      </c>
      <c r="O273" s="3">
        <v>2.87</v>
      </c>
      <c r="P273" s="5">
        <v>2</v>
      </c>
      <c r="Q273" t="s">
        <v>44</v>
      </c>
      <c r="R273" t="s">
        <v>8</v>
      </c>
      <c r="S273" t="s">
        <v>46</v>
      </c>
      <c r="T273" t="s">
        <v>47</v>
      </c>
      <c r="U273" t="s">
        <v>2</v>
      </c>
      <c r="V273" t="s">
        <v>148</v>
      </c>
      <c r="W273" t="s">
        <v>12</v>
      </c>
      <c r="X273" t="s">
        <v>13</v>
      </c>
      <c r="Y273" t="s">
        <v>14</v>
      </c>
      <c r="Z273" t="s">
        <v>15</v>
      </c>
      <c r="AA273" t="s">
        <v>16</v>
      </c>
      <c r="AB273" t="s">
        <v>17</v>
      </c>
      <c r="AC273" t="s">
        <v>18</v>
      </c>
      <c r="AD273" t="s">
        <v>19</v>
      </c>
      <c r="AE273" t="s">
        <v>20</v>
      </c>
      <c r="AF273" t="s">
        <v>21</v>
      </c>
      <c r="AG273" t="s">
        <v>22</v>
      </c>
      <c r="AH273" t="s">
        <v>23</v>
      </c>
      <c r="AI273" t="s">
        <v>227</v>
      </c>
      <c r="AJ273" t="s">
        <v>228</v>
      </c>
      <c r="AK273" t="s">
        <v>26</v>
      </c>
      <c r="AL273" t="s">
        <v>27</v>
      </c>
      <c r="AM273" t="s">
        <v>28</v>
      </c>
      <c r="AN273" t="s">
        <v>171</v>
      </c>
      <c r="AO273" t="s">
        <v>57</v>
      </c>
      <c r="AP273" t="s">
        <v>31</v>
      </c>
      <c r="AQ273" t="s">
        <v>32</v>
      </c>
      <c r="AR273" t="s">
        <v>58</v>
      </c>
      <c r="AS273" t="s">
        <v>59</v>
      </c>
      <c r="AT273" t="s">
        <v>35</v>
      </c>
      <c r="AU273" t="s">
        <v>36</v>
      </c>
      <c r="AV273" t="s">
        <v>26</v>
      </c>
      <c r="AW273" t="s">
        <v>26</v>
      </c>
      <c r="AX273" t="s">
        <v>1182</v>
      </c>
      <c r="AY273" t="s">
        <v>258</v>
      </c>
      <c r="AZ273" s="3">
        <v>166.87</v>
      </c>
      <c r="BA273" t="s">
        <v>1394</v>
      </c>
      <c r="BB273" t="s">
        <v>148</v>
      </c>
      <c r="BC273">
        <v>164</v>
      </c>
      <c r="BD273">
        <f t="shared" si="4"/>
        <v>328</v>
      </c>
    </row>
    <row r="274" spans="1:56" x14ac:dyDescent="0.2">
      <c r="A274" t="s">
        <v>1183</v>
      </c>
      <c r="B274" t="s">
        <v>72</v>
      </c>
      <c r="C274" t="s">
        <v>2</v>
      </c>
      <c r="D274" t="s">
        <v>316</v>
      </c>
      <c r="E274" t="s">
        <v>4</v>
      </c>
      <c r="F274" s="2">
        <v>42767</v>
      </c>
      <c r="G274" t="s">
        <v>1184</v>
      </c>
      <c r="H274" t="s">
        <v>1185</v>
      </c>
      <c r="I274" s="2">
        <v>42766</v>
      </c>
      <c r="J274" s="3">
        <v>166.87</v>
      </c>
      <c r="K274" s="3">
        <v>0</v>
      </c>
      <c r="L274" s="3">
        <v>166.87</v>
      </c>
      <c r="M274" s="3">
        <v>164</v>
      </c>
      <c r="N274" s="4">
        <v>1.7500000000000002E-2</v>
      </c>
      <c r="O274" s="3">
        <v>2.87</v>
      </c>
      <c r="P274" s="5">
        <v>1</v>
      </c>
      <c r="Q274" t="s">
        <v>44</v>
      </c>
      <c r="R274" t="s">
        <v>8</v>
      </c>
      <c r="S274" t="s">
        <v>46</v>
      </c>
      <c r="T274" t="s">
        <v>47</v>
      </c>
      <c r="U274" t="s">
        <v>2</v>
      </c>
      <c r="V274" t="s">
        <v>148</v>
      </c>
      <c r="W274" t="s">
        <v>12</v>
      </c>
      <c r="X274" t="s">
        <v>13</v>
      </c>
      <c r="Y274" t="s">
        <v>14</v>
      </c>
      <c r="Z274" t="s">
        <v>75</v>
      </c>
      <c r="AA274" t="s">
        <v>76</v>
      </c>
      <c r="AB274" t="s">
        <v>17</v>
      </c>
      <c r="AC274" t="s">
        <v>18</v>
      </c>
      <c r="AD274" t="s">
        <v>19</v>
      </c>
      <c r="AE274" t="s">
        <v>20</v>
      </c>
      <c r="AF274" t="s">
        <v>21</v>
      </c>
      <c r="AG274" t="s">
        <v>22</v>
      </c>
      <c r="AH274" t="s">
        <v>77</v>
      </c>
      <c r="AI274" t="s">
        <v>149</v>
      </c>
      <c r="AJ274" t="s">
        <v>150</v>
      </c>
      <c r="AK274" t="s">
        <v>26</v>
      </c>
      <c r="AL274" t="s">
        <v>27</v>
      </c>
      <c r="AM274" t="s">
        <v>28</v>
      </c>
      <c r="AN274" t="s">
        <v>171</v>
      </c>
      <c r="AO274" t="s">
        <v>57</v>
      </c>
      <c r="AP274" t="s">
        <v>31</v>
      </c>
      <c r="AQ274" t="s">
        <v>32</v>
      </c>
      <c r="AR274" t="s">
        <v>58</v>
      </c>
      <c r="AS274" t="s">
        <v>59</v>
      </c>
      <c r="AT274" t="s">
        <v>35</v>
      </c>
      <c r="AU274" t="s">
        <v>36</v>
      </c>
      <c r="AV274" t="s">
        <v>26</v>
      </c>
      <c r="AW274" t="s">
        <v>26</v>
      </c>
      <c r="AX274" t="s">
        <v>1186</v>
      </c>
      <c r="AY274" t="s">
        <v>72</v>
      </c>
      <c r="AZ274" s="3">
        <v>166.87</v>
      </c>
      <c r="BA274" t="s">
        <v>1394</v>
      </c>
      <c r="BB274" t="s">
        <v>148</v>
      </c>
      <c r="BC274">
        <v>164</v>
      </c>
      <c r="BD274">
        <f t="shared" si="4"/>
        <v>164</v>
      </c>
    </row>
    <row r="275" spans="1:56" x14ac:dyDescent="0.2">
      <c r="A275" t="s">
        <v>1187</v>
      </c>
      <c r="B275" t="s">
        <v>602</v>
      </c>
      <c r="C275" t="s">
        <v>2</v>
      </c>
      <c r="D275" t="s">
        <v>316</v>
      </c>
      <c r="E275" t="s">
        <v>4</v>
      </c>
      <c r="F275" s="2">
        <v>42768</v>
      </c>
      <c r="G275" t="s">
        <v>1188</v>
      </c>
      <c r="H275" t="s">
        <v>1189</v>
      </c>
      <c r="I275" s="2">
        <v>42767</v>
      </c>
      <c r="J275" s="3">
        <v>39.9</v>
      </c>
      <c r="K275" s="3">
        <v>0</v>
      </c>
      <c r="L275" s="3">
        <v>3.99</v>
      </c>
      <c r="M275" s="3">
        <v>3.92</v>
      </c>
      <c r="N275" s="4">
        <v>1.7500000000000002E-2</v>
      </c>
      <c r="O275" s="3">
        <v>7.0000000000000007E-2</v>
      </c>
      <c r="P275" s="5">
        <v>10</v>
      </c>
      <c r="Q275" t="s">
        <v>7</v>
      </c>
      <c r="R275" t="s">
        <v>8</v>
      </c>
      <c r="S275" t="s">
        <v>9</v>
      </c>
      <c r="T275" t="s">
        <v>10</v>
      </c>
      <c r="U275" t="s">
        <v>2</v>
      </c>
      <c r="V275" t="s">
        <v>798</v>
      </c>
      <c r="W275" t="s">
        <v>12</v>
      </c>
      <c r="X275" t="s">
        <v>13</v>
      </c>
      <c r="Y275" t="s">
        <v>14</v>
      </c>
      <c r="Z275" t="s">
        <v>15</v>
      </c>
      <c r="AA275" t="s">
        <v>16</v>
      </c>
      <c r="AB275" t="s">
        <v>17</v>
      </c>
      <c r="AC275" t="s">
        <v>18</v>
      </c>
      <c r="AD275" t="s">
        <v>19</v>
      </c>
      <c r="AE275" t="s">
        <v>20</v>
      </c>
      <c r="AF275" t="s">
        <v>21</v>
      </c>
      <c r="AG275" t="s">
        <v>22</v>
      </c>
      <c r="AH275" t="s">
        <v>23</v>
      </c>
      <c r="AI275" t="s">
        <v>24</v>
      </c>
      <c r="AJ275" t="s">
        <v>25</v>
      </c>
      <c r="AK275" t="s">
        <v>26</v>
      </c>
      <c r="AL275" t="s">
        <v>27</v>
      </c>
      <c r="AM275" t="s">
        <v>28</v>
      </c>
      <c r="AN275" t="s">
        <v>29</v>
      </c>
      <c r="AO275" t="s">
        <v>30</v>
      </c>
      <c r="AP275" t="s">
        <v>31</v>
      </c>
      <c r="AQ275" t="s">
        <v>32</v>
      </c>
      <c r="AR275" t="s">
        <v>33</v>
      </c>
      <c r="AS275" t="s">
        <v>34</v>
      </c>
      <c r="AT275" t="s">
        <v>35</v>
      </c>
      <c r="AU275" t="s">
        <v>36</v>
      </c>
      <c r="AV275" t="s">
        <v>26</v>
      </c>
      <c r="AW275" t="s">
        <v>26</v>
      </c>
      <c r="AX275" t="s">
        <v>1190</v>
      </c>
      <c r="AY275" t="s">
        <v>114</v>
      </c>
      <c r="AZ275" s="3">
        <v>3.99</v>
      </c>
      <c r="BA275" t="s">
        <v>1390</v>
      </c>
      <c r="BB275" t="s">
        <v>798</v>
      </c>
      <c r="BC275">
        <v>3.92</v>
      </c>
      <c r="BD275">
        <f t="shared" si="4"/>
        <v>39.200000000000003</v>
      </c>
    </row>
    <row r="276" spans="1:56" x14ac:dyDescent="0.2">
      <c r="A276" t="s">
        <v>1191</v>
      </c>
      <c r="B276" t="s">
        <v>139</v>
      </c>
      <c r="C276" t="s">
        <v>2</v>
      </c>
      <c r="D276" t="s">
        <v>316</v>
      </c>
      <c r="E276" t="s">
        <v>4</v>
      </c>
      <c r="F276" s="2">
        <v>42772</v>
      </c>
      <c r="G276" t="s">
        <v>1192</v>
      </c>
      <c r="H276" t="s">
        <v>1193</v>
      </c>
      <c r="I276" s="2">
        <v>42769</v>
      </c>
      <c r="J276" s="3">
        <v>166.87</v>
      </c>
      <c r="K276" s="3">
        <v>0</v>
      </c>
      <c r="L276" s="3">
        <v>166.87</v>
      </c>
      <c r="M276" s="3">
        <v>164</v>
      </c>
      <c r="N276" s="4">
        <v>1.7500000000000002E-2</v>
      </c>
      <c r="O276" s="3">
        <v>2.87</v>
      </c>
      <c r="P276" s="5">
        <v>1</v>
      </c>
      <c r="Q276" t="s">
        <v>44</v>
      </c>
      <c r="R276" t="s">
        <v>8</v>
      </c>
      <c r="S276" t="s">
        <v>46</v>
      </c>
      <c r="T276" t="s">
        <v>47</v>
      </c>
      <c r="U276" t="s">
        <v>2</v>
      </c>
      <c r="V276" t="s">
        <v>148</v>
      </c>
      <c r="W276" t="s">
        <v>12</v>
      </c>
      <c r="X276" t="s">
        <v>13</v>
      </c>
      <c r="Y276" t="s">
        <v>14</v>
      </c>
      <c r="Z276" t="s">
        <v>75</v>
      </c>
      <c r="AA276" t="s">
        <v>76</v>
      </c>
      <c r="AB276" t="s">
        <v>17</v>
      </c>
      <c r="AC276" t="s">
        <v>18</v>
      </c>
      <c r="AD276" t="s">
        <v>19</v>
      </c>
      <c r="AE276" t="s">
        <v>20</v>
      </c>
      <c r="AF276" t="s">
        <v>21</v>
      </c>
      <c r="AG276" t="s">
        <v>22</v>
      </c>
      <c r="AH276" t="s">
        <v>77</v>
      </c>
      <c r="AI276" t="s">
        <v>169</v>
      </c>
      <c r="AJ276" t="s">
        <v>170</v>
      </c>
      <c r="AK276" t="s">
        <v>26</v>
      </c>
      <c r="AL276" t="s">
        <v>27</v>
      </c>
      <c r="AM276" t="s">
        <v>28</v>
      </c>
      <c r="AN276" t="s">
        <v>171</v>
      </c>
      <c r="AO276" t="s">
        <v>57</v>
      </c>
      <c r="AP276" t="s">
        <v>31</v>
      </c>
      <c r="AQ276" t="s">
        <v>32</v>
      </c>
      <c r="AR276" t="s">
        <v>58</v>
      </c>
      <c r="AS276" t="s">
        <v>59</v>
      </c>
      <c r="AT276" t="s">
        <v>35</v>
      </c>
      <c r="AU276" t="s">
        <v>36</v>
      </c>
      <c r="AV276" t="s">
        <v>26</v>
      </c>
      <c r="AW276" t="s">
        <v>26</v>
      </c>
      <c r="AX276" t="s">
        <v>1194</v>
      </c>
      <c r="AY276" t="s">
        <v>139</v>
      </c>
      <c r="AZ276" s="3">
        <v>166.87</v>
      </c>
      <c r="BA276" t="s">
        <v>1394</v>
      </c>
      <c r="BB276" t="s">
        <v>148</v>
      </c>
      <c r="BC276">
        <v>164</v>
      </c>
      <c r="BD276">
        <f t="shared" si="4"/>
        <v>164</v>
      </c>
    </row>
    <row r="277" spans="1:56" x14ac:dyDescent="0.2">
      <c r="A277" t="s">
        <v>1195</v>
      </c>
      <c r="B277" t="s">
        <v>102</v>
      </c>
      <c r="C277" t="s">
        <v>2</v>
      </c>
      <c r="D277" t="s">
        <v>316</v>
      </c>
      <c r="E277" t="s">
        <v>4</v>
      </c>
      <c r="F277" s="2">
        <v>42772</v>
      </c>
      <c r="G277" t="s">
        <v>1196</v>
      </c>
      <c r="H277" t="s">
        <v>1197</v>
      </c>
      <c r="I277" s="2">
        <v>42769</v>
      </c>
      <c r="J277" s="3">
        <v>59.83</v>
      </c>
      <c r="K277" s="3">
        <v>0</v>
      </c>
      <c r="L277" s="3">
        <v>59.83</v>
      </c>
      <c r="M277" s="3">
        <v>58.8</v>
      </c>
      <c r="N277" s="4">
        <v>1.7500000000000002E-2</v>
      </c>
      <c r="O277" s="3">
        <v>1.03</v>
      </c>
      <c r="P277" s="5">
        <v>1</v>
      </c>
      <c r="Q277" t="s">
        <v>44</v>
      </c>
      <c r="R277" t="s">
        <v>65</v>
      </c>
      <c r="S277" t="s">
        <v>46</v>
      </c>
      <c r="T277" t="s">
        <v>134</v>
      </c>
      <c r="U277" t="s">
        <v>2</v>
      </c>
      <c r="V277" t="s">
        <v>67</v>
      </c>
      <c r="W277" t="s">
        <v>12</v>
      </c>
      <c r="X277" t="s">
        <v>13</v>
      </c>
      <c r="Y277" t="s">
        <v>14</v>
      </c>
      <c r="Z277" t="s">
        <v>1198</v>
      </c>
      <c r="AA277" t="s">
        <v>1199</v>
      </c>
      <c r="AB277" t="s">
        <v>17</v>
      </c>
      <c r="AC277" t="s">
        <v>18</v>
      </c>
      <c r="AD277" t="s">
        <v>19</v>
      </c>
      <c r="AE277" t="s">
        <v>20</v>
      </c>
      <c r="AF277" t="s">
        <v>21</v>
      </c>
      <c r="AG277" t="s">
        <v>22</v>
      </c>
      <c r="AH277" t="s">
        <v>1200</v>
      </c>
      <c r="AI277" t="s">
        <v>1201</v>
      </c>
      <c r="AJ277" t="s">
        <v>1202</v>
      </c>
      <c r="AK277" t="s">
        <v>26</v>
      </c>
      <c r="AL277" t="s">
        <v>27</v>
      </c>
      <c r="AM277" t="s">
        <v>28</v>
      </c>
      <c r="AN277" t="s">
        <v>68</v>
      </c>
      <c r="AO277" t="s">
        <v>69</v>
      </c>
      <c r="AP277" t="s">
        <v>31</v>
      </c>
      <c r="AQ277" t="s">
        <v>32</v>
      </c>
      <c r="AR277" t="s">
        <v>33</v>
      </c>
      <c r="AS277" t="s">
        <v>34</v>
      </c>
      <c r="AT277" t="s">
        <v>35</v>
      </c>
      <c r="AU277" t="s">
        <v>36</v>
      </c>
      <c r="AV277" t="s">
        <v>26</v>
      </c>
      <c r="AW277" t="s">
        <v>26</v>
      </c>
      <c r="AX277" t="s">
        <v>1203</v>
      </c>
      <c r="AY277" t="s">
        <v>649</v>
      </c>
      <c r="AZ277" s="3">
        <v>59.83</v>
      </c>
      <c r="BA277" t="s">
        <v>1392</v>
      </c>
      <c r="BB277" t="s">
        <v>67</v>
      </c>
      <c r="BC277">
        <v>58.8</v>
      </c>
      <c r="BD277">
        <f t="shared" si="4"/>
        <v>58.8</v>
      </c>
    </row>
    <row r="278" spans="1:56" x14ac:dyDescent="0.2">
      <c r="A278" t="s">
        <v>1204</v>
      </c>
      <c r="B278" t="s">
        <v>164</v>
      </c>
      <c r="C278" t="s">
        <v>2</v>
      </c>
      <c r="D278" t="s">
        <v>316</v>
      </c>
      <c r="E278" t="s">
        <v>4</v>
      </c>
      <c r="F278" s="2">
        <v>42772</v>
      </c>
      <c r="G278" t="s">
        <v>1205</v>
      </c>
      <c r="H278" t="s">
        <v>1206</v>
      </c>
      <c r="I278" s="2">
        <v>42771</v>
      </c>
      <c r="J278" s="3">
        <v>333.74</v>
      </c>
      <c r="K278" s="3">
        <v>0</v>
      </c>
      <c r="L278" s="3">
        <v>166.87</v>
      </c>
      <c r="M278" s="3">
        <v>164</v>
      </c>
      <c r="N278" s="4">
        <v>1.7500000000000002E-2</v>
      </c>
      <c r="O278" s="3">
        <v>2.87</v>
      </c>
      <c r="P278" s="5">
        <v>2</v>
      </c>
      <c r="Q278" t="s">
        <v>44</v>
      </c>
      <c r="R278" t="s">
        <v>8</v>
      </c>
      <c r="S278" t="s">
        <v>46</v>
      </c>
      <c r="T278" t="s">
        <v>47</v>
      </c>
      <c r="U278" t="s">
        <v>2</v>
      </c>
      <c r="V278" t="s">
        <v>148</v>
      </c>
      <c r="W278" t="s">
        <v>12</v>
      </c>
      <c r="X278" t="s">
        <v>13</v>
      </c>
      <c r="Y278" t="s">
        <v>14</v>
      </c>
      <c r="Z278" t="s">
        <v>75</v>
      </c>
      <c r="AA278" t="s">
        <v>76</v>
      </c>
      <c r="AB278" t="s">
        <v>17</v>
      </c>
      <c r="AC278" t="s">
        <v>18</v>
      </c>
      <c r="AD278" t="s">
        <v>19</v>
      </c>
      <c r="AE278" t="s">
        <v>20</v>
      </c>
      <c r="AF278" t="s">
        <v>21</v>
      </c>
      <c r="AG278" t="s">
        <v>22</v>
      </c>
      <c r="AH278" t="s">
        <v>77</v>
      </c>
      <c r="AI278" t="s">
        <v>149</v>
      </c>
      <c r="AJ278" t="s">
        <v>150</v>
      </c>
      <c r="AK278" t="s">
        <v>26</v>
      </c>
      <c r="AL278" t="s">
        <v>27</v>
      </c>
      <c r="AM278" t="s">
        <v>28</v>
      </c>
      <c r="AN278" t="s">
        <v>171</v>
      </c>
      <c r="AO278" t="s">
        <v>57</v>
      </c>
      <c r="AP278" t="s">
        <v>31</v>
      </c>
      <c r="AQ278" t="s">
        <v>32</v>
      </c>
      <c r="AR278" t="s">
        <v>58</v>
      </c>
      <c r="AS278" t="s">
        <v>59</v>
      </c>
      <c r="AT278" t="s">
        <v>35</v>
      </c>
      <c r="AU278" t="s">
        <v>36</v>
      </c>
      <c r="AV278" t="s">
        <v>26</v>
      </c>
      <c r="AW278" t="s">
        <v>26</v>
      </c>
      <c r="AX278" t="s">
        <v>1207</v>
      </c>
      <c r="AY278" t="s">
        <v>139</v>
      </c>
      <c r="AZ278" s="3">
        <v>166.87</v>
      </c>
      <c r="BA278" t="s">
        <v>1394</v>
      </c>
      <c r="BB278" t="s">
        <v>148</v>
      </c>
      <c r="BC278">
        <v>164</v>
      </c>
      <c r="BD278">
        <f t="shared" si="4"/>
        <v>328</v>
      </c>
    </row>
    <row r="279" spans="1:56" x14ac:dyDescent="0.2">
      <c r="A279" t="s">
        <v>1208</v>
      </c>
      <c r="B279" t="s">
        <v>154</v>
      </c>
      <c r="C279" t="s">
        <v>2</v>
      </c>
      <c r="D279" t="s">
        <v>316</v>
      </c>
      <c r="E279" t="s">
        <v>4</v>
      </c>
      <c r="F279" s="2">
        <v>42772</v>
      </c>
      <c r="G279" t="s">
        <v>1209</v>
      </c>
      <c r="H279" t="s">
        <v>1210</v>
      </c>
      <c r="I279" s="2">
        <v>42771</v>
      </c>
      <c r="J279" s="3">
        <v>166.87</v>
      </c>
      <c r="K279" s="3">
        <v>0</v>
      </c>
      <c r="L279" s="3">
        <v>166.87</v>
      </c>
      <c r="M279" s="3">
        <v>164</v>
      </c>
      <c r="N279" s="4">
        <v>1.7500000000000002E-2</v>
      </c>
      <c r="O279" s="3">
        <v>2.87</v>
      </c>
      <c r="P279" s="5">
        <v>1</v>
      </c>
      <c r="Q279" t="s">
        <v>44</v>
      </c>
      <c r="R279" t="s">
        <v>8</v>
      </c>
      <c r="S279" t="s">
        <v>46</v>
      </c>
      <c r="T279" t="s">
        <v>47</v>
      </c>
      <c r="U279" t="s">
        <v>2</v>
      </c>
      <c r="V279" t="s">
        <v>148</v>
      </c>
      <c r="W279" t="s">
        <v>12</v>
      </c>
      <c r="X279" t="s">
        <v>13</v>
      </c>
      <c r="Y279" t="s">
        <v>14</v>
      </c>
      <c r="Z279" t="s">
        <v>75</v>
      </c>
      <c r="AA279" t="s">
        <v>76</v>
      </c>
      <c r="AB279" t="s">
        <v>17</v>
      </c>
      <c r="AC279" t="s">
        <v>18</v>
      </c>
      <c r="AD279" t="s">
        <v>19</v>
      </c>
      <c r="AE279" t="s">
        <v>20</v>
      </c>
      <c r="AF279" t="s">
        <v>21</v>
      </c>
      <c r="AG279" t="s">
        <v>22</v>
      </c>
      <c r="AH279" t="s">
        <v>77</v>
      </c>
      <c r="AI279" t="s">
        <v>169</v>
      </c>
      <c r="AJ279" t="s">
        <v>170</v>
      </c>
      <c r="AK279" t="s">
        <v>26</v>
      </c>
      <c r="AL279" t="s">
        <v>27</v>
      </c>
      <c r="AM279" t="s">
        <v>28</v>
      </c>
      <c r="AN279" t="s">
        <v>171</v>
      </c>
      <c r="AO279" t="s">
        <v>57</v>
      </c>
      <c r="AP279" t="s">
        <v>31</v>
      </c>
      <c r="AQ279" t="s">
        <v>32</v>
      </c>
      <c r="AR279" t="s">
        <v>58</v>
      </c>
      <c r="AS279" t="s">
        <v>59</v>
      </c>
      <c r="AT279" t="s">
        <v>35</v>
      </c>
      <c r="AU279" t="s">
        <v>36</v>
      </c>
      <c r="AV279" t="s">
        <v>26</v>
      </c>
      <c r="AW279" t="s">
        <v>26</v>
      </c>
      <c r="AX279" t="s">
        <v>1211</v>
      </c>
      <c r="AY279" t="s">
        <v>154</v>
      </c>
      <c r="AZ279" s="3">
        <v>166.87</v>
      </c>
      <c r="BA279" t="s">
        <v>1394</v>
      </c>
      <c r="BB279" t="s">
        <v>148</v>
      </c>
      <c r="BC279">
        <v>164</v>
      </c>
      <c r="BD279">
        <f t="shared" si="4"/>
        <v>164</v>
      </c>
    </row>
    <row r="280" spans="1:56" x14ac:dyDescent="0.2">
      <c r="A280" t="s">
        <v>1212</v>
      </c>
      <c r="B280" t="s">
        <v>182</v>
      </c>
      <c r="C280" t="s">
        <v>2</v>
      </c>
      <c r="D280" t="s">
        <v>316</v>
      </c>
      <c r="E280" t="s">
        <v>4</v>
      </c>
      <c r="F280" s="2">
        <v>42772</v>
      </c>
      <c r="G280" t="s">
        <v>1213</v>
      </c>
      <c r="H280" t="s">
        <v>1214</v>
      </c>
      <c r="I280" s="2">
        <v>42771</v>
      </c>
      <c r="J280" s="3">
        <v>333.74</v>
      </c>
      <c r="K280" s="3">
        <v>0</v>
      </c>
      <c r="L280" s="3">
        <v>166.87</v>
      </c>
      <c r="M280" s="3">
        <v>164</v>
      </c>
      <c r="N280" s="4">
        <v>1.7500000000000002E-2</v>
      </c>
      <c r="O280" s="3">
        <v>2.87</v>
      </c>
      <c r="P280" s="5">
        <v>2</v>
      </c>
      <c r="Q280" t="s">
        <v>44</v>
      </c>
      <c r="R280" t="s">
        <v>8</v>
      </c>
      <c r="S280" t="s">
        <v>46</v>
      </c>
      <c r="T280" t="s">
        <v>47</v>
      </c>
      <c r="U280" t="s">
        <v>2</v>
      </c>
      <c r="V280" t="s">
        <v>148</v>
      </c>
      <c r="W280" t="s">
        <v>12</v>
      </c>
      <c r="X280" t="s">
        <v>13</v>
      </c>
      <c r="Y280" t="s">
        <v>14</v>
      </c>
      <c r="Z280" t="s">
        <v>75</v>
      </c>
      <c r="AA280" t="s">
        <v>76</v>
      </c>
      <c r="AB280" t="s">
        <v>17</v>
      </c>
      <c r="AC280" t="s">
        <v>18</v>
      </c>
      <c r="AD280" t="s">
        <v>19</v>
      </c>
      <c r="AE280" t="s">
        <v>20</v>
      </c>
      <c r="AF280" t="s">
        <v>21</v>
      </c>
      <c r="AG280" t="s">
        <v>22</v>
      </c>
      <c r="AH280" t="s">
        <v>77</v>
      </c>
      <c r="AI280" t="s">
        <v>149</v>
      </c>
      <c r="AJ280" t="s">
        <v>150</v>
      </c>
      <c r="AK280" t="s">
        <v>26</v>
      </c>
      <c r="AL280" t="s">
        <v>27</v>
      </c>
      <c r="AM280" t="s">
        <v>28</v>
      </c>
      <c r="AN280" t="s">
        <v>171</v>
      </c>
      <c r="AO280" t="s">
        <v>57</v>
      </c>
      <c r="AP280" t="s">
        <v>31</v>
      </c>
      <c r="AQ280" t="s">
        <v>32</v>
      </c>
      <c r="AR280" t="s">
        <v>58</v>
      </c>
      <c r="AS280" t="s">
        <v>59</v>
      </c>
      <c r="AT280" t="s">
        <v>35</v>
      </c>
      <c r="AU280" t="s">
        <v>36</v>
      </c>
      <c r="AV280" t="s">
        <v>26</v>
      </c>
      <c r="AW280" t="s">
        <v>26</v>
      </c>
      <c r="AX280" t="s">
        <v>1215</v>
      </c>
      <c r="AY280" t="s">
        <v>182</v>
      </c>
      <c r="AZ280" s="3">
        <v>166.87</v>
      </c>
      <c r="BA280" t="s">
        <v>1394</v>
      </c>
      <c r="BB280" t="s">
        <v>148</v>
      </c>
      <c r="BC280">
        <v>164</v>
      </c>
      <c r="BD280">
        <f t="shared" si="4"/>
        <v>328</v>
      </c>
    </row>
    <row r="281" spans="1:56" x14ac:dyDescent="0.2">
      <c r="A281" t="s">
        <v>1216</v>
      </c>
      <c r="B281" t="s">
        <v>258</v>
      </c>
      <c r="C281" t="s">
        <v>2</v>
      </c>
      <c r="D281" t="s">
        <v>316</v>
      </c>
      <c r="E281" t="s">
        <v>4</v>
      </c>
      <c r="F281" s="2">
        <v>42773</v>
      </c>
      <c r="G281" t="s">
        <v>1217</v>
      </c>
      <c r="H281" t="s">
        <v>1218</v>
      </c>
      <c r="I281" s="2">
        <v>42772</v>
      </c>
      <c r="J281" s="3">
        <v>166.87</v>
      </c>
      <c r="K281" s="3">
        <v>0</v>
      </c>
      <c r="L281" s="3">
        <v>166.87</v>
      </c>
      <c r="M281" s="3">
        <v>164</v>
      </c>
      <c r="N281" s="4">
        <v>1.7500000000000002E-2</v>
      </c>
      <c r="O281" s="3">
        <v>2.87</v>
      </c>
      <c r="P281" s="5">
        <v>1</v>
      </c>
      <c r="Q281" t="s">
        <v>44</v>
      </c>
      <c r="R281" t="s">
        <v>8</v>
      </c>
      <c r="S281" t="s">
        <v>46</v>
      </c>
      <c r="T281" t="s">
        <v>47</v>
      </c>
      <c r="U281" t="s">
        <v>2</v>
      </c>
      <c r="V281" t="s">
        <v>148</v>
      </c>
      <c r="W281" t="s">
        <v>12</v>
      </c>
      <c r="X281" t="s">
        <v>13</v>
      </c>
      <c r="Y281" t="s">
        <v>14</v>
      </c>
      <c r="Z281" t="s">
        <v>75</v>
      </c>
      <c r="AA281" t="s">
        <v>76</v>
      </c>
      <c r="AB281" t="s">
        <v>17</v>
      </c>
      <c r="AC281" t="s">
        <v>18</v>
      </c>
      <c r="AD281" t="s">
        <v>19</v>
      </c>
      <c r="AE281" t="s">
        <v>20</v>
      </c>
      <c r="AF281" t="s">
        <v>21</v>
      </c>
      <c r="AG281" t="s">
        <v>22</v>
      </c>
      <c r="AH281" t="s">
        <v>77</v>
      </c>
      <c r="AI281" t="s">
        <v>169</v>
      </c>
      <c r="AJ281" t="s">
        <v>170</v>
      </c>
      <c r="AK281" t="s">
        <v>26</v>
      </c>
      <c r="AL281" t="s">
        <v>27</v>
      </c>
      <c r="AM281" t="s">
        <v>28</v>
      </c>
      <c r="AN281" t="s">
        <v>171</v>
      </c>
      <c r="AO281" t="s">
        <v>57</v>
      </c>
      <c r="AP281" t="s">
        <v>31</v>
      </c>
      <c r="AQ281" t="s">
        <v>32</v>
      </c>
      <c r="AR281" t="s">
        <v>58</v>
      </c>
      <c r="AS281" t="s">
        <v>59</v>
      </c>
      <c r="AT281" t="s">
        <v>35</v>
      </c>
      <c r="AU281" t="s">
        <v>36</v>
      </c>
      <c r="AV281" t="s">
        <v>26</v>
      </c>
      <c r="AW281" t="s">
        <v>26</v>
      </c>
      <c r="AX281" t="s">
        <v>1219</v>
      </c>
      <c r="AY281" t="s">
        <v>258</v>
      </c>
      <c r="AZ281" s="3">
        <v>166.87</v>
      </c>
      <c r="BA281" t="s">
        <v>1394</v>
      </c>
      <c r="BB281" t="s">
        <v>148</v>
      </c>
      <c r="BC281">
        <v>164</v>
      </c>
      <c r="BD281">
        <f t="shared" si="4"/>
        <v>164</v>
      </c>
    </row>
    <row r="282" spans="1:56" x14ac:dyDescent="0.2">
      <c r="A282" t="s">
        <v>1220</v>
      </c>
      <c r="B282" t="s">
        <v>120</v>
      </c>
      <c r="C282" t="s">
        <v>2</v>
      </c>
      <c r="D282" t="s">
        <v>316</v>
      </c>
      <c r="E282" t="s">
        <v>4</v>
      </c>
      <c r="F282" s="2">
        <v>42773</v>
      </c>
      <c r="G282" t="s">
        <v>1221</v>
      </c>
      <c r="H282" t="s">
        <v>1222</v>
      </c>
      <c r="I282" s="2">
        <v>42772</v>
      </c>
      <c r="J282" s="3">
        <v>59.83</v>
      </c>
      <c r="K282" s="3">
        <v>0</v>
      </c>
      <c r="L282" s="3">
        <v>59.83</v>
      </c>
      <c r="M282" s="3">
        <v>58.8</v>
      </c>
      <c r="N282" s="4">
        <v>1.7500000000000002E-2</v>
      </c>
      <c r="O282" s="3">
        <v>1.03</v>
      </c>
      <c r="P282" s="5">
        <v>1</v>
      </c>
      <c r="Q282" t="s">
        <v>44</v>
      </c>
      <c r="R282" t="s">
        <v>65</v>
      </c>
      <c r="S282" t="s">
        <v>46</v>
      </c>
      <c r="T282" t="s">
        <v>134</v>
      </c>
      <c r="U282" t="s">
        <v>2</v>
      </c>
      <c r="V282" t="s">
        <v>67</v>
      </c>
      <c r="W282" t="s">
        <v>12</v>
      </c>
      <c r="X282" t="s">
        <v>13</v>
      </c>
      <c r="Y282" t="s">
        <v>14</v>
      </c>
      <c r="Z282" t="s">
        <v>1198</v>
      </c>
      <c r="AA282" t="s">
        <v>1199</v>
      </c>
      <c r="AB282" t="s">
        <v>17</v>
      </c>
      <c r="AC282" t="s">
        <v>18</v>
      </c>
      <c r="AD282" t="s">
        <v>19</v>
      </c>
      <c r="AE282" t="s">
        <v>20</v>
      </c>
      <c r="AF282" t="s">
        <v>21</v>
      </c>
      <c r="AG282" t="s">
        <v>22</v>
      </c>
      <c r="AH282" t="s">
        <v>1200</v>
      </c>
      <c r="AI282" t="s">
        <v>1201</v>
      </c>
      <c r="AJ282" t="s">
        <v>1202</v>
      </c>
      <c r="AK282" t="s">
        <v>26</v>
      </c>
      <c r="AL282" t="s">
        <v>27</v>
      </c>
      <c r="AM282" t="s">
        <v>28</v>
      </c>
      <c r="AN282" t="s">
        <v>68</v>
      </c>
      <c r="AO282" t="s">
        <v>69</v>
      </c>
      <c r="AP282" t="s">
        <v>31</v>
      </c>
      <c r="AQ282" t="s">
        <v>32</v>
      </c>
      <c r="AR282" t="s">
        <v>33</v>
      </c>
      <c r="AS282" t="s">
        <v>34</v>
      </c>
      <c r="AT282" t="s">
        <v>35</v>
      </c>
      <c r="AU282" t="s">
        <v>36</v>
      </c>
      <c r="AV282" t="s">
        <v>26</v>
      </c>
      <c r="AW282" t="s">
        <v>26</v>
      </c>
      <c r="AX282" t="s">
        <v>1223</v>
      </c>
      <c r="AY282" t="s">
        <v>83</v>
      </c>
      <c r="AZ282" s="3">
        <v>59.83</v>
      </c>
      <c r="BA282" t="s">
        <v>1392</v>
      </c>
      <c r="BB282" t="s">
        <v>67</v>
      </c>
      <c r="BC282">
        <v>58.8</v>
      </c>
      <c r="BD282">
        <f t="shared" si="4"/>
        <v>58.8</v>
      </c>
    </row>
    <row r="283" spans="1:56" x14ac:dyDescent="0.2">
      <c r="A283" t="s">
        <v>1224</v>
      </c>
      <c r="B283" t="s">
        <v>139</v>
      </c>
      <c r="C283" t="s">
        <v>2</v>
      </c>
      <c r="D283" t="s">
        <v>316</v>
      </c>
      <c r="E283" t="s">
        <v>4</v>
      </c>
      <c r="F283" s="2">
        <v>42779</v>
      </c>
      <c r="G283" t="s">
        <v>1225</v>
      </c>
      <c r="H283" t="s">
        <v>1226</v>
      </c>
      <c r="I283" s="2">
        <v>42776</v>
      </c>
      <c r="J283" s="3">
        <v>59.83</v>
      </c>
      <c r="K283" s="3">
        <v>0</v>
      </c>
      <c r="L283" s="3">
        <v>59.83</v>
      </c>
      <c r="M283" s="3">
        <v>58.8</v>
      </c>
      <c r="N283" s="4">
        <v>1.7500000000000002E-2</v>
      </c>
      <c r="O283" s="3">
        <v>1.03</v>
      </c>
      <c r="P283" s="5">
        <v>1</v>
      </c>
      <c r="Q283" t="s">
        <v>44</v>
      </c>
      <c r="R283" t="s">
        <v>65</v>
      </c>
      <c r="S283" t="s">
        <v>46</v>
      </c>
      <c r="T283" t="s">
        <v>134</v>
      </c>
      <c r="U283" t="s">
        <v>2</v>
      </c>
      <c r="V283" t="s">
        <v>67</v>
      </c>
      <c r="W283" t="s">
        <v>12</v>
      </c>
      <c r="X283" t="s">
        <v>13</v>
      </c>
      <c r="Y283" t="s">
        <v>14</v>
      </c>
      <c r="Z283" t="s">
        <v>75</v>
      </c>
      <c r="AA283" t="s">
        <v>76</v>
      </c>
      <c r="AB283" t="s">
        <v>17</v>
      </c>
      <c r="AC283" t="s">
        <v>18</v>
      </c>
      <c r="AD283" t="s">
        <v>19</v>
      </c>
      <c r="AE283" t="s">
        <v>20</v>
      </c>
      <c r="AF283" t="s">
        <v>21</v>
      </c>
      <c r="AG283" t="s">
        <v>22</v>
      </c>
      <c r="AH283" t="s">
        <v>77</v>
      </c>
      <c r="AI283" t="s">
        <v>169</v>
      </c>
      <c r="AJ283" t="s">
        <v>170</v>
      </c>
      <c r="AK283" t="s">
        <v>26</v>
      </c>
      <c r="AL283" t="s">
        <v>27</v>
      </c>
      <c r="AM283" t="s">
        <v>28</v>
      </c>
      <c r="AN283" t="s">
        <v>68</v>
      </c>
      <c r="AO283" t="s">
        <v>69</v>
      </c>
      <c r="AP283" t="s">
        <v>31</v>
      </c>
      <c r="AQ283" t="s">
        <v>32</v>
      </c>
      <c r="AR283" t="s">
        <v>33</v>
      </c>
      <c r="AS283" t="s">
        <v>34</v>
      </c>
      <c r="AT283" t="s">
        <v>35</v>
      </c>
      <c r="AU283" t="s">
        <v>36</v>
      </c>
      <c r="AV283" t="s">
        <v>26</v>
      </c>
      <c r="AW283" t="s">
        <v>26</v>
      </c>
      <c r="AX283" t="s">
        <v>1227</v>
      </c>
      <c r="AY283" t="s">
        <v>139</v>
      </c>
      <c r="AZ283" s="3">
        <v>59.83</v>
      </c>
      <c r="BA283" t="s">
        <v>1392</v>
      </c>
      <c r="BB283" t="s">
        <v>67</v>
      </c>
      <c r="BC283">
        <v>58.8</v>
      </c>
      <c r="BD283">
        <f t="shared" si="4"/>
        <v>58.8</v>
      </c>
    </row>
    <row r="284" spans="1:56" x14ac:dyDescent="0.2">
      <c r="A284" t="s">
        <v>1228</v>
      </c>
      <c r="B284" t="s">
        <v>87</v>
      </c>
      <c r="C284" t="s">
        <v>2</v>
      </c>
      <c r="D284" t="s">
        <v>316</v>
      </c>
      <c r="E284" t="s">
        <v>4</v>
      </c>
      <c r="F284" s="2">
        <v>42779</v>
      </c>
      <c r="G284" t="s">
        <v>1229</v>
      </c>
      <c r="H284" t="s">
        <v>1230</v>
      </c>
      <c r="I284" s="2">
        <v>42778</v>
      </c>
      <c r="J284" s="3">
        <v>59.83</v>
      </c>
      <c r="K284" s="3">
        <v>0</v>
      </c>
      <c r="L284" s="3">
        <v>59.83</v>
      </c>
      <c r="M284" s="3">
        <v>58.8</v>
      </c>
      <c r="N284" s="4">
        <v>1.7500000000000002E-2</v>
      </c>
      <c r="O284" s="3">
        <v>1.03</v>
      </c>
      <c r="P284" s="5">
        <v>1</v>
      </c>
      <c r="Q284" t="s">
        <v>44</v>
      </c>
      <c r="R284" t="s">
        <v>65</v>
      </c>
      <c r="S284" t="s">
        <v>46</v>
      </c>
      <c r="T284" t="s">
        <v>134</v>
      </c>
      <c r="U284" t="s">
        <v>2</v>
      </c>
      <c r="V284" t="s">
        <v>67</v>
      </c>
      <c r="W284" t="s">
        <v>12</v>
      </c>
      <c r="X284" t="s">
        <v>13</v>
      </c>
      <c r="Y284" t="s">
        <v>49</v>
      </c>
      <c r="Z284" t="s">
        <v>50</v>
      </c>
      <c r="AA284" t="s">
        <v>51</v>
      </c>
      <c r="AB284" t="s">
        <v>52</v>
      </c>
      <c r="AC284" t="s">
        <v>53</v>
      </c>
      <c r="AD284" t="s">
        <v>54</v>
      </c>
      <c r="AE284" t="s">
        <v>55</v>
      </c>
      <c r="AF284" t="s">
        <v>50</v>
      </c>
      <c r="AG284" t="s">
        <v>51</v>
      </c>
      <c r="AH284" t="s">
        <v>26</v>
      </c>
      <c r="AI284" t="s">
        <v>26</v>
      </c>
      <c r="AJ284" t="s">
        <v>26</v>
      </c>
      <c r="AK284" t="s">
        <v>26</v>
      </c>
      <c r="AL284" t="s">
        <v>27</v>
      </c>
      <c r="AM284" t="s">
        <v>28</v>
      </c>
      <c r="AN284" t="s">
        <v>68</v>
      </c>
      <c r="AO284" t="s">
        <v>69</v>
      </c>
      <c r="AP284" t="s">
        <v>31</v>
      </c>
      <c r="AQ284" t="s">
        <v>32</v>
      </c>
      <c r="AR284" t="s">
        <v>33</v>
      </c>
      <c r="AS284" t="s">
        <v>34</v>
      </c>
      <c r="AT284" t="s">
        <v>135</v>
      </c>
      <c r="AU284" t="s">
        <v>136</v>
      </c>
      <c r="AV284" t="s">
        <v>26</v>
      </c>
      <c r="AW284" t="s">
        <v>26</v>
      </c>
      <c r="AX284" t="s">
        <v>1231</v>
      </c>
      <c r="AY284" t="s">
        <v>63</v>
      </c>
      <c r="AZ284" s="3">
        <v>59.83</v>
      </c>
      <c r="BA284" t="s">
        <v>1392</v>
      </c>
      <c r="BB284" t="s">
        <v>67</v>
      </c>
      <c r="BC284">
        <v>58.8</v>
      </c>
      <c r="BD284">
        <f t="shared" si="4"/>
        <v>58.8</v>
      </c>
    </row>
    <row r="285" spans="1:56" x14ac:dyDescent="0.2">
      <c r="A285" t="s">
        <v>1232</v>
      </c>
      <c r="B285" t="s">
        <v>182</v>
      </c>
      <c r="C285" t="s">
        <v>2</v>
      </c>
      <c r="D285" t="s">
        <v>316</v>
      </c>
      <c r="E285" t="s">
        <v>4</v>
      </c>
      <c r="F285" s="2">
        <v>42779</v>
      </c>
      <c r="G285" t="s">
        <v>1233</v>
      </c>
      <c r="H285" t="s">
        <v>1234</v>
      </c>
      <c r="I285" s="2">
        <v>42778</v>
      </c>
      <c r="J285" s="3">
        <v>166.87</v>
      </c>
      <c r="K285" s="3">
        <v>0</v>
      </c>
      <c r="L285" s="3">
        <v>166.87</v>
      </c>
      <c r="M285" s="3">
        <v>164</v>
      </c>
      <c r="N285" s="4">
        <v>1.7500000000000002E-2</v>
      </c>
      <c r="O285" s="3">
        <v>2.87</v>
      </c>
      <c r="P285" s="5">
        <v>1</v>
      </c>
      <c r="Q285" t="s">
        <v>44</v>
      </c>
      <c r="R285" t="s">
        <v>8</v>
      </c>
      <c r="S285" t="s">
        <v>46</v>
      </c>
      <c r="T285" t="s">
        <v>47</v>
      </c>
      <c r="U285" t="s">
        <v>2</v>
      </c>
      <c r="V285" t="s">
        <v>148</v>
      </c>
      <c r="W285" t="s">
        <v>12</v>
      </c>
      <c r="X285" t="s">
        <v>13</v>
      </c>
      <c r="Y285" t="s">
        <v>14</v>
      </c>
      <c r="Z285" t="s">
        <v>75</v>
      </c>
      <c r="AA285" t="s">
        <v>76</v>
      </c>
      <c r="AB285" t="s">
        <v>17</v>
      </c>
      <c r="AC285" t="s">
        <v>18</v>
      </c>
      <c r="AD285" t="s">
        <v>19</v>
      </c>
      <c r="AE285" t="s">
        <v>20</v>
      </c>
      <c r="AF285" t="s">
        <v>21</v>
      </c>
      <c r="AG285" t="s">
        <v>22</v>
      </c>
      <c r="AH285" t="s">
        <v>77</v>
      </c>
      <c r="AI285" t="s">
        <v>149</v>
      </c>
      <c r="AJ285" t="s">
        <v>150</v>
      </c>
      <c r="AK285" t="s">
        <v>26</v>
      </c>
      <c r="AL285" t="s">
        <v>27</v>
      </c>
      <c r="AM285" t="s">
        <v>28</v>
      </c>
      <c r="AN285" t="s">
        <v>171</v>
      </c>
      <c r="AO285" t="s">
        <v>57</v>
      </c>
      <c r="AP285" t="s">
        <v>31</v>
      </c>
      <c r="AQ285" t="s">
        <v>32</v>
      </c>
      <c r="AR285" t="s">
        <v>58</v>
      </c>
      <c r="AS285" t="s">
        <v>59</v>
      </c>
      <c r="AT285" t="s">
        <v>35</v>
      </c>
      <c r="AU285" t="s">
        <v>36</v>
      </c>
      <c r="AV285" t="s">
        <v>26</v>
      </c>
      <c r="AW285" t="s">
        <v>26</v>
      </c>
      <c r="AX285" t="s">
        <v>1235</v>
      </c>
      <c r="AY285" t="s">
        <v>182</v>
      </c>
      <c r="AZ285" s="3">
        <v>166.87</v>
      </c>
      <c r="BA285" t="s">
        <v>1394</v>
      </c>
      <c r="BB285" t="s">
        <v>148</v>
      </c>
      <c r="BC285">
        <v>164</v>
      </c>
      <c r="BD285">
        <f t="shared" si="4"/>
        <v>164</v>
      </c>
    </row>
    <row r="286" spans="1:56" x14ac:dyDescent="0.2">
      <c r="A286" t="s">
        <v>1236</v>
      </c>
      <c r="B286" t="s">
        <v>139</v>
      </c>
      <c r="C286" t="s">
        <v>2</v>
      </c>
      <c r="D286" t="s">
        <v>316</v>
      </c>
      <c r="E286" t="s">
        <v>4</v>
      </c>
      <c r="F286" s="2">
        <v>42781</v>
      </c>
      <c r="G286" t="s">
        <v>1237</v>
      </c>
      <c r="H286" t="s">
        <v>1238</v>
      </c>
      <c r="I286" s="2">
        <v>42780</v>
      </c>
      <c r="J286" s="3">
        <v>166.87</v>
      </c>
      <c r="K286" s="3">
        <v>0</v>
      </c>
      <c r="L286" s="3">
        <v>166.87</v>
      </c>
      <c r="M286" s="3">
        <v>164</v>
      </c>
      <c r="N286" s="4">
        <v>1.7500000000000002E-2</v>
      </c>
      <c r="O286" s="3">
        <v>2.87</v>
      </c>
      <c r="P286" s="5">
        <v>1</v>
      </c>
      <c r="Q286" t="s">
        <v>44</v>
      </c>
      <c r="R286" t="s">
        <v>8</v>
      </c>
      <c r="S286" t="s">
        <v>46</v>
      </c>
      <c r="T286" t="s">
        <v>47</v>
      </c>
      <c r="U286" t="s">
        <v>2</v>
      </c>
      <c r="V286" t="s">
        <v>148</v>
      </c>
      <c r="W286" t="s">
        <v>12</v>
      </c>
      <c r="X286" t="s">
        <v>13</v>
      </c>
      <c r="Y286" t="s">
        <v>14</v>
      </c>
      <c r="Z286" t="s">
        <v>15</v>
      </c>
      <c r="AA286" t="s">
        <v>16</v>
      </c>
      <c r="AB286" t="s">
        <v>17</v>
      </c>
      <c r="AC286" t="s">
        <v>18</v>
      </c>
      <c r="AD286" t="s">
        <v>19</v>
      </c>
      <c r="AE286" t="s">
        <v>20</v>
      </c>
      <c r="AF286" t="s">
        <v>21</v>
      </c>
      <c r="AG286" t="s">
        <v>22</v>
      </c>
      <c r="AH286" t="s">
        <v>23</v>
      </c>
      <c r="AI286" t="s">
        <v>227</v>
      </c>
      <c r="AJ286" t="s">
        <v>228</v>
      </c>
      <c r="AK286" t="s">
        <v>26</v>
      </c>
      <c r="AL286" t="s">
        <v>27</v>
      </c>
      <c r="AM286" t="s">
        <v>28</v>
      </c>
      <c r="AN286" t="s">
        <v>171</v>
      </c>
      <c r="AO286" t="s">
        <v>57</v>
      </c>
      <c r="AP286" t="s">
        <v>31</v>
      </c>
      <c r="AQ286" t="s">
        <v>32</v>
      </c>
      <c r="AR286" t="s">
        <v>58</v>
      </c>
      <c r="AS286" t="s">
        <v>59</v>
      </c>
      <c r="AT286" t="s">
        <v>35</v>
      </c>
      <c r="AU286" t="s">
        <v>36</v>
      </c>
      <c r="AV286" t="s">
        <v>26</v>
      </c>
      <c r="AW286" t="s">
        <v>26</v>
      </c>
      <c r="AX286" t="s">
        <v>1239</v>
      </c>
      <c r="AY286" t="s">
        <v>139</v>
      </c>
      <c r="AZ286" s="3">
        <v>166.87</v>
      </c>
      <c r="BA286" t="s">
        <v>1394</v>
      </c>
      <c r="BB286" t="s">
        <v>148</v>
      </c>
      <c r="BC286">
        <v>164</v>
      </c>
      <c r="BD286">
        <f t="shared" si="4"/>
        <v>164</v>
      </c>
    </row>
    <row r="287" spans="1:56" x14ac:dyDescent="0.2">
      <c r="A287" t="s">
        <v>1240</v>
      </c>
      <c r="B287" t="s">
        <v>154</v>
      </c>
      <c r="C287" t="s">
        <v>2</v>
      </c>
      <c r="D287" t="s">
        <v>316</v>
      </c>
      <c r="E287" t="s">
        <v>4</v>
      </c>
      <c r="F287" s="2">
        <v>42783</v>
      </c>
      <c r="G287" t="s">
        <v>1241</v>
      </c>
      <c r="H287" t="s">
        <v>1242</v>
      </c>
      <c r="I287" s="2">
        <v>42782</v>
      </c>
      <c r="J287" s="3">
        <v>166.87</v>
      </c>
      <c r="K287" s="3">
        <v>0</v>
      </c>
      <c r="L287" s="3">
        <v>166.87</v>
      </c>
      <c r="M287" s="3">
        <v>164</v>
      </c>
      <c r="N287" s="4">
        <v>1.7500000000000002E-2</v>
      </c>
      <c r="O287" s="3">
        <v>2.87</v>
      </c>
      <c r="P287" s="5">
        <v>1</v>
      </c>
      <c r="Q287" t="s">
        <v>44</v>
      </c>
      <c r="R287" t="s">
        <v>8</v>
      </c>
      <c r="S287" t="s">
        <v>46</v>
      </c>
      <c r="T287" t="s">
        <v>47</v>
      </c>
      <c r="U287" t="s">
        <v>2</v>
      </c>
      <c r="V287" t="s">
        <v>148</v>
      </c>
      <c r="W287" t="s">
        <v>12</v>
      </c>
      <c r="X287" t="s">
        <v>13</v>
      </c>
      <c r="Y287" t="s">
        <v>14</v>
      </c>
      <c r="Z287" t="s">
        <v>75</v>
      </c>
      <c r="AA287" t="s">
        <v>76</v>
      </c>
      <c r="AB287" t="s">
        <v>17</v>
      </c>
      <c r="AC287" t="s">
        <v>18</v>
      </c>
      <c r="AD287" t="s">
        <v>19</v>
      </c>
      <c r="AE287" t="s">
        <v>20</v>
      </c>
      <c r="AF287" t="s">
        <v>21</v>
      </c>
      <c r="AG287" t="s">
        <v>22</v>
      </c>
      <c r="AH287" t="s">
        <v>77</v>
      </c>
      <c r="AI287" t="s">
        <v>169</v>
      </c>
      <c r="AJ287" t="s">
        <v>170</v>
      </c>
      <c r="AK287" t="s">
        <v>26</v>
      </c>
      <c r="AL287" t="s">
        <v>27</v>
      </c>
      <c r="AM287" t="s">
        <v>28</v>
      </c>
      <c r="AN287" t="s">
        <v>171</v>
      </c>
      <c r="AO287" t="s">
        <v>57</v>
      </c>
      <c r="AP287" t="s">
        <v>31</v>
      </c>
      <c r="AQ287" t="s">
        <v>32</v>
      </c>
      <c r="AR287" t="s">
        <v>58</v>
      </c>
      <c r="AS287" t="s">
        <v>59</v>
      </c>
      <c r="AT287" t="s">
        <v>35</v>
      </c>
      <c r="AU287" t="s">
        <v>36</v>
      </c>
      <c r="AV287" t="s">
        <v>26</v>
      </c>
      <c r="AW287" t="s">
        <v>26</v>
      </c>
      <c r="AX287" t="s">
        <v>1243</v>
      </c>
      <c r="AY287" t="s">
        <v>154</v>
      </c>
      <c r="AZ287" s="3">
        <v>166.87</v>
      </c>
      <c r="BA287" t="s">
        <v>1394</v>
      </c>
      <c r="BB287" t="s">
        <v>148</v>
      </c>
      <c r="BC287">
        <v>164</v>
      </c>
      <c r="BD287">
        <f t="shared" si="4"/>
        <v>164</v>
      </c>
    </row>
    <row r="288" spans="1:56" x14ac:dyDescent="0.2">
      <c r="A288" t="s">
        <v>1244</v>
      </c>
      <c r="B288" t="s">
        <v>182</v>
      </c>
      <c r="C288" t="s">
        <v>2</v>
      </c>
      <c r="D288" t="s">
        <v>316</v>
      </c>
      <c r="E288" t="s">
        <v>4</v>
      </c>
      <c r="F288" s="2">
        <v>42783</v>
      </c>
      <c r="G288" t="s">
        <v>1245</v>
      </c>
      <c r="H288" t="s">
        <v>1246</v>
      </c>
      <c r="I288" s="2">
        <v>42782</v>
      </c>
      <c r="J288" s="3">
        <v>47.88</v>
      </c>
      <c r="K288" s="3">
        <v>0</v>
      </c>
      <c r="L288" s="3">
        <v>3.99</v>
      </c>
      <c r="M288" s="3">
        <v>3.92</v>
      </c>
      <c r="N288" s="4">
        <v>1.7500000000000002E-2</v>
      </c>
      <c r="O288" s="3">
        <v>7.0000000000000007E-2</v>
      </c>
      <c r="P288" s="5">
        <v>12</v>
      </c>
      <c r="Q288" t="s">
        <v>7</v>
      </c>
      <c r="R288" t="s">
        <v>8</v>
      </c>
      <c r="S288" t="s">
        <v>9</v>
      </c>
      <c r="T288" t="s">
        <v>10</v>
      </c>
      <c r="U288" t="s">
        <v>2</v>
      </c>
      <c r="V288" t="s">
        <v>798</v>
      </c>
      <c r="W288" t="s">
        <v>12</v>
      </c>
      <c r="X288" t="s">
        <v>13</v>
      </c>
      <c r="Y288" t="s">
        <v>14</v>
      </c>
      <c r="Z288" t="s">
        <v>75</v>
      </c>
      <c r="AA288" t="s">
        <v>76</v>
      </c>
      <c r="AB288" t="s">
        <v>17</v>
      </c>
      <c r="AC288" t="s">
        <v>18</v>
      </c>
      <c r="AD288" t="s">
        <v>19</v>
      </c>
      <c r="AE288" t="s">
        <v>20</v>
      </c>
      <c r="AF288" t="s">
        <v>21</v>
      </c>
      <c r="AG288" t="s">
        <v>22</v>
      </c>
      <c r="AH288" t="s">
        <v>77</v>
      </c>
      <c r="AI288" t="s">
        <v>78</v>
      </c>
      <c r="AJ288" t="s">
        <v>79</v>
      </c>
      <c r="AK288" t="s">
        <v>26</v>
      </c>
      <c r="AL288" t="s">
        <v>27</v>
      </c>
      <c r="AM288" t="s">
        <v>28</v>
      </c>
      <c r="AN288" t="s">
        <v>29</v>
      </c>
      <c r="AO288" t="s">
        <v>30</v>
      </c>
      <c r="AP288" t="s">
        <v>31</v>
      </c>
      <c r="AQ288" t="s">
        <v>32</v>
      </c>
      <c r="AR288" t="s">
        <v>33</v>
      </c>
      <c r="AS288" t="s">
        <v>34</v>
      </c>
      <c r="AT288" t="s">
        <v>35</v>
      </c>
      <c r="AU288" t="s">
        <v>36</v>
      </c>
      <c r="AV288" t="s">
        <v>26</v>
      </c>
      <c r="AW288" t="s">
        <v>26</v>
      </c>
      <c r="AX288" t="s">
        <v>1247</v>
      </c>
      <c r="AY288" t="s">
        <v>182</v>
      </c>
      <c r="AZ288" s="3">
        <v>3.99</v>
      </c>
      <c r="BA288" t="s">
        <v>1390</v>
      </c>
      <c r="BB288" t="s">
        <v>798</v>
      </c>
      <c r="BC288">
        <v>3.92</v>
      </c>
      <c r="BD288">
        <f t="shared" si="4"/>
        <v>47.04</v>
      </c>
    </row>
    <row r="289" spans="1:56" x14ac:dyDescent="0.2">
      <c r="A289" t="s">
        <v>1248</v>
      </c>
      <c r="B289" t="s">
        <v>597</v>
      </c>
      <c r="C289" t="s">
        <v>2</v>
      </c>
      <c r="D289" t="s">
        <v>316</v>
      </c>
      <c r="E289" t="s">
        <v>4</v>
      </c>
      <c r="F289" s="2">
        <v>42783</v>
      </c>
      <c r="G289" t="s">
        <v>1249</v>
      </c>
      <c r="H289" t="s">
        <v>1250</v>
      </c>
      <c r="I289" s="2">
        <v>42782</v>
      </c>
      <c r="J289" s="3">
        <v>59.85</v>
      </c>
      <c r="K289" s="3">
        <v>0</v>
      </c>
      <c r="L289" s="3">
        <v>3.99</v>
      </c>
      <c r="M289" s="3">
        <v>3.92</v>
      </c>
      <c r="N289" s="4">
        <v>1.7500000000000002E-2</v>
      </c>
      <c r="O289" s="3">
        <v>7.0000000000000007E-2</v>
      </c>
      <c r="P289" s="5">
        <v>15</v>
      </c>
      <c r="Q289" t="s">
        <v>7</v>
      </c>
      <c r="R289" t="s">
        <v>8</v>
      </c>
      <c r="S289" t="s">
        <v>9</v>
      </c>
      <c r="T289" t="s">
        <v>10</v>
      </c>
      <c r="U289" t="s">
        <v>2</v>
      </c>
      <c r="V289" t="s">
        <v>798</v>
      </c>
      <c r="W289" t="s">
        <v>12</v>
      </c>
      <c r="X289" t="s">
        <v>13</v>
      </c>
      <c r="Y289" t="s">
        <v>14</v>
      </c>
      <c r="Z289" t="s">
        <v>15</v>
      </c>
      <c r="AA289" t="s">
        <v>16</v>
      </c>
      <c r="AB289" t="s">
        <v>17</v>
      </c>
      <c r="AC289" t="s">
        <v>18</v>
      </c>
      <c r="AD289" t="s">
        <v>19</v>
      </c>
      <c r="AE289" t="s">
        <v>20</v>
      </c>
      <c r="AF289" t="s">
        <v>21</v>
      </c>
      <c r="AG289" t="s">
        <v>22</v>
      </c>
      <c r="AH289" t="s">
        <v>23</v>
      </c>
      <c r="AI289" t="s">
        <v>24</v>
      </c>
      <c r="AJ289" t="s">
        <v>25</v>
      </c>
      <c r="AK289" t="s">
        <v>26</v>
      </c>
      <c r="AL289" t="s">
        <v>27</v>
      </c>
      <c r="AM289" t="s">
        <v>28</v>
      </c>
      <c r="AN289" t="s">
        <v>29</v>
      </c>
      <c r="AO289" t="s">
        <v>30</v>
      </c>
      <c r="AP289" t="s">
        <v>31</v>
      </c>
      <c r="AQ289" t="s">
        <v>32</v>
      </c>
      <c r="AR289" t="s">
        <v>33</v>
      </c>
      <c r="AS289" t="s">
        <v>34</v>
      </c>
      <c r="AT289" t="s">
        <v>35</v>
      </c>
      <c r="AU289" t="s">
        <v>36</v>
      </c>
      <c r="AV289" t="s">
        <v>26</v>
      </c>
      <c r="AW289" t="s">
        <v>26</v>
      </c>
      <c r="AX289" t="s">
        <v>1251</v>
      </c>
      <c r="AY289" t="s">
        <v>87</v>
      </c>
      <c r="AZ289" s="3">
        <v>3.99</v>
      </c>
      <c r="BA289" t="s">
        <v>1390</v>
      </c>
      <c r="BB289" t="s">
        <v>798</v>
      </c>
      <c r="BC289">
        <v>3.92</v>
      </c>
      <c r="BD289">
        <f t="shared" si="4"/>
        <v>58.8</v>
      </c>
    </row>
    <row r="290" spans="1:56" x14ac:dyDescent="0.2">
      <c r="A290" t="s">
        <v>1252</v>
      </c>
      <c r="B290" t="s">
        <v>182</v>
      </c>
      <c r="C290" t="s">
        <v>2</v>
      </c>
      <c r="D290" t="s">
        <v>316</v>
      </c>
      <c r="E290" t="s">
        <v>4</v>
      </c>
      <c r="F290" s="2">
        <v>42786</v>
      </c>
      <c r="G290" t="s">
        <v>1253</v>
      </c>
      <c r="H290" t="s">
        <v>1254</v>
      </c>
      <c r="I290" s="2">
        <v>42785</v>
      </c>
      <c r="J290" s="3">
        <v>166.87</v>
      </c>
      <c r="K290" s="3">
        <v>0</v>
      </c>
      <c r="L290" s="3">
        <v>166.87</v>
      </c>
      <c r="M290" s="3">
        <v>164</v>
      </c>
      <c r="N290" s="4">
        <v>1.7500000000000002E-2</v>
      </c>
      <c r="O290" s="3">
        <v>2.87</v>
      </c>
      <c r="P290" s="5">
        <v>1</v>
      </c>
      <c r="Q290" t="s">
        <v>44</v>
      </c>
      <c r="R290" t="s">
        <v>8</v>
      </c>
      <c r="S290" t="s">
        <v>46</v>
      </c>
      <c r="T290" t="s">
        <v>47</v>
      </c>
      <c r="U290" t="s">
        <v>2</v>
      </c>
      <c r="V290" t="s">
        <v>148</v>
      </c>
      <c r="W290" t="s">
        <v>12</v>
      </c>
      <c r="X290" t="s">
        <v>13</v>
      </c>
      <c r="Y290" t="s">
        <v>14</v>
      </c>
      <c r="Z290" t="s">
        <v>75</v>
      </c>
      <c r="AA290" t="s">
        <v>76</v>
      </c>
      <c r="AB290" t="s">
        <v>17</v>
      </c>
      <c r="AC290" t="s">
        <v>18</v>
      </c>
      <c r="AD290" t="s">
        <v>19</v>
      </c>
      <c r="AE290" t="s">
        <v>20</v>
      </c>
      <c r="AF290" t="s">
        <v>21</v>
      </c>
      <c r="AG290" t="s">
        <v>22</v>
      </c>
      <c r="AH290" t="s">
        <v>77</v>
      </c>
      <c r="AI290" t="s">
        <v>169</v>
      </c>
      <c r="AJ290" t="s">
        <v>170</v>
      </c>
      <c r="AK290" t="s">
        <v>26</v>
      </c>
      <c r="AL290" t="s">
        <v>27</v>
      </c>
      <c r="AM290" t="s">
        <v>28</v>
      </c>
      <c r="AN290" t="s">
        <v>171</v>
      </c>
      <c r="AO290" t="s">
        <v>57</v>
      </c>
      <c r="AP290" t="s">
        <v>31</v>
      </c>
      <c r="AQ290" t="s">
        <v>32</v>
      </c>
      <c r="AR290" t="s">
        <v>58</v>
      </c>
      <c r="AS290" t="s">
        <v>59</v>
      </c>
      <c r="AT290" t="s">
        <v>35</v>
      </c>
      <c r="AU290" t="s">
        <v>36</v>
      </c>
      <c r="AV290" t="s">
        <v>26</v>
      </c>
      <c r="AW290" t="s">
        <v>26</v>
      </c>
      <c r="AX290" t="s">
        <v>1255</v>
      </c>
      <c r="AY290" t="s">
        <v>139</v>
      </c>
      <c r="AZ290" s="3">
        <v>166.87</v>
      </c>
      <c r="BA290" t="s">
        <v>1394</v>
      </c>
      <c r="BB290" t="s">
        <v>148</v>
      </c>
      <c r="BC290">
        <v>164</v>
      </c>
      <c r="BD290">
        <f t="shared" si="4"/>
        <v>164</v>
      </c>
    </row>
    <row r="291" spans="1:56" x14ac:dyDescent="0.2">
      <c r="A291" t="s">
        <v>1256</v>
      </c>
      <c r="B291" t="s">
        <v>72</v>
      </c>
      <c r="C291" t="s">
        <v>2</v>
      </c>
      <c r="D291" t="s">
        <v>316</v>
      </c>
      <c r="E291" t="s">
        <v>4</v>
      </c>
      <c r="F291" s="2">
        <v>42786</v>
      </c>
      <c r="G291" t="s">
        <v>1257</v>
      </c>
      <c r="H291" t="s">
        <v>1258</v>
      </c>
      <c r="I291" s="2">
        <v>42785</v>
      </c>
      <c r="J291" s="3">
        <v>166.87</v>
      </c>
      <c r="K291" s="3">
        <v>0</v>
      </c>
      <c r="L291" s="3">
        <v>166.87</v>
      </c>
      <c r="M291" s="3">
        <v>164</v>
      </c>
      <c r="N291" s="4">
        <v>1.7500000000000002E-2</v>
      </c>
      <c r="O291" s="3">
        <v>2.87</v>
      </c>
      <c r="P291" s="5">
        <v>1</v>
      </c>
      <c r="Q291" t="s">
        <v>44</v>
      </c>
      <c r="R291" t="s">
        <v>8</v>
      </c>
      <c r="S291" t="s">
        <v>46</v>
      </c>
      <c r="T291" t="s">
        <v>47</v>
      </c>
      <c r="U291" t="s">
        <v>2</v>
      </c>
      <c r="V291" t="s">
        <v>148</v>
      </c>
      <c r="W291" t="s">
        <v>12</v>
      </c>
      <c r="X291" t="s">
        <v>13</v>
      </c>
      <c r="Y291" t="s">
        <v>14</v>
      </c>
      <c r="Z291" t="s">
        <v>75</v>
      </c>
      <c r="AA291" t="s">
        <v>76</v>
      </c>
      <c r="AB291" t="s">
        <v>17</v>
      </c>
      <c r="AC291" t="s">
        <v>18</v>
      </c>
      <c r="AD291" t="s">
        <v>19</v>
      </c>
      <c r="AE291" t="s">
        <v>20</v>
      </c>
      <c r="AF291" t="s">
        <v>21</v>
      </c>
      <c r="AG291" t="s">
        <v>22</v>
      </c>
      <c r="AH291" t="s">
        <v>77</v>
      </c>
      <c r="AI291" t="s">
        <v>169</v>
      </c>
      <c r="AJ291" t="s">
        <v>170</v>
      </c>
      <c r="AK291" t="s">
        <v>26</v>
      </c>
      <c r="AL291" t="s">
        <v>27</v>
      </c>
      <c r="AM291" t="s">
        <v>28</v>
      </c>
      <c r="AN291" t="s">
        <v>171</v>
      </c>
      <c r="AO291" t="s">
        <v>57</v>
      </c>
      <c r="AP291" t="s">
        <v>31</v>
      </c>
      <c r="AQ291" t="s">
        <v>32</v>
      </c>
      <c r="AR291" t="s">
        <v>58</v>
      </c>
      <c r="AS291" t="s">
        <v>59</v>
      </c>
      <c r="AT291" t="s">
        <v>35</v>
      </c>
      <c r="AU291" t="s">
        <v>36</v>
      </c>
      <c r="AV291" t="s">
        <v>26</v>
      </c>
      <c r="AW291" t="s">
        <v>26</v>
      </c>
      <c r="AX291" t="s">
        <v>1259</v>
      </c>
      <c r="AY291" t="s">
        <v>72</v>
      </c>
      <c r="AZ291" s="3">
        <v>166.87</v>
      </c>
      <c r="BA291" t="s">
        <v>1394</v>
      </c>
      <c r="BB291" t="s">
        <v>148</v>
      </c>
      <c r="BC291">
        <v>164</v>
      </c>
      <c r="BD291">
        <f t="shared" si="4"/>
        <v>164</v>
      </c>
    </row>
    <row r="292" spans="1:56" x14ac:dyDescent="0.2">
      <c r="A292" t="s">
        <v>1260</v>
      </c>
      <c r="B292" t="s">
        <v>164</v>
      </c>
      <c r="C292" t="s">
        <v>2</v>
      </c>
      <c r="D292" t="s">
        <v>316</v>
      </c>
      <c r="E292" t="s">
        <v>4</v>
      </c>
      <c r="F292" s="2">
        <v>42786</v>
      </c>
      <c r="G292" t="s">
        <v>1261</v>
      </c>
      <c r="H292" t="s">
        <v>1262</v>
      </c>
      <c r="I292" s="2">
        <v>42785</v>
      </c>
      <c r="J292" s="3">
        <v>166.87</v>
      </c>
      <c r="K292" s="3">
        <v>0</v>
      </c>
      <c r="L292" s="3">
        <v>166.87</v>
      </c>
      <c r="M292" s="3">
        <v>164</v>
      </c>
      <c r="N292" s="4">
        <v>1.7500000000000002E-2</v>
      </c>
      <c r="O292" s="3">
        <v>2.87</v>
      </c>
      <c r="P292" s="5">
        <v>1</v>
      </c>
      <c r="Q292" t="s">
        <v>44</v>
      </c>
      <c r="R292" t="s">
        <v>8</v>
      </c>
      <c r="S292" t="s">
        <v>46</v>
      </c>
      <c r="T292" t="s">
        <v>47</v>
      </c>
      <c r="U292" t="s">
        <v>2</v>
      </c>
      <c r="V292" t="s">
        <v>148</v>
      </c>
      <c r="W292" t="s">
        <v>12</v>
      </c>
      <c r="X292" t="s">
        <v>13</v>
      </c>
      <c r="Y292" t="s">
        <v>14</v>
      </c>
      <c r="Z292" t="s">
        <v>214</v>
      </c>
      <c r="AA292" t="s">
        <v>215</v>
      </c>
      <c r="AB292" t="s">
        <v>17</v>
      </c>
      <c r="AC292" t="s">
        <v>18</v>
      </c>
      <c r="AD292" t="s">
        <v>19</v>
      </c>
      <c r="AE292" t="s">
        <v>20</v>
      </c>
      <c r="AF292" t="s">
        <v>21</v>
      </c>
      <c r="AG292" t="s">
        <v>22</v>
      </c>
      <c r="AH292" t="s">
        <v>216</v>
      </c>
      <c r="AI292" t="s">
        <v>217</v>
      </c>
      <c r="AJ292" t="s">
        <v>218</v>
      </c>
      <c r="AK292" t="s">
        <v>26</v>
      </c>
      <c r="AL292" t="s">
        <v>27</v>
      </c>
      <c r="AM292" t="s">
        <v>28</v>
      </c>
      <c r="AN292" t="s">
        <v>171</v>
      </c>
      <c r="AO292" t="s">
        <v>57</v>
      </c>
      <c r="AP292" t="s">
        <v>31</v>
      </c>
      <c r="AQ292" t="s">
        <v>32</v>
      </c>
      <c r="AR292" t="s">
        <v>58</v>
      </c>
      <c r="AS292" t="s">
        <v>59</v>
      </c>
      <c r="AT292" t="s">
        <v>35</v>
      </c>
      <c r="AU292" t="s">
        <v>36</v>
      </c>
      <c r="AV292" t="s">
        <v>26</v>
      </c>
      <c r="AW292" t="s">
        <v>26</v>
      </c>
      <c r="AX292" t="s">
        <v>1263</v>
      </c>
      <c r="AY292" t="s">
        <v>164</v>
      </c>
      <c r="AZ292" s="3">
        <v>166.87</v>
      </c>
      <c r="BA292" t="s">
        <v>1394</v>
      </c>
      <c r="BB292" t="s">
        <v>148</v>
      </c>
      <c r="BC292">
        <v>164</v>
      </c>
      <c r="BD292">
        <f t="shared" si="4"/>
        <v>164</v>
      </c>
    </row>
    <row r="293" spans="1:56" x14ac:dyDescent="0.2">
      <c r="A293" t="s">
        <v>1264</v>
      </c>
      <c r="B293" t="s">
        <v>139</v>
      </c>
      <c r="C293" t="s">
        <v>2</v>
      </c>
      <c r="D293" t="s">
        <v>316</v>
      </c>
      <c r="E293" t="s">
        <v>4</v>
      </c>
      <c r="F293" s="2">
        <v>42787</v>
      </c>
      <c r="G293" t="s">
        <v>1265</v>
      </c>
      <c r="H293" t="s">
        <v>1266</v>
      </c>
      <c r="I293" s="2">
        <v>42786</v>
      </c>
      <c r="J293" s="3">
        <v>166.87</v>
      </c>
      <c r="K293" s="3">
        <v>0</v>
      </c>
      <c r="L293" s="3">
        <v>166.87</v>
      </c>
      <c r="M293" s="3">
        <v>164</v>
      </c>
      <c r="N293" s="4">
        <v>1.7500000000000002E-2</v>
      </c>
      <c r="O293" s="3">
        <v>2.87</v>
      </c>
      <c r="P293" s="5">
        <v>1</v>
      </c>
      <c r="Q293" t="s">
        <v>44</v>
      </c>
      <c r="R293" t="s">
        <v>8</v>
      </c>
      <c r="S293" t="s">
        <v>46</v>
      </c>
      <c r="T293" t="s">
        <v>47</v>
      </c>
      <c r="U293" t="s">
        <v>2</v>
      </c>
      <c r="V293" t="s">
        <v>148</v>
      </c>
      <c r="W293" t="s">
        <v>12</v>
      </c>
      <c r="X293" t="s">
        <v>13</v>
      </c>
      <c r="Y293" t="s">
        <v>14</v>
      </c>
      <c r="Z293" t="s">
        <v>75</v>
      </c>
      <c r="AA293" t="s">
        <v>76</v>
      </c>
      <c r="AB293" t="s">
        <v>17</v>
      </c>
      <c r="AC293" t="s">
        <v>18</v>
      </c>
      <c r="AD293" t="s">
        <v>19</v>
      </c>
      <c r="AE293" t="s">
        <v>20</v>
      </c>
      <c r="AF293" t="s">
        <v>21</v>
      </c>
      <c r="AG293" t="s">
        <v>22</v>
      </c>
      <c r="AH293" t="s">
        <v>77</v>
      </c>
      <c r="AI293" t="s">
        <v>169</v>
      </c>
      <c r="AJ293" t="s">
        <v>170</v>
      </c>
      <c r="AK293" t="s">
        <v>26</v>
      </c>
      <c r="AL293" t="s">
        <v>27</v>
      </c>
      <c r="AM293" t="s">
        <v>28</v>
      </c>
      <c r="AN293" t="s">
        <v>171</v>
      </c>
      <c r="AO293" t="s">
        <v>57</v>
      </c>
      <c r="AP293" t="s">
        <v>31</v>
      </c>
      <c r="AQ293" t="s">
        <v>32</v>
      </c>
      <c r="AR293" t="s">
        <v>58</v>
      </c>
      <c r="AS293" t="s">
        <v>59</v>
      </c>
      <c r="AT293" t="s">
        <v>35</v>
      </c>
      <c r="AU293" t="s">
        <v>36</v>
      </c>
      <c r="AV293" t="s">
        <v>26</v>
      </c>
      <c r="AW293" t="s">
        <v>26</v>
      </c>
      <c r="AX293" t="s">
        <v>1267</v>
      </c>
      <c r="AY293" t="s">
        <v>139</v>
      </c>
      <c r="AZ293" s="3">
        <v>166.87</v>
      </c>
      <c r="BA293" t="s">
        <v>1394</v>
      </c>
      <c r="BB293" t="s">
        <v>148</v>
      </c>
      <c r="BC293">
        <v>164</v>
      </c>
      <c r="BD293">
        <f t="shared" si="4"/>
        <v>164</v>
      </c>
    </row>
    <row r="294" spans="1:56" x14ac:dyDescent="0.2">
      <c r="A294" t="s">
        <v>1268</v>
      </c>
      <c r="B294" t="s">
        <v>72</v>
      </c>
      <c r="C294" t="s">
        <v>2</v>
      </c>
      <c r="D294" t="s">
        <v>316</v>
      </c>
      <c r="E294" t="s">
        <v>4</v>
      </c>
      <c r="F294" s="2">
        <v>42787</v>
      </c>
      <c r="G294" t="s">
        <v>1269</v>
      </c>
      <c r="H294" t="s">
        <v>1270</v>
      </c>
      <c r="I294" s="2">
        <v>42786</v>
      </c>
      <c r="J294" s="3">
        <v>166.87</v>
      </c>
      <c r="K294" s="3">
        <v>0</v>
      </c>
      <c r="L294" s="3">
        <v>166.87</v>
      </c>
      <c r="M294" s="3">
        <v>164</v>
      </c>
      <c r="N294" s="4">
        <v>1.7500000000000002E-2</v>
      </c>
      <c r="O294" s="3">
        <v>2.87</v>
      </c>
      <c r="P294" s="5">
        <v>1</v>
      </c>
      <c r="Q294" t="s">
        <v>44</v>
      </c>
      <c r="R294" t="s">
        <v>8</v>
      </c>
      <c r="S294" t="s">
        <v>46</v>
      </c>
      <c r="T294" t="s">
        <v>47</v>
      </c>
      <c r="U294" t="s">
        <v>2</v>
      </c>
      <c r="V294" t="s">
        <v>148</v>
      </c>
      <c r="W294" t="s">
        <v>12</v>
      </c>
      <c r="X294" t="s">
        <v>13</v>
      </c>
      <c r="Y294" t="s">
        <v>14</v>
      </c>
      <c r="Z294" t="s">
        <v>214</v>
      </c>
      <c r="AA294" t="s">
        <v>215</v>
      </c>
      <c r="AB294" t="s">
        <v>17</v>
      </c>
      <c r="AC294" t="s">
        <v>18</v>
      </c>
      <c r="AD294" t="s">
        <v>19</v>
      </c>
      <c r="AE294" t="s">
        <v>20</v>
      </c>
      <c r="AF294" t="s">
        <v>21</v>
      </c>
      <c r="AG294" t="s">
        <v>22</v>
      </c>
      <c r="AH294" t="s">
        <v>216</v>
      </c>
      <c r="AI294" t="s">
        <v>217</v>
      </c>
      <c r="AJ294" t="s">
        <v>218</v>
      </c>
      <c r="AK294" t="s">
        <v>26</v>
      </c>
      <c r="AL294" t="s">
        <v>27</v>
      </c>
      <c r="AM294" t="s">
        <v>28</v>
      </c>
      <c r="AN294" t="s">
        <v>171</v>
      </c>
      <c r="AO294" t="s">
        <v>57</v>
      </c>
      <c r="AP294" t="s">
        <v>31</v>
      </c>
      <c r="AQ294" t="s">
        <v>32</v>
      </c>
      <c r="AR294" t="s">
        <v>58</v>
      </c>
      <c r="AS294" t="s">
        <v>59</v>
      </c>
      <c r="AT294" t="s">
        <v>35</v>
      </c>
      <c r="AU294" t="s">
        <v>36</v>
      </c>
      <c r="AV294" t="s">
        <v>26</v>
      </c>
      <c r="AW294" t="s">
        <v>26</v>
      </c>
      <c r="AX294" t="s">
        <v>1271</v>
      </c>
      <c r="AY294" t="s">
        <v>72</v>
      </c>
      <c r="AZ294" s="3">
        <v>166.87</v>
      </c>
      <c r="BA294" t="s">
        <v>1394</v>
      </c>
      <c r="BB294" t="s">
        <v>148</v>
      </c>
      <c r="BC294">
        <v>164</v>
      </c>
      <c r="BD294">
        <f t="shared" si="4"/>
        <v>164</v>
      </c>
    </row>
    <row r="295" spans="1:56" x14ac:dyDescent="0.2">
      <c r="A295" t="s">
        <v>1272</v>
      </c>
      <c r="B295" t="s">
        <v>602</v>
      </c>
      <c r="C295" t="s">
        <v>2</v>
      </c>
      <c r="D295" t="s">
        <v>316</v>
      </c>
      <c r="E295" t="s">
        <v>4</v>
      </c>
      <c r="F295" s="2">
        <v>42787</v>
      </c>
      <c r="G295" t="s">
        <v>1273</v>
      </c>
      <c r="H295" t="s">
        <v>1274</v>
      </c>
      <c r="I295" s="2">
        <v>42786</v>
      </c>
      <c r="J295" s="3">
        <v>166.87</v>
      </c>
      <c r="K295" s="3">
        <v>0</v>
      </c>
      <c r="L295" s="3">
        <v>166.87</v>
      </c>
      <c r="M295" s="3">
        <v>164</v>
      </c>
      <c r="N295" s="4">
        <v>1.7500000000000002E-2</v>
      </c>
      <c r="O295" s="3">
        <v>2.87</v>
      </c>
      <c r="P295" s="5">
        <v>1</v>
      </c>
      <c r="Q295" t="s">
        <v>44</v>
      </c>
      <c r="R295" t="s">
        <v>8</v>
      </c>
      <c r="S295" t="s">
        <v>46</v>
      </c>
      <c r="T295" t="s">
        <v>47</v>
      </c>
      <c r="U295" t="s">
        <v>2</v>
      </c>
      <c r="V295" t="s">
        <v>148</v>
      </c>
      <c r="W295" t="s">
        <v>12</v>
      </c>
      <c r="X295" t="s">
        <v>13</v>
      </c>
      <c r="Y295" t="s">
        <v>14</v>
      </c>
      <c r="Z295" t="s">
        <v>75</v>
      </c>
      <c r="AA295" t="s">
        <v>76</v>
      </c>
      <c r="AB295" t="s">
        <v>17</v>
      </c>
      <c r="AC295" t="s">
        <v>18</v>
      </c>
      <c r="AD295" t="s">
        <v>19</v>
      </c>
      <c r="AE295" t="s">
        <v>20</v>
      </c>
      <c r="AF295" t="s">
        <v>21</v>
      </c>
      <c r="AG295" t="s">
        <v>22</v>
      </c>
      <c r="AH295" t="s">
        <v>77</v>
      </c>
      <c r="AI295" t="s">
        <v>169</v>
      </c>
      <c r="AJ295" t="s">
        <v>170</v>
      </c>
      <c r="AK295" t="s">
        <v>26</v>
      </c>
      <c r="AL295" t="s">
        <v>27</v>
      </c>
      <c r="AM295" t="s">
        <v>28</v>
      </c>
      <c r="AN295" t="s">
        <v>171</v>
      </c>
      <c r="AO295" t="s">
        <v>57</v>
      </c>
      <c r="AP295" t="s">
        <v>31</v>
      </c>
      <c r="AQ295" t="s">
        <v>32</v>
      </c>
      <c r="AR295" t="s">
        <v>58</v>
      </c>
      <c r="AS295" t="s">
        <v>59</v>
      </c>
      <c r="AT295" t="s">
        <v>35</v>
      </c>
      <c r="AU295" t="s">
        <v>36</v>
      </c>
      <c r="AV295" t="s">
        <v>26</v>
      </c>
      <c r="AW295" t="s">
        <v>26</v>
      </c>
      <c r="AX295" t="s">
        <v>1275</v>
      </c>
      <c r="AY295" t="s">
        <v>602</v>
      </c>
      <c r="AZ295" s="3">
        <v>166.87</v>
      </c>
      <c r="BA295" t="s">
        <v>1394</v>
      </c>
      <c r="BB295" t="s">
        <v>148</v>
      </c>
      <c r="BC295">
        <v>164</v>
      </c>
      <c r="BD295">
        <f t="shared" si="4"/>
        <v>164</v>
      </c>
    </row>
    <row r="296" spans="1:56" x14ac:dyDescent="0.2">
      <c r="A296" t="s">
        <v>1276</v>
      </c>
      <c r="B296" t="s">
        <v>139</v>
      </c>
      <c r="C296" t="s">
        <v>2</v>
      </c>
      <c r="D296" t="s">
        <v>316</v>
      </c>
      <c r="E296" t="s">
        <v>4</v>
      </c>
      <c r="F296" s="2">
        <v>42787</v>
      </c>
      <c r="G296" t="s">
        <v>1277</v>
      </c>
      <c r="H296" t="s">
        <v>1278</v>
      </c>
      <c r="I296" s="2">
        <v>42786</v>
      </c>
      <c r="J296" s="3">
        <v>166.87</v>
      </c>
      <c r="K296" s="3">
        <v>0</v>
      </c>
      <c r="L296" s="3">
        <v>166.87</v>
      </c>
      <c r="M296" s="3">
        <v>164</v>
      </c>
      <c r="N296" s="4">
        <v>1.7500000000000002E-2</v>
      </c>
      <c r="O296" s="3">
        <v>2.87</v>
      </c>
      <c r="P296" s="5">
        <v>1</v>
      </c>
      <c r="Q296" t="s">
        <v>44</v>
      </c>
      <c r="R296" t="s">
        <v>8</v>
      </c>
      <c r="S296" t="s">
        <v>46</v>
      </c>
      <c r="T296" t="s">
        <v>47</v>
      </c>
      <c r="U296" t="s">
        <v>2</v>
      </c>
      <c r="V296" t="s">
        <v>148</v>
      </c>
      <c r="W296" t="s">
        <v>12</v>
      </c>
      <c r="X296" t="s">
        <v>13</v>
      </c>
      <c r="Y296" t="s">
        <v>14</v>
      </c>
      <c r="Z296" t="s">
        <v>15</v>
      </c>
      <c r="AA296" t="s">
        <v>16</v>
      </c>
      <c r="AB296" t="s">
        <v>17</v>
      </c>
      <c r="AC296" t="s">
        <v>18</v>
      </c>
      <c r="AD296" t="s">
        <v>19</v>
      </c>
      <c r="AE296" t="s">
        <v>20</v>
      </c>
      <c r="AF296" t="s">
        <v>21</v>
      </c>
      <c r="AG296" t="s">
        <v>22</v>
      </c>
      <c r="AH296" t="s">
        <v>23</v>
      </c>
      <c r="AI296" t="s">
        <v>227</v>
      </c>
      <c r="AJ296" t="s">
        <v>228</v>
      </c>
      <c r="AK296" t="s">
        <v>26</v>
      </c>
      <c r="AL296" t="s">
        <v>27</v>
      </c>
      <c r="AM296" t="s">
        <v>28</v>
      </c>
      <c r="AN296" t="s">
        <v>171</v>
      </c>
      <c r="AO296" t="s">
        <v>57</v>
      </c>
      <c r="AP296" t="s">
        <v>31</v>
      </c>
      <c r="AQ296" t="s">
        <v>32</v>
      </c>
      <c r="AR296" t="s">
        <v>58</v>
      </c>
      <c r="AS296" t="s">
        <v>59</v>
      </c>
      <c r="AT296" t="s">
        <v>35</v>
      </c>
      <c r="AU296" t="s">
        <v>36</v>
      </c>
      <c r="AV296" t="s">
        <v>26</v>
      </c>
      <c r="AW296" t="s">
        <v>26</v>
      </c>
      <c r="AX296" t="s">
        <v>1279</v>
      </c>
      <c r="AY296" t="s">
        <v>139</v>
      </c>
      <c r="AZ296" s="3">
        <v>166.87</v>
      </c>
      <c r="BA296" t="s">
        <v>1394</v>
      </c>
      <c r="BB296" t="s">
        <v>148</v>
      </c>
      <c r="BC296">
        <v>164</v>
      </c>
      <c r="BD296">
        <f t="shared" si="4"/>
        <v>164</v>
      </c>
    </row>
    <row r="297" spans="1:56" x14ac:dyDescent="0.2">
      <c r="A297" t="s">
        <v>1280</v>
      </c>
      <c r="B297" t="s">
        <v>164</v>
      </c>
      <c r="C297" t="s">
        <v>2</v>
      </c>
      <c r="D297" t="s">
        <v>316</v>
      </c>
      <c r="E297" t="s">
        <v>4</v>
      </c>
      <c r="F297" s="2">
        <v>42788</v>
      </c>
      <c r="G297" t="s">
        <v>1281</v>
      </c>
      <c r="H297" t="s">
        <v>1282</v>
      </c>
      <c r="I297" s="2">
        <v>42787</v>
      </c>
      <c r="J297" s="3">
        <v>333.74</v>
      </c>
      <c r="K297" s="3">
        <v>0</v>
      </c>
      <c r="L297" s="3">
        <v>166.87</v>
      </c>
      <c r="M297" s="3">
        <v>164</v>
      </c>
      <c r="N297" s="4">
        <v>1.7500000000000002E-2</v>
      </c>
      <c r="O297" s="3">
        <v>2.87</v>
      </c>
      <c r="P297" s="5">
        <v>2</v>
      </c>
      <c r="Q297" t="s">
        <v>44</v>
      </c>
      <c r="R297" t="s">
        <v>8</v>
      </c>
      <c r="S297" t="s">
        <v>46</v>
      </c>
      <c r="T297" t="s">
        <v>47</v>
      </c>
      <c r="U297" t="s">
        <v>2</v>
      </c>
      <c r="V297" t="s">
        <v>148</v>
      </c>
      <c r="W297" t="s">
        <v>12</v>
      </c>
      <c r="X297" t="s">
        <v>13</v>
      </c>
      <c r="Y297" t="s">
        <v>14</v>
      </c>
      <c r="Z297" t="s">
        <v>75</v>
      </c>
      <c r="AA297" t="s">
        <v>76</v>
      </c>
      <c r="AB297" t="s">
        <v>17</v>
      </c>
      <c r="AC297" t="s">
        <v>18</v>
      </c>
      <c r="AD297" t="s">
        <v>19</v>
      </c>
      <c r="AE297" t="s">
        <v>20</v>
      </c>
      <c r="AF297" t="s">
        <v>21</v>
      </c>
      <c r="AG297" t="s">
        <v>22</v>
      </c>
      <c r="AH297" t="s">
        <v>77</v>
      </c>
      <c r="AI297" t="s">
        <v>149</v>
      </c>
      <c r="AJ297" t="s">
        <v>150</v>
      </c>
      <c r="AK297" t="s">
        <v>26</v>
      </c>
      <c r="AL297" t="s">
        <v>27</v>
      </c>
      <c r="AM297" t="s">
        <v>28</v>
      </c>
      <c r="AN297" t="s">
        <v>171</v>
      </c>
      <c r="AO297" t="s">
        <v>57</v>
      </c>
      <c r="AP297" t="s">
        <v>31</v>
      </c>
      <c r="AQ297" t="s">
        <v>32</v>
      </c>
      <c r="AR297" t="s">
        <v>58</v>
      </c>
      <c r="AS297" t="s">
        <v>59</v>
      </c>
      <c r="AT297" t="s">
        <v>35</v>
      </c>
      <c r="AU297" t="s">
        <v>36</v>
      </c>
      <c r="AV297" t="s">
        <v>26</v>
      </c>
      <c r="AW297" t="s">
        <v>26</v>
      </c>
      <c r="AX297" t="s">
        <v>1283</v>
      </c>
      <c r="AY297" t="s">
        <v>164</v>
      </c>
      <c r="AZ297" s="3">
        <v>166.87</v>
      </c>
      <c r="BA297" t="s">
        <v>1394</v>
      </c>
      <c r="BB297" t="s">
        <v>148</v>
      </c>
      <c r="BC297">
        <v>164</v>
      </c>
      <c r="BD297">
        <f t="shared" si="4"/>
        <v>328</v>
      </c>
    </row>
    <row r="298" spans="1:56" x14ac:dyDescent="0.2">
      <c r="A298" t="s">
        <v>1284</v>
      </c>
      <c r="B298" t="s">
        <v>154</v>
      </c>
      <c r="C298" t="s">
        <v>2</v>
      </c>
      <c r="D298" t="s">
        <v>316</v>
      </c>
      <c r="E298" t="s">
        <v>4</v>
      </c>
      <c r="F298" s="2">
        <v>42788</v>
      </c>
      <c r="G298" t="s">
        <v>1285</v>
      </c>
      <c r="H298" t="s">
        <v>1286</v>
      </c>
      <c r="I298" s="2">
        <v>42787</v>
      </c>
      <c r="J298" s="3">
        <v>166.87</v>
      </c>
      <c r="K298" s="3">
        <v>0</v>
      </c>
      <c r="L298" s="3">
        <v>166.87</v>
      </c>
      <c r="M298" s="3">
        <v>164</v>
      </c>
      <c r="N298" s="4">
        <v>1.7500000000000002E-2</v>
      </c>
      <c r="O298" s="3">
        <v>2.87</v>
      </c>
      <c r="P298" s="5">
        <v>1</v>
      </c>
      <c r="Q298" t="s">
        <v>44</v>
      </c>
      <c r="R298" t="s">
        <v>8</v>
      </c>
      <c r="S298" t="s">
        <v>46</v>
      </c>
      <c r="T298" t="s">
        <v>47</v>
      </c>
      <c r="U298" t="s">
        <v>2</v>
      </c>
      <c r="V298" t="s">
        <v>148</v>
      </c>
      <c r="W298" t="s">
        <v>12</v>
      </c>
      <c r="X298" t="s">
        <v>13</v>
      </c>
      <c r="Y298" t="s">
        <v>14</v>
      </c>
      <c r="Z298" t="s">
        <v>75</v>
      </c>
      <c r="AA298" t="s">
        <v>76</v>
      </c>
      <c r="AB298" t="s">
        <v>17</v>
      </c>
      <c r="AC298" t="s">
        <v>18</v>
      </c>
      <c r="AD298" t="s">
        <v>19</v>
      </c>
      <c r="AE298" t="s">
        <v>20</v>
      </c>
      <c r="AF298" t="s">
        <v>21</v>
      </c>
      <c r="AG298" t="s">
        <v>22</v>
      </c>
      <c r="AH298" t="s">
        <v>77</v>
      </c>
      <c r="AI298" t="s">
        <v>169</v>
      </c>
      <c r="AJ298" t="s">
        <v>170</v>
      </c>
      <c r="AK298" t="s">
        <v>26</v>
      </c>
      <c r="AL298" t="s">
        <v>27</v>
      </c>
      <c r="AM298" t="s">
        <v>28</v>
      </c>
      <c r="AN298" t="s">
        <v>171</v>
      </c>
      <c r="AO298" t="s">
        <v>57</v>
      </c>
      <c r="AP298" t="s">
        <v>31</v>
      </c>
      <c r="AQ298" t="s">
        <v>32</v>
      </c>
      <c r="AR298" t="s">
        <v>58</v>
      </c>
      <c r="AS298" t="s">
        <v>59</v>
      </c>
      <c r="AT298" t="s">
        <v>35</v>
      </c>
      <c r="AU298" t="s">
        <v>36</v>
      </c>
      <c r="AV298" t="s">
        <v>26</v>
      </c>
      <c r="AW298" t="s">
        <v>26</v>
      </c>
      <c r="AX298" t="s">
        <v>1287</v>
      </c>
      <c r="AY298" t="s">
        <v>154</v>
      </c>
      <c r="AZ298" s="3">
        <v>166.87</v>
      </c>
      <c r="BA298" t="s">
        <v>1394</v>
      </c>
      <c r="BB298" t="s">
        <v>148</v>
      </c>
      <c r="BC298">
        <v>164</v>
      </c>
      <c r="BD298">
        <f t="shared" si="4"/>
        <v>164</v>
      </c>
    </row>
    <row r="299" spans="1:56" x14ac:dyDescent="0.2">
      <c r="A299" t="s">
        <v>1288</v>
      </c>
      <c r="B299" t="s">
        <v>157</v>
      </c>
      <c r="C299" t="s">
        <v>2</v>
      </c>
      <c r="D299" t="s">
        <v>316</v>
      </c>
      <c r="E299" t="s">
        <v>4</v>
      </c>
      <c r="F299" s="2">
        <v>42789</v>
      </c>
      <c r="G299" t="s">
        <v>1289</v>
      </c>
      <c r="H299" t="s">
        <v>1290</v>
      </c>
      <c r="I299" s="2">
        <v>42788</v>
      </c>
      <c r="J299" s="3">
        <v>59.83</v>
      </c>
      <c r="K299" s="3">
        <v>0</v>
      </c>
      <c r="L299" s="3">
        <v>59.83</v>
      </c>
      <c r="M299" s="3">
        <v>58.8</v>
      </c>
      <c r="N299" s="4">
        <v>1.7500000000000002E-2</v>
      </c>
      <c r="O299" s="3">
        <v>1.03</v>
      </c>
      <c r="P299" s="5">
        <v>1</v>
      </c>
      <c r="Q299" t="s">
        <v>44</v>
      </c>
      <c r="R299" t="s">
        <v>65</v>
      </c>
      <c r="S299" t="s">
        <v>46</v>
      </c>
      <c r="T299" t="s">
        <v>134</v>
      </c>
      <c r="U299" t="s">
        <v>2</v>
      </c>
      <c r="V299" t="s">
        <v>67</v>
      </c>
      <c r="W299" t="s">
        <v>12</v>
      </c>
      <c r="X299" t="s">
        <v>13</v>
      </c>
      <c r="Y299" t="s">
        <v>14</v>
      </c>
      <c r="Z299" t="s">
        <v>75</v>
      </c>
      <c r="AA299" t="s">
        <v>76</v>
      </c>
      <c r="AB299" t="s">
        <v>17</v>
      </c>
      <c r="AC299" t="s">
        <v>18</v>
      </c>
      <c r="AD299" t="s">
        <v>19</v>
      </c>
      <c r="AE299" t="s">
        <v>20</v>
      </c>
      <c r="AF299" t="s">
        <v>21</v>
      </c>
      <c r="AG299" t="s">
        <v>22</v>
      </c>
      <c r="AH299" t="s">
        <v>77</v>
      </c>
      <c r="AI299" t="s">
        <v>169</v>
      </c>
      <c r="AJ299" t="s">
        <v>170</v>
      </c>
      <c r="AK299" t="s">
        <v>26</v>
      </c>
      <c r="AL299" t="s">
        <v>27</v>
      </c>
      <c r="AM299" t="s">
        <v>28</v>
      </c>
      <c r="AN299" t="s">
        <v>68</v>
      </c>
      <c r="AO299" t="s">
        <v>69</v>
      </c>
      <c r="AP299" t="s">
        <v>31</v>
      </c>
      <c r="AQ299" t="s">
        <v>32</v>
      </c>
      <c r="AR299" t="s">
        <v>33</v>
      </c>
      <c r="AS299" t="s">
        <v>34</v>
      </c>
      <c r="AT299" t="s">
        <v>35</v>
      </c>
      <c r="AU299" t="s">
        <v>36</v>
      </c>
      <c r="AV299" t="s">
        <v>26</v>
      </c>
      <c r="AW299" t="s">
        <v>26</v>
      </c>
      <c r="AX299" t="s">
        <v>1291</v>
      </c>
      <c r="AY299" t="s">
        <v>157</v>
      </c>
      <c r="AZ299" s="3">
        <v>59.83</v>
      </c>
      <c r="BA299" t="s">
        <v>1392</v>
      </c>
      <c r="BB299" t="s">
        <v>67</v>
      </c>
      <c r="BC299">
        <v>58.8</v>
      </c>
      <c r="BD299">
        <f t="shared" si="4"/>
        <v>58.8</v>
      </c>
    </row>
    <row r="300" spans="1:56" x14ac:dyDescent="0.2">
      <c r="A300" t="s">
        <v>1288</v>
      </c>
      <c r="B300" t="s">
        <v>114</v>
      </c>
      <c r="C300" t="s">
        <v>2</v>
      </c>
      <c r="D300" t="s">
        <v>316</v>
      </c>
      <c r="E300" t="s">
        <v>4</v>
      </c>
      <c r="F300" s="2">
        <v>42789</v>
      </c>
      <c r="G300" t="s">
        <v>1289</v>
      </c>
      <c r="H300" t="s">
        <v>1290</v>
      </c>
      <c r="I300" s="2">
        <v>42788</v>
      </c>
      <c r="J300" s="3">
        <v>333.74</v>
      </c>
      <c r="K300" s="3">
        <v>0</v>
      </c>
      <c r="L300" s="3">
        <v>166.87</v>
      </c>
      <c r="M300" s="3">
        <v>164</v>
      </c>
      <c r="N300" s="4">
        <v>1.7500000000000002E-2</v>
      </c>
      <c r="O300" s="3">
        <v>2.87</v>
      </c>
      <c r="P300" s="5">
        <v>2</v>
      </c>
      <c r="Q300" t="s">
        <v>44</v>
      </c>
      <c r="R300" t="s">
        <v>8</v>
      </c>
      <c r="S300" t="s">
        <v>46</v>
      </c>
      <c r="T300" t="s">
        <v>47</v>
      </c>
      <c r="U300" t="s">
        <v>2</v>
      </c>
      <c r="V300" t="s">
        <v>148</v>
      </c>
      <c r="W300" t="s">
        <v>12</v>
      </c>
      <c r="X300" t="s">
        <v>13</v>
      </c>
      <c r="Y300" t="s">
        <v>14</v>
      </c>
      <c r="Z300" t="s">
        <v>75</v>
      </c>
      <c r="AA300" t="s">
        <v>76</v>
      </c>
      <c r="AB300" t="s">
        <v>17</v>
      </c>
      <c r="AC300" t="s">
        <v>18</v>
      </c>
      <c r="AD300" t="s">
        <v>19</v>
      </c>
      <c r="AE300" t="s">
        <v>20</v>
      </c>
      <c r="AF300" t="s">
        <v>21</v>
      </c>
      <c r="AG300" t="s">
        <v>22</v>
      </c>
      <c r="AH300" t="s">
        <v>77</v>
      </c>
      <c r="AI300" t="s">
        <v>169</v>
      </c>
      <c r="AJ300" t="s">
        <v>170</v>
      </c>
      <c r="AK300" t="s">
        <v>26</v>
      </c>
      <c r="AL300" t="s">
        <v>27</v>
      </c>
      <c r="AM300" t="s">
        <v>28</v>
      </c>
      <c r="AN300" t="s">
        <v>171</v>
      </c>
      <c r="AO300" t="s">
        <v>57</v>
      </c>
      <c r="AP300" t="s">
        <v>31</v>
      </c>
      <c r="AQ300" t="s">
        <v>32</v>
      </c>
      <c r="AR300" t="s">
        <v>58</v>
      </c>
      <c r="AS300" t="s">
        <v>59</v>
      </c>
      <c r="AT300" t="s">
        <v>35</v>
      </c>
      <c r="AU300" t="s">
        <v>36</v>
      </c>
      <c r="AV300" t="s">
        <v>26</v>
      </c>
      <c r="AW300" t="s">
        <v>26</v>
      </c>
      <c r="AX300" t="s">
        <v>1291</v>
      </c>
      <c r="AY300" t="s">
        <v>114</v>
      </c>
      <c r="AZ300" s="3">
        <v>166.87</v>
      </c>
      <c r="BA300" t="s">
        <v>1394</v>
      </c>
      <c r="BB300" t="s">
        <v>148</v>
      </c>
      <c r="BC300">
        <v>164</v>
      </c>
      <c r="BD300">
        <f t="shared" si="4"/>
        <v>328</v>
      </c>
    </row>
    <row r="301" spans="1:56" x14ac:dyDescent="0.2">
      <c r="A301" t="s">
        <v>1292</v>
      </c>
      <c r="B301" t="s">
        <v>164</v>
      </c>
      <c r="C301" t="s">
        <v>2</v>
      </c>
      <c r="D301" t="s">
        <v>316</v>
      </c>
      <c r="E301" t="s">
        <v>4</v>
      </c>
      <c r="F301" s="2">
        <v>42789</v>
      </c>
      <c r="G301" t="s">
        <v>1293</v>
      </c>
      <c r="H301" t="s">
        <v>1294</v>
      </c>
      <c r="I301" s="2">
        <v>42788</v>
      </c>
      <c r="J301" s="3">
        <v>333.74</v>
      </c>
      <c r="K301" s="3">
        <v>0</v>
      </c>
      <c r="L301" s="3">
        <v>166.87</v>
      </c>
      <c r="M301" s="3">
        <v>164</v>
      </c>
      <c r="N301" s="4">
        <v>1.7500000000000002E-2</v>
      </c>
      <c r="O301" s="3">
        <v>2.87</v>
      </c>
      <c r="P301" s="5">
        <v>2</v>
      </c>
      <c r="Q301" t="s">
        <v>44</v>
      </c>
      <c r="R301" t="s">
        <v>8</v>
      </c>
      <c r="S301" t="s">
        <v>46</v>
      </c>
      <c r="T301" t="s">
        <v>47</v>
      </c>
      <c r="U301" t="s">
        <v>2</v>
      </c>
      <c r="V301" t="s">
        <v>148</v>
      </c>
      <c r="W301" t="s">
        <v>12</v>
      </c>
      <c r="X301" t="s">
        <v>13</v>
      </c>
      <c r="Y301" t="s">
        <v>14</v>
      </c>
      <c r="Z301" t="s">
        <v>15</v>
      </c>
      <c r="AA301" t="s">
        <v>16</v>
      </c>
      <c r="AB301" t="s">
        <v>17</v>
      </c>
      <c r="AC301" t="s">
        <v>18</v>
      </c>
      <c r="AD301" t="s">
        <v>19</v>
      </c>
      <c r="AE301" t="s">
        <v>20</v>
      </c>
      <c r="AF301" t="s">
        <v>21</v>
      </c>
      <c r="AG301" t="s">
        <v>22</v>
      </c>
      <c r="AH301" t="s">
        <v>23</v>
      </c>
      <c r="AI301" t="s">
        <v>227</v>
      </c>
      <c r="AJ301" t="s">
        <v>228</v>
      </c>
      <c r="AK301" t="s">
        <v>26</v>
      </c>
      <c r="AL301" t="s">
        <v>27</v>
      </c>
      <c r="AM301" t="s">
        <v>28</v>
      </c>
      <c r="AN301" t="s">
        <v>171</v>
      </c>
      <c r="AO301" t="s">
        <v>57</v>
      </c>
      <c r="AP301" t="s">
        <v>31</v>
      </c>
      <c r="AQ301" t="s">
        <v>32</v>
      </c>
      <c r="AR301" t="s">
        <v>58</v>
      </c>
      <c r="AS301" t="s">
        <v>59</v>
      </c>
      <c r="AT301" t="s">
        <v>35</v>
      </c>
      <c r="AU301" t="s">
        <v>36</v>
      </c>
      <c r="AV301" t="s">
        <v>26</v>
      </c>
      <c r="AW301" t="s">
        <v>26</v>
      </c>
      <c r="AX301" t="s">
        <v>1295</v>
      </c>
      <c r="AY301" t="s">
        <v>164</v>
      </c>
      <c r="AZ301" s="3">
        <v>166.87</v>
      </c>
      <c r="BA301" t="s">
        <v>1394</v>
      </c>
      <c r="BB301" t="s">
        <v>148</v>
      </c>
      <c r="BC301">
        <v>164</v>
      </c>
      <c r="BD301">
        <f t="shared" si="4"/>
        <v>328</v>
      </c>
    </row>
    <row r="302" spans="1:56" x14ac:dyDescent="0.2">
      <c r="A302" t="s">
        <v>1296</v>
      </c>
      <c r="B302" t="s">
        <v>174</v>
      </c>
      <c r="C302" t="s">
        <v>2</v>
      </c>
      <c r="D302" t="s">
        <v>316</v>
      </c>
      <c r="E302" t="s">
        <v>4</v>
      </c>
      <c r="F302" s="2">
        <v>42790</v>
      </c>
      <c r="G302" t="s">
        <v>1297</v>
      </c>
      <c r="H302" t="s">
        <v>1298</v>
      </c>
      <c r="I302" s="2">
        <v>42789</v>
      </c>
      <c r="J302" s="3">
        <v>166.87</v>
      </c>
      <c r="K302" s="3">
        <v>0</v>
      </c>
      <c r="L302" s="3">
        <v>166.87</v>
      </c>
      <c r="M302" s="3">
        <v>164</v>
      </c>
      <c r="N302" s="4">
        <v>1.7500000000000002E-2</v>
      </c>
      <c r="O302" s="3">
        <v>2.87</v>
      </c>
      <c r="P302" s="5">
        <v>1</v>
      </c>
      <c r="Q302" t="s">
        <v>44</v>
      </c>
      <c r="R302" t="s">
        <v>8</v>
      </c>
      <c r="S302" t="s">
        <v>46</v>
      </c>
      <c r="T302" t="s">
        <v>47</v>
      </c>
      <c r="U302" t="s">
        <v>2</v>
      </c>
      <c r="V302" t="s">
        <v>148</v>
      </c>
      <c r="W302" t="s">
        <v>12</v>
      </c>
      <c r="X302" t="s">
        <v>13</v>
      </c>
      <c r="Y302" t="s">
        <v>14</v>
      </c>
      <c r="Z302" t="s">
        <v>75</v>
      </c>
      <c r="AA302" t="s">
        <v>76</v>
      </c>
      <c r="AB302" t="s">
        <v>17</v>
      </c>
      <c r="AC302" t="s">
        <v>18</v>
      </c>
      <c r="AD302" t="s">
        <v>19</v>
      </c>
      <c r="AE302" t="s">
        <v>20</v>
      </c>
      <c r="AF302" t="s">
        <v>21</v>
      </c>
      <c r="AG302" t="s">
        <v>22</v>
      </c>
      <c r="AH302" t="s">
        <v>77</v>
      </c>
      <c r="AI302" t="s">
        <v>149</v>
      </c>
      <c r="AJ302" t="s">
        <v>150</v>
      </c>
      <c r="AK302" t="s">
        <v>26</v>
      </c>
      <c r="AL302" t="s">
        <v>27</v>
      </c>
      <c r="AM302" t="s">
        <v>28</v>
      </c>
      <c r="AN302" t="s">
        <v>171</v>
      </c>
      <c r="AO302" t="s">
        <v>57</v>
      </c>
      <c r="AP302" t="s">
        <v>31</v>
      </c>
      <c r="AQ302" t="s">
        <v>32</v>
      </c>
      <c r="AR302" t="s">
        <v>58</v>
      </c>
      <c r="AS302" t="s">
        <v>59</v>
      </c>
      <c r="AT302" t="s">
        <v>35</v>
      </c>
      <c r="AU302" t="s">
        <v>36</v>
      </c>
      <c r="AV302" t="s">
        <v>26</v>
      </c>
      <c r="AW302" t="s">
        <v>26</v>
      </c>
      <c r="AX302" t="s">
        <v>1299</v>
      </c>
      <c r="AY302" t="s">
        <v>174</v>
      </c>
      <c r="AZ302" s="3">
        <v>166.87</v>
      </c>
      <c r="BA302" t="s">
        <v>1394</v>
      </c>
      <c r="BB302" t="s">
        <v>148</v>
      </c>
      <c r="BC302">
        <v>164</v>
      </c>
      <c r="BD302">
        <f t="shared" si="4"/>
        <v>164</v>
      </c>
    </row>
    <row r="303" spans="1:56" x14ac:dyDescent="0.2">
      <c r="A303" t="s">
        <v>1300</v>
      </c>
      <c r="B303" t="s">
        <v>164</v>
      </c>
      <c r="C303" t="s">
        <v>2</v>
      </c>
      <c r="D303" t="s">
        <v>316</v>
      </c>
      <c r="E303" t="s">
        <v>4</v>
      </c>
      <c r="F303" s="2">
        <v>42790</v>
      </c>
      <c r="G303" t="s">
        <v>1301</v>
      </c>
      <c r="H303" t="s">
        <v>1302</v>
      </c>
      <c r="I303" s="2">
        <v>42789</v>
      </c>
      <c r="J303" s="3">
        <v>59.83</v>
      </c>
      <c r="K303" s="3">
        <v>0</v>
      </c>
      <c r="L303" s="3">
        <v>59.83</v>
      </c>
      <c r="M303" s="3">
        <v>58.8</v>
      </c>
      <c r="N303" s="4">
        <v>1.7500000000000002E-2</v>
      </c>
      <c r="O303" s="3">
        <v>1.03</v>
      </c>
      <c r="P303" s="5">
        <v>1</v>
      </c>
      <c r="Q303" t="s">
        <v>44</v>
      </c>
      <c r="R303" t="s">
        <v>65</v>
      </c>
      <c r="S303" t="s">
        <v>46</v>
      </c>
      <c r="T303" t="s">
        <v>134</v>
      </c>
      <c r="U303" t="s">
        <v>2</v>
      </c>
      <c r="V303" t="s">
        <v>67</v>
      </c>
      <c r="W303" t="s">
        <v>12</v>
      </c>
      <c r="X303" t="s">
        <v>13</v>
      </c>
      <c r="Y303" t="s">
        <v>14</v>
      </c>
      <c r="Z303" t="s">
        <v>15</v>
      </c>
      <c r="AA303" t="s">
        <v>16</v>
      </c>
      <c r="AB303" t="s">
        <v>17</v>
      </c>
      <c r="AC303" t="s">
        <v>18</v>
      </c>
      <c r="AD303" t="s">
        <v>19</v>
      </c>
      <c r="AE303" t="s">
        <v>20</v>
      </c>
      <c r="AF303" t="s">
        <v>21</v>
      </c>
      <c r="AG303" t="s">
        <v>22</v>
      </c>
      <c r="AH303" t="s">
        <v>23</v>
      </c>
      <c r="AI303" t="s">
        <v>227</v>
      </c>
      <c r="AJ303" t="s">
        <v>228</v>
      </c>
      <c r="AK303" t="s">
        <v>26</v>
      </c>
      <c r="AL303" t="s">
        <v>27</v>
      </c>
      <c r="AM303" t="s">
        <v>28</v>
      </c>
      <c r="AN303" t="s">
        <v>68</v>
      </c>
      <c r="AO303" t="s">
        <v>69</v>
      </c>
      <c r="AP303" t="s">
        <v>31</v>
      </c>
      <c r="AQ303" t="s">
        <v>32</v>
      </c>
      <c r="AR303" t="s">
        <v>33</v>
      </c>
      <c r="AS303" t="s">
        <v>34</v>
      </c>
      <c r="AT303" t="s">
        <v>35</v>
      </c>
      <c r="AU303" t="s">
        <v>36</v>
      </c>
      <c r="AV303" t="s">
        <v>26</v>
      </c>
      <c r="AW303" t="s">
        <v>26</v>
      </c>
      <c r="AX303" t="s">
        <v>1303</v>
      </c>
      <c r="AY303" t="s">
        <v>164</v>
      </c>
      <c r="AZ303" s="3">
        <v>59.83</v>
      </c>
      <c r="BA303" t="s">
        <v>1392</v>
      </c>
      <c r="BB303" t="s">
        <v>67</v>
      </c>
      <c r="BC303">
        <v>58.8</v>
      </c>
      <c r="BD303">
        <f t="shared" si="4"/>
        <v>58.8</v>
      </c>
    </row>
    <row r="304" spans="1:56" x14ac:dyDescent="0.2">
      <c r="A304" t="s">
        <v>1304</v>
      </c>
      <c r="B304" t="s">
        <v>139</v>
      </c>
      <c r="C304" t="s">
        <v>2</v>
      </c>
      <c r="D304" t="s">
        <v>316</v>
      </c>
      <c r="E304" t="s">
        <v>4</v>
      </c>
      <c r="F304" s="2">
        <v>42790</v>
      </c>
      <c r="G304" t="s">
        <v>1305</v>
      </c>
      <c r="H304" t="s">
        <v>1306</v>
      </c>
      <c r="I304" s="2">
        <v>42789</v>
      </c>
      <c r="J304" s="3">
        <v>166.87</v>
      </c>
      <c r="K304" s="3">
        <v>0</v>
      </c>
      <c r="L304" s="3">
        <v>166.87</v>
      </c>
      <c r="M304" s="3">
        <v>164</v>
      </c>
      <c r="N304" s="4">
        <v>1.7500000000000002E-2</v>
      </c>
      <c r="O304" s="3">
        <v>2.87</v>
      </c>
      <c r="P304" s="5">
        <v>1</v>
      </c>
      <c r="Q304" t="s">
        <v>44</v>
      </c>
      <c r="R304" t="s">
        <v>8</v>
      </c>
      <c r="S304" t="s">
        <v>46</v>
      </c>
      <c r="T304" t="s">
        <v>47</v>
      </c>
      <c r="U304" t="s">
        <v>2</v>
      </c>
      <c r="V304" t="s">
        <v>148</v>
      </c>
      <c r="W304" t="s">
        <v>12</v>
      </c>
      <c r="X304" t="s">
        <v>13</v>
      </c>
      <c r="Y304" t="s">
        <v>14</v>
      </c>
      <c r="Z304" t="s">
        <v>75</v>
      </c>
      <c r="AA304" t="s">
        <v>76</v>
      </c>
      <c r="AB304" t="s">
        <v>17</v>
      </c>
      <c r="AC304" t="s">
        <v>18</v>
      </c>
      <c r="AD304" t="s">
        <v>19</v>
      </c>
      <c r="AE304" t="s">
        <v>20</v>
      </c>
      <c r="AF304" t="s">
        <v>21</v>
      </c>
      <c r="AG304" t="s">
        <v>22</v>
      </c>
      <c r="AH304" t="s">
        <v>77</v>
      </c>
      <c r="AI304" t="s">
        <v>169</v>
      </c>
      <c r="AJ304" t="s">
        <v>170</v>
      </c>
      <c r="AK304" t="s">
        <v>26</v>
      </c>
      <c r="AL304" t="s">
        <v>27</v>
      </c>
      <c r="AM304" t="s">
        <v>28</v>
      </c>
      <c r="AN304" t="s">
        <v>171</v>
      </c>
      <c r="AO304" t="s">
        <v>57</v>
      </c>
      <c r="AP304" t="s">
        <v>31</v>
      </c>
      <c r="AQ304" t="s">
        <v>32</v>
      </c>
      <c r="AR304" t="s">
        <v>58</v>
      </c>
      <c r="AS304" t="s">
        <v>59</v>
      </c>
      <c r="AT304" t="s">
        <v>35</v>
      </c>
      <c r="AU304" t="s">
        <v>36</v>
      </c>
      <c r="AV304" t="s">
        <v>26</v>
      </c>
      <c r="AW304" t="s">
        <v>26</v>
      </c>
      <c r="AX304" t="s">
        <v>1307</v>
      </c>
      <c r="AY304" t="s">
        <v>139</v>
      </c>
      <c r="AZ304" s="3">
        <v>166.87</v>
      </c>
      <c r="BA304" t="s">
        <v>1394</v>
      </c>
      <c r="BB304" t="s">
        <v>148</v>
      </c>
      <c r="BC304">
        <v>164</v>
      </c>
      <c r="BD304">
        <f t="shared" si="4"/>
        <v>164</v>
      </c>
    </row>
    <row r="305" spans="1:56" x14ac:dyDescent="0.2">
      <c r="A305" t="s">
        <v>1308</v>
      </c>
      <c r="B305" t="s">
        <v>729</v>
      </c>
      <c r="C305" t="s">
        <v>2</v>
      </c>
      <c r="D305" t="s">
        <v>316</v>
      </c>
      <c r="E305" t="s">
        <v>4</v>
      </c>
      <c r="F305" s="2">
        <v>42793</v>
      </c>
      <c r="G305" t="s">
        <v>1309</v>
      </c>
      <c r="H305" t="s">
        <v>1310</v>
      </c>
      <c r="I305" s="2">
        <v>42791</v>
      </c>
      <c r="J305" s="3">
        <v>119.66</v>
      </c>
      <c r="K305" s="3">
        <v>0</v>
      </c>
      <c r="L305" s="3">
        <v>59.83</v>
      </c>
      <c r="M305" s="3">
        <v>58.8</v>
      </c>
      <c r="N305" s="4">
        <v>1.7500000000000002E-2</v>
      </c>
      <c r="O305" s="3">
        <v>1.03</v>
      </c>
      <c r="P305" s="5">
        <v>2</v>
      </c>
      <c r="Q305" t="s">
        <v>44</v>
      </c>
      <c r="R305" t="s">
        <v>65</v>
      </c>
      <c r="S305" t="s">
        <v>46</v>
      </c>
      <c r="T305" t="s">
        <v>134</v>
      </c>
      <c r="U305" t="s">
        <v>2</v>
      </c>
      <c r="V305" t="s">
        <v>67</v>
      </c>
      <c r="W305" t="s">
        <v>12</v>
      </c>
      <c r="X305" t="s">
        <v>13</v>
      </c>
      <c r="Y305" t="s">
        <v>49</v>
      </c>
      <c r="Z305" t="s">
        <v>50</v>
      </c>
      <c r="AA305" t="s">
        <v>51</v>
      </c>
      <c r="AB305" t="s">
        <v>52</v>
      </c>
      <c r="AC305" t="s">
        <v>53</v>
      </c>
      <c r="AD305" t="s">
        <v>54</v>
      </c>
      <c r="AE305" t="s">
        <v>55</v>
      </c>
      <c r="AF305" t="s">
        <v>50</v>
      </c>
      <c r="AG305" t="s">
        <v>51</v>
      </c>
      <c r="AH305" t="s">
        <v>26</v>
      </c>
      <c r="AI305" t="s">
        <v>26</v>
      </c>
      <c r="AJ305" t="s">
        <v>26</v>
      </c>
      <c r="AK305" t="s">
        <v>26</v>
      </c>
      <c r="AL305" t="s">
        <v>27</v>
      </c>
      <c r="AM305" t="s">
        <v>28</v>
      </c>
      <c r="AN305" t="s">
        <v>68</v>
      </c>
      <c r="AO305" t="s">
        <v>69</v>
      </c>
      <c r="AP305" t="s">
        <v>31</v>
      </c>
      <c r="AQ305" t="s">
        <v>32</v>
      </c>
      <c r="AR305" t="s">
        <v>33</v>
      </c>
      <c r="AS305" t="s">
        <v>34</v>
      </c>
      <c r="AT305" t="s">
        <v>135</v>
      </c>
      <c r="AU305" t="s">
        <v>136</v>
      </c>
      <c r="AV305" t="s">
        <v>26</v>
      </c>
      <c r="AW305" t="s">
        <v>26</v>
      </c>
      <c r="AX305" t="s">
        <v>1311</v>
      </c>
      <c r="AY305" t="s">
        <v>63</v>
      </c>
      <c r="AZ305" s="3">
        <v>59.83</v>
      </c>
      <c r="BA305" t="s">
        <v>1392</v>
      </c>
      <c r="BB305" t="s">
        <v>67</v>
      </c>
      <c r="BC305">
        <v>58.8</v>
      </c>
      <c r="BD305">
        <f t="shared" si="4"/>
        <v>117.6</v>
      </c>
    </row>
    <row r="306" spans="1:56" x14ac:dyDescent="0.2">
      <c r="A306" t="s">
        <v>1312</v>
      </c>
      <c r="B306" t="s">
        <v>174</v>
      </c>
      <c r="C306" t="s">
        <v>2</v>
      </c>
      <c r="D306" t="s">
        <v>316</v>
      </c>
      <c r="E306" t="s">
        <v>4</v>
      </c>
      <c r="F306" s="2">
        <v>42793</v>
      </c>
      <c r="G306" t="s">
        <v>1313</v>
      </c>
      <c r="H306" t="s">
        <v>1314</v>
      </c>
      <c r="I306" s="2">
        <v>42792</v>
      </c>
      <c r="J306" s="3">
        <v>166.87</v>
      </c>
      <c r="K306" s="3">
        <v>0</v>
      </c>
      <c r="L306" s="3">
        <v>166.87</v>
      </c>
      <c r="M306" s="3">
        <v>164</v>
      </c>
      <c r="N306" s="4">
        <v>1.7500000000000002E-2</v>
      </c>
      <c r="O306" s="3">
        <v>2.87</v>
      </c>
      <c r="P306" s="5">
        <v>1</v>
      </c>
      <c r="Q306" t="s">
        <v>44</v>
      </c>
      <c r="R306" t="s">
        <v>8</v>
      </c>
      <c r="S306" t="s">
        <v>46</v>
      </c>
      <c r="T306" t="s">
        <v>47</v>
      </c>
      <c r="U306" t="s">
        <v>2</v>
      </c>
      <c r="V306" t="s">
        <v>148</v>
      </c>
      <c r="W306" t="s">
        <v>12</v>
      </c>
      <c r="X306" t="s">
        <v>13</v>
      </c>
      <c r="Y306" t="s">
        <v>14</v>
      </c>
      <c r="Z306" t="s">
        <v>75</v>
      </c>
      <c r="AA306" t="s">
        <v>76</v>
      </c>
      <c r="AB306" t="s">
        <v>17</v>
      </c>
      <c r="AC306" t="s">
        <v>18</v>
      </c>
      <c r="AD306" t="s">
        <v>19</v>
      </c>
      <c r="AE306" t="s">
        <v>20</v>
      </c>
      <c r="AF306" t="s">
        <v>21</v>
      </c>
      <c r="AG306" t="s">
        <v>22</v>
      </c>
      <c r="AH306" t="s">
        <v>77</v>
      </c>
      <c r="AI306" t="s">
        <v>149</v>
      </c>
      <c r="AJ306" t="s">
        <v>150</v>
      </c>
      <c r="AK306" t="s">
        <v>26</v>
      </c>
      <c r="AL306" t="s">
        <v>27</v>
      </c>
      <c r="AM306" t="s">
        <v>28</v>
      </c>
      <c r="AN306" t="s">
        <v>171</v>
      </c>
      <c r="AO306" t="s">
        <v>57</v>
      </c>
      <c r="AP306" t="s">
        <v>31</v>
      </c>
      <c r="AQ306" t="s">
        <v>32</v>
      </c>
      <c r="AR306" t="s">
        <v>58</v>
      </c>
      <c r="AS306" t="s">
        <v>59</v>
      </c>
      <c r="AT306" t="s">
        <v>35</v>
      </c>
      <c r="AU306" t="s">
        <v>36</v>
      </c>
      <c r="AV306" t="s">
        <v>26</v>
      </c>
      <c r="AW306" t="s">
        <v>26</v>
      </c>
      <c r="AX306" t="s">
        <v>1315</v>
      </c>
      <c r="AY306" t="s">
        <v>114</v>
      </c>
      <c r="AZ306" s="3">
        <v>166.87</v>
      </c>
      <c r="BA306" t="s">
        <v>1394</v>
      </c>
      <c r="BB306" t="s">
        <v>148</v>
      </c>
      <c r="BC306">
        <v>164</v>
      </c>
      <c r="BD306">
        <f t="shared" si="4"/>
        <v>164</v>
      </c>
    </row>
    <row r="307" spans="1:56" x14ac:dyDescent="0.2">
      <c r="A307" t="s">
        <v>1316</v>
      </c>
      <c r="B307" t="s">
        <v>164</v>
      </c>
      <c r="C307" t="s">
        <v>2</v>
      </c>
      <c r="D307" t="s">
        <v>316</v>
      </c>
      <c r="E307" t="s">
        <v>4</v>
      </c>
      <c r="F307" s="2">
        <v>42793</v>
      </c>
      <c r="G307" t="s">
        <v>1317</v>
      </c>
      <c r="H307" t="s">
        <v>1318</v>
      </c>
      <c r="I307" s="2">
        <v>42792</v>
      </c>
      <c r="J307" s="3">
        <v>166.87</v>
      </c>
      <c r="K307" s="3">
        <v>0</v>
      </c>
      <c r="L307" s="3">
        <v>166.87</v>
      </c>
      <c r="M307" s="3">
        <v>164</v>
      </c>
      <c r="N307" s="4">
        <v>1.7500000000000002E-2</v>
      </c>
      <c r="O307" s="3">
        <v>2.87</v>
      </c>
      <c r="P307" s="5">
        <v>1</v>
      </c>
      <c r="Q307" t="s">
        <v>44</v>
      </c>
      <c r="R307" t="s">
        <v>8</v>
      </c>
      <c r="S307" t="s">
        <v>46</v>
      </c>
      <c r="T307" t="s">
        <v>47</v>
      </c>
      <c r="U307" t="s">
        <v>2</v>
      </c>
      <c r="V307" t="s">
        <v>148</v>
      </c>
      <c r="W307" t="s">
        <v>12</v>
      </c>
      <c r="X307" t="s">
        <v>13</v>
      </c>
      <c r="Y307" t="s">
        <v>14</v>
      </c>
      <c r="Z307" t="s">
        <v>15</v>
      </c>
      <c r="AA307" t="s">
        <v>16</v>
      </c>
      <c r="AB307" t="s">
        <v>17</v>
      </c>
      <c r="AC307" t="s">
        <v>18</v>
      </c>
      <c r="AD307" t="s">
        <v>19</v>
      </c>
      <c r="AE307" t="s">
        <v>20</v>
      </c>
      <c r="AF307" t="s">
        <v>21</v>
      </c>
      <c r="AG307" t="s">
        <v>22</v>
      </c>
      <c r="AH307" t="s">
        <v>23</v>
      </c>
      <c r="AI307" t="s">
        <v>227</v>
      </c>
      <c r="AJ307" t="s">
        <v>228</v>
      </c>
      <c r="AK307" t="s">
        <v>26</v>
      </c>
      <c r="AL307" t="s">
        <v>27</v>
      </c>
      <c r="AM307" t="s">
        <v>28</v>
      </c>
      <c r="AN307" t="s">
        <v>171</v>
      </c>
      <c r="AO307" t="s">
        <v>57</v>
      </c>
      <c r="AP307" t="s">
        <v>31</v>
      </c>
      <c r="AQ307" t="s">
        <v>32</v>
      </c>
      <c r="AR307" t="s">
        <v>58</v>
      </c>
      <c r="AS307" t="s">
        <v>59</v>
      </c>
      <c r="AT307" t="s">
        <v>35</v>
      </c>
      <c r="AU307" t="s">
        <v>36</v>
      </c>
      <c r="AV307" t="s">
        <v>26</v>
      </c>
      <c r="AW307" t="s">
        <v>26</v>
      </c>
      <c r="AX307" t="s">
        <v>1319</v>
      </c>
      <c r="AY307" t="s">
        <v>72</v>
      </c>
      <c r="AZ307" s="3">
        <v>166.87</v>
      </c>
      <c r="BA307" t="s">
        <v>1394</v>
      </c>
      <c r="BB307" t="s">
        <v>148</v>
      </c>
      <c r="BC307">
        <v>164</v>
      </c>
      <c r="BD307">
        <f t="shared" si="4"/>
        <v>164</v>
      </c>
    </row>
    <row r="308" spans="1:56" x14ac:dyDescent="0.2">
      <c r="A308" t="s">
        <v>1320</v>
      </c>
      <c r="B308" t="s">
        <v>164</v>
      </c>
      <c r="C308" t="s">
        <v>26</v>
      </c>
      <c r="D308" t="s">
        <v>26</v>
      </c>
      <c r="E308" t="s">
        <v>26</v>
      </c>
      <c r="F308" s="2">
        <v>42793</v>
      </c>
      <c r="G308" t="s">
        <v>1321</v>
      </c>
      <c r="H308" t="s">
        <v>1322</v>
      </c>
      <c r="I308" s="2">
        <v>42792</v>
      </c>
      <c r="J308" s="3">
        <v>1334.96</v>
      </c>
      <c r="K308" s="3">
        <v>0</v>
      </c>
      <c r="L308" s="3">
        <v>166.87</v>
      </c>
      <c r="M308" s="3">
        <v>164</v>
      </c>
      <c r="N308" s="4">
        <v>1.7500000000000002E-2</v>
      </c>
      <c r="O308" s="3">
        <v>2.87</v>
      </c>
      <c r="P308" s="5">
        <v>8</v>
      </c>
      <c r="Q308" t="s">
        <v>44</v>
      </c>
      <c r="R308" t="s">
        <v>8</v>
      </c>
      <c r="S308" t="s">
        <v>46</v>
      </c>
      <c r="T308" t="s">
        <v>47</v>
      </c>
      <c r="U308" t="s">
        <v>2</v>
      </c>
      <c r="V308" t="s">
        <v>148</v>
      </c>
      <c r="W308" t="s">
        <v>12</v>
      </c>
      <c r="X308" t="s">
        <v>13</v>
      </c>
      <c r="Y308" t="s">
        <v>49</v>
      </c>
      <c r="Z308" t="s">
        <v>50</v>
      </c>
      <c r="AA308" t="s">
        <v>51</v>
      </c>
      <c r="AB308" t="s">
        <v>52</v>
      </c>
      <c r="AC308" t="s">
        <v>53</v>
      </c>
      <c r="AD308" t="s">
        <v>54</v>
      </c>
      <c r="AE308" t="s">
        <v>55</v>
      </c>
      <c r="AF308" t="s">
        <v>50</v>
      </c>
      <c r="AG308" t="s">
        <v>51</v>
      </c>
      <c r="AH308" t="s">
        <v>26</v>
      </c>
      <c r="AI308" t="s">
        <v>26</v>
      </c>
      <c r="AJ308" t="s">
        <v>26</v>
      </c>
      <c r="AK308" t="s">
        <v>26</v>
      </c>
      <c r="AL308" t="s">
        <v>27</v>
      </c>
      <c r="AM308" t="s">
        <v>28</v>
      </c>
      <c r="AN308" t="s">
        <v>171</v>
      </c>
      <c r="AO308" t="s">
        <v>57</v>
      </c>
      <c r="AP308" t="s">
        <v>31</v>
      </c>
      <c r="AQ308" t="s">
        <v>32</v>
      </c>
      <c r="AR308" t="s">
        <v>58</v>
      </c>
      <c r="AS308" t="s">
        <v>59</v>
      </c>
      <c r="AT308" t="s">
        <v>135</v>
      </c>
      <c r="AU308" t="s">
        <v>136</v>
      </c>
      <c r="AV308" t="s">
        <v>26</v>
      </c>
      <c r="AW308" t="s">
        <v>26</v>
      </c>
      <c r="AX308" t="s">
        <v>1323</v>
      </c>
      <c r="AY308" t="s">
        <v>63</v>
      </c>
      <c r="AZ308" s="3">
        <v>166.87</v>
      </c>
      <c r="BA308" t="s">
        <v>1394</v>
      </c>
      <c r="BB308" t="s">
        <v>148</v>
      </c>
      <c r="BC308">
        <v>164</v>
      </c>
      <c r="BD308">
        <f t="shared" si="4"/>
        <v>1312</v>
      </c>
    </row>
    <row r="309" spans="1:56" x14ac:dyDescent="0.2">
      <c r="A309" t="s">
        <v>1324</v>
      </c>
      <c r="B309" t="s">
        <v>182</v>
      </c>
      <c r="C309" t="s">
        <v>2</v>
      </c>
      <c r="D309" t="s">
        <v>316</v>
      </c>
      <c r="E309" t="s">
        <v>4</v>
      </c>
      <c r="F309" s="2">
        <v>42793</v>
      </c>
      <c r="G309" t="s">
        <v>1325</v>
      </c>
      <c r="H309" t="s">
        <v>1326</v>
      </c>
      <c r="I309" s="2">
        <v>42792</v>
      </c>
      <c r="J309" s="3">
        <v>166.87</v>
      </c>
      <c r="K309" s="3">
        <v>0</v>
      </c>
      <c r="L309" s="3">
        <v>166.87</v>
      </c>
      <c r="M309" s="3">
        <v>164</v>
      </c>
      <c r="N309" s="4">
        <v>1.7500000000000002E-2</v>
      </c>
      <c r="O309" s="3">
        <v>2.87</v>
      </c>
      <c r="P309" s="5">
        <v>1</v>
      </c>
      <c r="Q309" t="s">
        <v>44</v>
      </c>
      <c r="R309" t="s">
        <v>8</v>
      </c>
      <c r="S309" t="s">
        <v>46</v>
      </c>
      <c r="T309" t="s">
        <v>47</v>
      </c>
      <c r="U309" t="s">
        <v>2</v>
      </c>
      <c r="V309" t="s">
        <v>148</v>
      </c>
      <c r="W309" t="s">
        <v>12</v>
      </c>
      <c r="X309" t="s">
        <v>13</v>
      </c>
      <c r="Y309" t="s">
        <v>14</v>
      </c>
      <c r="Z309" t="s">
        <v>75</v>
      </c>
      <c r="AA309" t="s">
        <v>76</v>
      </c>
      <c r="AB309" t="s">
        <v>17</v>
      </c>
      <c r="AC309" t="s">
        <v>18</v>
      </c>
      <c r="AD309" t="s">
        <v>19</v>
      </c>
      <c r="AE309" t="s">
        <v>20</v>
      </c>
      <c r="AF309" t="s">
        <v>21</v>
      </c>
      <c r="AG309" t="s">
        <v>22</v>
      </c>
      <c r="AH309" t="s">
        <v>77</v>
      </c>
      <c r="AI309" t="s">
        <v>149</v>
      </c>
      <c r="AJ309" t="s">
        <v>150</v>
      </c>
      <c r="AK309" t="s">
        <v>26</v>
      </c>
      <c r="AL309" t="s">
        <v>27</v>
      </c>
      <c r="AM309" t="s">
        <v>28</v>
      </c>
      <c r="AN309" t="s">
        <v>171</v>
      </c>
      <c r="AO309" t="s">
        <v>57</v>
      </c>
      <c r="AP309" t="s">
        <v>31</v>
      </c>
      <c r="AQ309" t="s">
        <v>32</v>
      </c>
      <c r="AR309" t="s">
        <v>58</v>
      </c>
      <c r="AS309" t="s">
        <v>59</v>
      </c>
      <c r="AT309" t="s">
        <v>35</v>
      </c>
      <c r="AU309" t="s">
        <v>36</v>
      </c>
      <c r="AV309" t="s">
        <v>26</v>
      </c>
      <c r="AW309" t="s">
        <v>26</v>
      </c>
      <c r="AX309" t="s">
        <v>1327</v>
      </c>
      <c r="AY309" t="s">
        <v>602</v>
      </c>
      <c r="AZ309" s="3">
        <v>166.87</v>
      </c>
      <c r="BA309" t="s">
        <v>1394</v>
      </c>
      <c r="BB309" t="s">
        <v>148</v>
      </c>
      <c r="BC309">
        <v>164</v>
      </c>
      <c r="BD309">
        <f t="shared" si="4"/>
        <v>164</v>
      </c>
    </row>
    <row r="310" spans="1:56" x14ac:dyDescent="0.2">
      <c r="A310" t="s">
        <v>1328</v>
      </c>
      <c r="B310" t="s">
        <v>120</v>
      </c>
      <c r="C310" t="s">
        <v>2</v>
      </c>
      <c r="D310" t="s">
        <v>316</v>
      </c>
      <c r="E310" t="s">
        <v>4</v>
      </c>
      <c r="F310" s="2"/>
      <c r="G310" t="s">
        <v>26</v>
      </c>
      <c r="H310" t="s">
        <v>26</v>
      </c>
      <c r="I310" s="2">
        <v>42794</v>
      </c>
      <c r="J310" s="3">
        <v>59.85</v>
      </c>
      <c r="K310" s="3">
        <v>0</v>
      </c>
      <c r="L310" s="3">
        <v>3.99</v>
      </c>
      <c r="M310" s="3">
        <v>3.92</v>
      </c>
      <c r="N310" s="4">
        <v>1.7500000000000002E-2</v>
      </c>
      <c r="O310" s="3">
        <v>7.0000000000000007E-2</v>
      </c>
      <c r="P310" s="5">
        <v>15</v>
      </c>
      <c r="Q310" t="s">
        <v>7</v>
      </c>
      <c r="R310" t="s">
        <v>8</v>
      </c>
      <c r="S310" t="s">
        <v>9</v>
      </c>
      <c r="T310" t="s">
        <v>10</v>
      </c>
      <c r="U310" t="s">
        <v>2</v>
      </c>
      <c r="V310" t="s">
        <v>798</v>
      </c>
      <c r="W310" t="s">
        <v>12</v>
      </c>
      <c r="X310" t="s">
        <v>13</v>
      </c>
      <c r="Y310" t="s">
        <v>14</v>
      </c>
      <c r="Z310" t="s">
        <v>15</v>
      </c>
      <c r="AA310" t="s">
        <v>16</v>
      </c>
      <c r="AB310" t="s">
        <v>17</v>
      </c>
      <c r="AC310" t="s">
        <v>18</v>
      </c>
      <c r="AD310" t="s">
        <v>19</v>
      </c>
      <c r="AE310" t="s">
        <v>20</v>
      </c>
      <c r="AF310" t="s">
        <v>21</v>
      </c>
      <c r="AG310" t="s">
        <v>22</v>
      </c>
      <c r="AH310" t="s">
        <v>23</v>
      </c>
      <c r="AI310" t="s">
        <v>24</v>
      </c>
      <c r="AJ310" t="s">
        <v>25</v>
      </c>
      <c r="AK310" t="s">
        <v>26</v>
      </c>
      <c r="AL310" t="s">
        <v>27</v>
      </c>
      <c r="AM310" t="s">
        <v>28</v>
      </c>
      <c r="AN310" t="s">
        <v>29</v>
      </c>
      <c r="AO310" t="s">
        <v>30</v>
      </c>
      <c r="AP310" t="s">
        <v>31</v>
      </c>
      <c r="AQ310" t="s">
        <v>32</v>
      </c>
      <c r="AR310" t="s">
        <v>33</v>
      </c>
      <c r="AS310" t="s">
        <v>34</v>
      </c>
      <c r="AT310" t="s">
        <v>35</v>
      </c>
      <c r="AU310" t="s">
        <v>36</v>
      </c>
      <c r="AV310" t="s">
        <v>26</v>
      </c>
      <c r="AW310" t="s">
        <v>26</v>
      </c>
      <c r="AX310" t="s">
        <v>1329</v>
      </c>
      <c r="AY310" t="s">
        <v>389</v>
      </c>
      <c r="AZ310" s="3">
        <v>3.99</v>
      </c>
      <c r="BA310" t="s">
        <v>1390</v>
      </c>
      <c r="BB310" t="s">
        <v>798</v>
      </c>
      <c r="BC310">
        <v>3.92</v>
      </c>
      <c r="BD310">
        <f t="shared" si="4"/>
        <v>58.8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"/>
  <sheetViews>
    <sheetView workbookViewId="0">
      <selection activeCell="G20" sqref="G20"/>
    </sheetView>
  </sheetViews>
  <sheetFormatPr defaultRowHeight="12.75" x14ac:dyDescent="0.2"/>
  <cols>
    <col min="1" max="1" width="10.7109375" bestFit="1" customWidth="1"/>
    <col min="2" max="2" width="15.28515625" bestFit="1" customWidth="1"/>
    <col min="3" max="3" width="6.5703125" bestFit="1" customWidth="1"/>
    <col min="4" max="4" width="46" bestFit="1" customWidth="1"/>
    <col min="5" max="5" width="11" bestFit="1" customWidth="1"/>
    <col min="6" max="6" width="7.7109375" bestFit="1" customWidth="1"/>
    <col min="7" max="7" width="7.85546875" bestFit="1" customWidth="1"/>
    <col min="8" max="8" width="11" bestFit="1" customWidth="1"/>
    <col min="9" max="9" width="9.42578125" bestFit="1" customWidth="1"/>
    <col min="10" max="11" width="11" bestFit="1" customWidth="1"/>
    <col min="12" max="12" width="15.85546875" bestFit="1" customWidth="1"/>
    <col min="13" max="13" width="8.140625" bestFit="1" customWidth="1"/>
    <col min="14" max="14" width="10.7109375" bestFit="1" customWidth="1"/>
    <col min="16" max="16" width="10.28515625" bestFit="1" customWidth="1"/>
    <col min="17" max="17" width="12" bestFit="1" customWidth="1"/>
    <col min="18" max="18" width="8.28515625" bestFit="1" customWidth="1"/>
    <col min="19" max="19" width="7.140625" bestFit="1" customWidth="1"/>
    <col min="20" max="20" width="6.42578125" bestFit="1" customWidth="1"/>
    <col min="21" max="21" width="20" bestFit="1" customWidth="1"/>
    <col min="22" max="22" width="7.42578125" bestFit="1" customWidth="1"/>
    <col min="23" max="23" width="5.85546875" bestFit="1" customWidth="1"/>
    <col min="24" max="24" width="11" bestFit="1" customWidth="1"/>
    <col min="25" max="25" width="19.140625" bestFit="1" customWidth="1"/>
    <col min="26" max="26" width="5.140625" bestFit="1" customWidth="1"/>
    <col min="27" max="27" width="8.140625" bestFit="1" customWidth="1"/>
    <col min="28" max="28" width="22.85546875" bestFit="1" customWidth="1"/>
    <col min="29" max="29" width="10" bestFit="1" customWidth="1"/>
    <col min="30" max="30" width="20.85546875" bestFit="1" customWidth="1"/>
    <col min="31" max="31" width="10" bestFit="1" customWidth="1"/>
    <col min="32" max="32" width="22.5703125" bestFit="1" customWidth="1"/>
    <col min="34" max="34" width="22.85546875" bestFit="1" customWidth="1"/>
    <col min="35" max="35" width="11" bestFit="1" customWidth="1"/>
    <col min="36" max="36" width="11.140625" bestFit="1" customWidth="1"/>
    <col min="37" max="37" width="16.140625" bestFit="1" customWidth="1"/>
    <col min="38" max="38" width="12.85546875" bestFit="1" customWidth="1"/>
    <col min="39" max="39" width="11" bestFit="1" customWidth="1"/>
    <col min="40" max="40" width="24.5703125" bestFit="1" customWidth="1"/>
    <col min="41" max="41" width="17.85546875" bestFit="1" customWidth="1"/>
    <col min="42" max="42" width="8.5703125" bestFit="1" customWidth="1"/>
    <col min="43" max="43" width="11.7109375" bestFit="1" customWidth="1"/>
    <col min="44" max="44" width="17.42578125" bestFit="1" customWidth="1"/>
    <col min="45" max="45" width="13.42578125" bestFit="1" customWidth="1"/>
    <col min="46" max="46" width="54.85546875" bestFit="1" customWidth="1"/>
    <col min="47" max="47" width="8.85546875" bestFit="1" customWidth="1"/>
    <col min="48" max="48" width="13.28515625" bestFit="1" customWidth="1"/>
    <col min="49" max="49" width="8.140625" bestFit="1" customWidth="1"/>
    <col min="50" max="50" width="10.5703125" bestFit="1" customWidth="1"/>
    <col min="51" max="51" width="11" bestFit="1" customWidth="1"/>
    <col min="52" max="52" width="8.28515625" bestFit="1" customWidth="1"/>
    <col min="53" max="53" width="12.42578125" bestFit="1" customWidth="1"/>
  </cols>
  <sheetData>
    <row r="1" spans="1:53" ht="38.25" x14ac:dyDescent="0.2">
      <c r="A1" s="6" t="s">
        <v>1382</v>
      </c>
      <c r="B1" s="1" t="s">
        <v>1338</v>
      </c>
      <c r="C1" s="6" t="s">
        <v>1383</v>
      </c>
      <c r="D1" s="1" t="s">
        <v>1351</v>
      </c>
      <c r="E1" s="1" t="s">
        <v>1330</v>
      </c>
      <c r="F1" s="1" t="s">
        <v>1331</v>
      </c>
      <c r="G1" s="1" t="s">
        <v>1332</v>
      </c>
      <c r="H1" s="1" t="s">
        <v>1333</v>
      </c>
      <c r="I1" s="1" t="s">
        <v>1334</v>
      </c>
      <c r="J1" s="1" t="s">
        <v>1335</v>
      </c>
      <c r="K1" s="1" t="s">
        <v>1336</v>
      </c>
      <c r="L1" s="1" t="s">
        <v>1337</v>
      </c>
      <c r="M1" s="6" t="s">
        <v>1339</v>
      </c>
      <c r="N1" s="1" t="s">
        <v>1340</v>
      </c>
      <c r="O1" s="1" t="s">
        <v>1341</v>
      </c>
      <c r="P1" s="1" t="s">
        <v>1343</v>
      </c>
      <c r="Q1" s="1" t="s">
        <v>1344</v>
      </c>
      <c r="R1" s="1" t="s">
        <v>1345</v>
      </c>
      <c r="S1" s="1" t="s">
        <v>1346</v>
      </c>
      <c r="T1" s="1" t="s">
        <v>1347</v>
      </c>
      <c r="U1" s="1" t="s">
        <v>1348</v>
      </c>
      <c r="V1" s="1" t="s">
        <v>1349</v>
      </c>
      <c r="W1" s="1" t="s">
        <v>1350</v>
      </c>
      <c r="X1" s="1" t="s">
        <v>1352</v>
      </c>
      <c r="Y1" s="1" t="s">
        <v>1353</v>
      </c>
      <c r="Z1" s="1" t="s">
        <v>1354</v>
      </c>
      <c r="AA1" s="1" t="s">
        <v>1355</v>
      </c>
      <c r="AB1" s="1" t="s">
        <v>1356</v>
      </c>
      <c r="AC1" s="1" t="s">
        <v>1357</v>
      </c>
      <c r="AD1" s="1" t="s">
        <v>1358</v>
      </c>
      <c r="AE1" s="1" t="s">
        <v>1359</v>
      </c>
      <c r="AF1" s="1" t="s">
        <v>1360</v>
      </c>
      <c r="AG1" s="1" t="s">
        <v>1361</v>
      </c>
      <c r="AH1" s="1" t="s">
        <v>1362</v>
      </c>
      <c r="AI1" s="1" t="s">
        <v>1363</v>
      </c>
      <c r="AJ1" s="1" t="s">
        <v>1364</v>
      </c>
      <c r="AK1" s="1" t="s">
        <v>1365</v>
      </c>
      <c r="AL1" s="1" t="s">
        <v>1366</v>
      </c>
      <c r="AM1" s="1" t="s">
        <v>1367</v>
      </c>
      <c r="AN1" s="1" t="s">
        <v>1368</v>
      </c>
      <c r="AO1" s="1" t="s">
        <v>1369</v>
      </c>
      <c r="AP1" s="6" t="s">
        <v>1370</v>
      </c>
      <c r="AQ1" s="1" t="s">
        <v>1371</v>
      </c>
      <c r="AR1" s="1" t="s">
        <v>1372</v>
      </c>
      <c r="AS1" s="1" t="s">
        <v>1373</v>
      </c>
      <c r="AT1" s="1" t="s">
        <v>1374</v>
      </c>
      <c r="AU1" s="1" t="s">
        <v>1375</v>
      </c>
      <c r="AV1" s="1" t="s">
        <v>1376</v>
      </c>
      <c r="AW1" s="1" t="s">
        <v>1377</v>
      </c>
      <c r="AX1" s="1" t="s">
        <v>1378</v>
      </c>
      <c r="AY1" s="1" t="s">
        <v>1379</v>
      </c>
      <c r="AZ1" s="1" t="s">
        <v>1380</v>
      </c>
      <c r="BA1" s="1" t="s">
        <v>1381</v>
      </c>
    </row>
    <row r="2" spans="1:53" x14ac:dyDescent="0.2">
      <c r="A2" t="str">
        <f>CONCATENATE(AP2,"+",T2)</f>
        <v>411108+BX</v>
      </c>
      <c r="B2" s="2">
        <v>42791</v>
      </c>
      <c r="C2" s="3">
        <v>58.8</v>
      </c>
      <c r="D2" s="15" t="s">
        <v>67</v>
      </c>
      <c r="E2" t="s">
        <v>1308</v>
      </c>
      <c r="F2" t="s">
        <v>729</v>
      </c>
      <c r="G2" t="s">
        <v>2</v>
      </c>
      <c r="H2" t="s">
        <v>316</v>
      </c>
      <c r="I2" t="s">
        <v>4</v>
      </c>
      <c r="J2" s="2">
        <v>42793</v>
      </c>
      <c r="K2" t="s">
        <v>1309</v>
      </c>
      <c r="L2" t="s">
        <v>1310</v>
      </c>
      <c r="M2" s="3">
        <v>119.66</v>
      </c>
      <c r="N2" s="3">
        <v>0</v>
      </c>
      <c r="O2" s="3">
        <v>59.83</v>
      </c>
      <c r="P2" s="4">
        <v>1.7500000000000002E-2</v>
      </c>
      <c r="Q2" s="3">
        <v>1.03</v>
      </c>
      <c r="R2" s="5">
        <v>2</v>
      </c>
      <c r="S2" t="s">
        <v>44</v>
      </c>
      <c r="T2" t="s">
        <v>65</v>
      </c>
      <c r="U2" t="s">
        <v>46</v>
      </c>
      <c r="V2" t="s">
        <v>134</v>
      </c>
      <c r="W2" t="s">
        <v>2</v>
      </c>
      <c r="X2" t="s">
        <v>12</v>
      </c>
      <c r="Y2" t="s">
        <v>13</v>
      </c>
      <c r="Z2" t="s">
        <v>49</v>
      </c>
      <c r="AA2" t="s">
        <v>50</v>
      </c>
      <c r="AB2" t="s">
        <v>51</v>
      </c>
      <c r="AC2" t="s">
        <v>52</v>
      </c>
      <c r="AD2" t="s">
        <v>53</v>
      </c>
      <c r="AE2" t="s">
        <v>54</v>
      </c>
      <c r="AF2" t="s">
        <v>55</v>
      </c>
      <c r="AG2" t="s">
        <v>50</v>
      </c>
      <c r="AH2" t="s">
        <v>51</v>
      </c>
      <c r="AI2" t="s">
        <v>26</v>
      </c>
      <c r="AJ2" t="s">
        <v>26</v>
      </c>
      <c r="AK2" t="s">
        <v>26</v>
      </c>
      <c r="AL2" t="s">
        <v>26</v>
      </c>
      <c r="AM2" t="s">
        <v>27</v>
      </c>
      <c r="AN2" t="s">
        <v>28</v>
      </c>
      <c r="AO2" t="s">
        <v>68</v>
      </c>
      <c r="AP2" t="s">
        <v>69</v>
      </c>
      <c r="AQ2" t="s">
        <v>31</v>
      </c>
      <c r="AR2" t="s">
        <v>32</v>
      </c>
      <c r="AS2" t="s">
        <v>33</v>
      </c>
      <c r="AT2" t="s">
        <v>34</v>
      </c>
      <c r="AU2" t="s">
        <v>135</v>
      </c>
      <c r="AV2" t="s">
        <v>136</v>
      </c>
      <c r="AW2" t="s">
        <v>26</v>
      </c>
      <c r="AX2" t="s">
        <v>26</v>
      </c>
      <c r="AY2" t="s">
        <v>1311</v>
      </c>
      <c r="AZ2" t="s">
        <v>63</v>
      </c>
      <c r="BA2" s="3">
        <v>59.83</v>
      </c>
    </row>
    <row r="3" spans="1:53" x14ac:dyDescent="0.2">
      <c r="A3" t="str">
        <f>CONCATENATE(AP3,"+",T3)</f>
        <v>418000+CS</v>
      </c>
      <c r="B3" s="2">
        <v>42515</v>
      </c>
      <c r="C3" s="3">
        <v>510</v>
      </c>
      <c r="D3" t="s">
        <v>48</v>
      </c>
      <c r="E3" t="s">
        <v>126</v>
      </c>
      <c r="F3" t="s">
        <v>127</v>
      </c>
      <c r="G3" t="s">
        <v>2</v>
      </c>
      <c r="H3" t="s">
        <v>40</v>
      </c>
      <c r="I3" t="s">
        <v>41</v>
      </c>
      <c r="J3" s="2">
        <v>42534</v>
      </c>
      <c r="K3" t="s">
        <v>128</v>
      </c>
      <c r="L3" t="s">
        <v>129</v>
      </c>
      <c r="M3" s="3">
        <v>1037.8599999999999</v>
      </c>
      <c r="N3" s="3">
        <v>0</v>
      </c>
      <c r="O3" s="3">
        <v>518.92999999999995</v>
      </c>
      <c r="P3" s="4">
        <v>1.7500000000000002E-2</v>
      </c>
      <c r="Q3" s="3">
        <v>8.93</v>
      </c>
      <c r="R3" s="5">
        <v>2</v>
      </c>
      <c r="S3" t="s">
        <v>44</v>
      </c>
      <c r="T3" t="s">
        <v>45</v>
      </c>
      <c r="U3" t="s">
        <v>46</v>
      </c>
      <c r="V3" t="s">
        <v>47</v>
      </c>
      <c r="W3" t="s">
        <v>2</v>
      </c>
      <c r="X3" t="s">
        <v>12</v>
      </c>
      <c r="Y3" t="s">
        <v>13</v>
      </c>
      <c r="Z3" t="s">
        <v>49</v>
      </c>
      <c r="AA3" t="s">
        <v>50</v>
      </c>
      <c r="AB3" t="s">
        <v>51</v>
      </c>
      <c r="AC3" t="s">
        <v>52</v>
      </c>
      <c r="AD3" t="s">
        <v>53</v>
      </c>
      <c r="AE3" t="s">
        <v>54</v>
      </c>
      <c r="AF3" t="s">
        <v>55</v>
      </c>
      <c r="AG3" t="s">
        <v>50</v>
      </c>
      <c r="AH3" t="s">
        <v>51</v>
      </c>
      <c r="AI3" t="s">
        <v>26</v>
      </c>
      <c r="AJ3" t="s">
        <v>26</v>
      </c>
      <c r="AK3" t="s">
        <v>26</v>
      </c>
      <c r="AL3" t="s">
        <v>26</v>
      </c>
      <c r="AM3" t="s">
        <v>27</v>
      </c>
      <c r="AN3" t="s">
        <v>28</v>
      </c>
      <c r="AO3" t="s">
        <v>56</v>
      </c>
      <c r="AP3" t="s">
        <v>57</v>
      </c>
      <c r="AQ3" t="s">
        <v>31</v>
      </c>
      <c r="AR3" t="s">
        <v>32</v>
      </c>
      <c r="AS3" t="s">
        <v>58</v>
      </c>
      <c r="AT3" t="s">
        <v>59</v>
      </c>
      <c r="AU3" t="s">
        <v>60</v>
      </c>
      <c r="AV3" t="s">
        <v>61</v>
      </c>
      <c r="AW3" t="s">
        <v>26</v>
      </c>
      <c r="AX3" t="s">
        <v>26</v>
      </c>
      <c r="AY3" t="s">
        <v>130</v>
      </c>
      <c r="AZ3" t="s">
        <v>63</v>
      </c>
      <c r="BA3" s="3">
        <v>518.92999999999995</v>
      </c>
    </row>
    <row r="4" spans="1:53" x14ac:dyDescent="0.2">
      <c r="A4" t="str">
        <f>CONCATENATE(AP4,"+",T4)</f>
        <v>418000+EA</v>
      </c>
      <c r="B4" s="2">
        <v>42792</v>
      </c>
      <c r="C4" s="3">
        <v>164</v>
      </c>
      <c r="D4" t="s">
        <v>148</v>
      </c>
      <c r="E4" t="s">
        <v>1312</v>
      </c>
      <c r="F4" t="s">
        <v>174</v>
      </c>
      <c r="G4" t="s">
        <v>2</v>
      </c>
      <c r="H4" t="s">
        <v>316</v>
      </c>
      <c r="I4" t="s">
        <v>4</v>
      </c>
      <c r="J4" s="2">
        <v>42793</v>
      </c>
      <c r="K4" t="s">
        <v>1313</v>
      </c>
      <c r="L4" t="s">
        <v>1314</v>
      </c>
      <c r="M4" s="3">
        <v>166.87</v>
      </c>
      <c r="N4" s="3">
        <v>0</v>
      </c>
      <c r="O4" s="3">
        <v>166.87</v>
      </c>
      <c r="P4" s="4">
        <v>1.7500000000000002E-2</v>
      </c>
      <c r="Q4" s="3">
        <v>2.87</v>
      </c>
      <c r="R4" s="5">
        <v>1</v>
      </c>
      <c r="S4" t="s">
        <v>44</v>
      </c>
      <c r="T4" t="s">
        <v>8</v>
      </c>
      <c r="U4" t="s">
        <v>46</v>
      </c>
      <c r="V4" t="s">
        <v>47</v>
      </c>
      <c r="W4" t="s">
        <v>2</v>
      </c>
      <c r="X4" t="s">
        <v>12</v>
      </c>
      <c r="Y4" t="s">
        <v>13</v>
      </c>
      <c r="Z4" t="s">
        <v>14</v>
      </c>
      <c r="AA4" t="s">
        <v>75</v>
      </c>
      <c r="AB4" t="s">
        <v>76</v>
      </c>
      <c r="AC4" t="s">
        <v>17</v>
      </c>
      <c r="AD4" t="s">
        <v>18</v>
      </c>
      <c r="AE4" t="s">
        <v>19</v>
      </c>
      <c r="AF4" t="s">
        <v>20</v>
      </c>
      <c r="AG4" t="s">
        <v>21</v>
      </c>
      <c r="AH4" t="s">
        <v>22</v>
      </c>
      <c r="AI4" t="s">
        <v>77</v>
      </c>
      <c r="AJ4" t="s">
        <v>149</v>
      </c>
      <c r="AK4" t="s">
        <v>150</v>
      </c>
      <c r="AL4" t="s">
        <v>26</v>
      </c>
      <c r="AM4" t="s">
        <v>27</v>
      </c>
      <c r="AN4" t="s">
        <v>28</v>
      </c>
      <c r="AO4" t="s">
        <v>171</v>
      </c>
      <c r="AP4" t="s">
        <v>57</v>
      </c>
      <c r="AQ4" t="s">
        <v>31</v>
      </c>
      <c r="AR4" t="s">
        <v>32</v>
      </c>
      <c r="AS4" t="s">
        <v>58</v>
      </c>
      <c r="AT4" t="s">
        <v>59</v>
      </c>
      <c r="AU4" t="s">
        <v>35</v>
      </c>
      <c r="AV4" t="s">
        <v>36</v>
      </c>
      <c r="AW4" t="s">
        <v>26</v>
      </c>
      <c r="AX4" t="s">
        <v>26</v>
      </c>
      <c r="AY4" t="s">
        <v>1315</v>
      </c>
      <c r="AZ4" t="s">
        <v>114</v>
      </c>
      <c r="BA4" s="3">
        <v>166.87</v>
      </c>
    </row>
    <row r="5" spans="1:53" x14ac:dyDescent="0.2">
      <c r="A5" t="str">
        <f>CONCATENATE(AP5,"+",T5)</f>
        <v>650078+EA</v>
      </c>
      <c r="B5" s="2">
        <v>42794</v>
      </c>
      <c r="C5" s="3">
        <v>3.92</v>
      </c>
      <c r="D5" t="s">
        <v>798</v>
      </c>
      <c r="E5" t="s">
        <v>1328</v>
      </c>
      <c r="F5" t="s">
        <v>120</v>
      </c>
      <c r="G5" t="s">
        <v>2</v>
      </c>
      <c r="H5" t="s">
        <v>316</v>
      </c>
      <c r="I5" t="s">
        <v>4</v>
      </c>
      <c r="J5" s="2"/>
      <c r="K5" t="s">
        <v>26</v>
      </c>
      <c r="L5" t="s">
        <v>26</v>
      </c>
      <c r="M5" s="3">
        <v>59.85</v>
      </c>
      <c r="N5" s="3">
        <v>0</v>
      </c>
      <c r="O5" s="3">
        <v>3.99</v>
      </c>
      <c r="P5" s="4">
        <v>1.7500000000000002E-2</v>
      </c>
      <c r="Q5" s="3">
        <v>7.0000000000000007E-2</v>
      </c>
      <c r="R5" s="5">
        <v>15</v>
      </c>
      <c r="S5" t="s">
        <v>7</v>
      </c>
      <c r="T5" t="s">
        <v>8</v>
      </c>
      <c r="U5" t="s">
        <v>9</v>
      </c>
      <c r="V5" t="s">
        <v>10</v>
      </c>
      <c r="W5" t="s">
        <v>2</v>
      </c>
      <c r="X5" t="s">
        <v>12</v>
      </c>
      <c r="Y5" t="s">
        <v>13</v>
      </c>
      <c r="Z5" t="s">
        <v>14</v>
      </c>
      <c r="AA5" t="s">
        <v>15</v>
      </c>
      <c r="AB5" t="s">
        <v>16</v>
      </c>
      <c r="AC5" t="s">
        <v>17</v>
      </c>
      <c r="AD5" t="s">
        <v>18</v>
      </c>
      <c r="AE5" t="s">
        <v>19</v>
      </c>
      <c r="AF5" t="s">
        <v>20</v>
      </c>
      <c r="AG5" t="s">
        <v>21</v>
      </c>
      <c r="AH5" t="s">
        <v>22</v>
      </c>
      <c r="AI5" t="s">
        <v>23</v>
      </c>
      <c r="AJ5" t="s">
        <v>24</v>
      </c>
      <c r="AK5" t="s">
        <v>25</v>
      </c>
      <c r="AL5" t="s">
        <v>26</v>
      </c>
      <c r="AM5" t="s">
        <v>27</v>
      </c>
      <c r="AN5" t="s">
        <v>28</v>
      </c>
      <c r="AO5" t="s">
        <v>29</v>
      </c>
      <c r="AP5" t="s">
        <v>30</v>
      </c>
      <c r="AQ5" t="s">
        <v>31</v>
      </c>
      <c r="AR5" t="s">
        <v>32</v>
      </c>
      <c r="AS5" t="s">
        <v>33</v>
      </c>
      <c r="AT5" t="s">
        <v>34</v>
      </c>
      <c r="AU5" t="s">
        <v>35</v>
      </c>
      <c r="AV5" t="s">
        <v>36</v>
      </c>
      <c r="AW5" t="s">
        <v>26</v>
      </c>
      <c r="AX5" t="s">
        <v>26</v>
      </c>
      <c r="AY5" t="s">
        <v>1329</v>
      </c>
      <c r="AZ5" t="s">
        <v>389</v>
      </c>
      <c r="BA5" s="3">
        <v>3.99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048576"/>
  <sheetViews>
    <sheetView topLeftCell="AH1" workbookViewId="0">
      <selection activeCell="BD2" sqref="BD2"/>
    </sheetView>
  </sheetViews>
  <sheetFormatPr defaultRowHeight="12.75" x14ac:dyDescent="0.2"/>
  <cols>
    <col min="10" max="10" width="9.140625" style="19"/>
    <col min="22" max="22" width="46" style="14" bestFit="1" customWidth="1"/>
    <col min="53" max="53" width="10.7109375" bestFit="1" customWidth="1"/>
    <col min="54" max="54" width="14.5703125" bestFit="1" customWidth="1"/>
  </cols>
  <sheetData>
    <row r="1" spans="1:56" ht="38.25" x14ac:dyDescent="0.2">
      <c r="A1" s="1" t="s">
        <v>1330</v>
      </c>
      <c r="B1" s="1" t="s">
        <v>1331</v>
      </c>
      <c r="C1" s="1" t="s">
        <v>1332</v>
      </c>
      <c r="D1" s="1" t="s">
        <v>1333</v>
      </c>
      <c r="E1" s="1" t="s">
        <v>1334</v>
      </c>
      <c r="F1" s="1" t="s">
        <v>1335</v>
      </c>
      <c r="G1" s="1" t="s">
        <v>1336</v>
      </c>
      <c r="H1" s="1" t="s">
        <v>1337</v>
      </c>
      <c r="I1" s="1" t="s">
        <v>1338</v>
      </c>
      <c r="J1" s="16" t="s">
        <v>1339</v>
      </c>
      <c r="K1" s="1" t="s">
        <v>1340</v>
      </c>
      <c r="L1" s="1" t="s">
        <v>1341</v>
      </c>
      <c r="M1" s="6" t="s">
        <v>1383</v>
      </c>
      <c r="N1" s="1" t="s">
        <v>1343</v>
      </c>
      <c r="O1" s="1" t="s">
        <v>1344</v>
      </c>
      <c r="P1" s="1" t="s">
        <v>1345</v>
      </c>
      <c r="Q1" s="1" t="s">
        <v>1346</v>
      </c>
      <c r="R1" s="1" t="s">
        <v>1347</v>
      </c>
      <c r="S1" s="1" t="s">
        <v>1348</v>
      </c>
      <c r="T1" s="1" t="s">
        <v>1349</v>
      </c>
      <c r="U1" s="1" t="s">
        <v>1350</v>
      </c>
      <c r="V1" s="12" t="s">
        <v>1351</v>
      </c>
      <c r="W1" s="1" t="s">
        <v>1352</v>
      </c>
      <c r="X1" s="1" t="s">
        <v>1353</v>
      </c>
      <c r="Y1" s="1" t="s">
        <v>1354</v>
      </c>
      <c r="Z1" s="1" t="s">
        <v>1355</v>
      </c>
      <c r="AA1" s="1" t="s">
        <v>1356</v>
      </c>
      <c r="AB1" s="1" t="s">
        <v>1357</v>
      </c>
      <c r="AC1" s="1" t="s">
        <v>1358</v>
      </c>
      <c r="AD1" s="1" t="s">
        <v>1359</v>
      </c>
      <c r="AE1" s="1" t="s">
        <v>1360</v>
      </c>
      <c r="AF1" s="1" t="s">
        <v>1361</v>
      </c>
      <c r="AG1" s="1" t="s">
        <v>1362</v>
      </c>
      <c r="AH1" s="1" t="s">
        <v>1363</v>
      </c>
      <c r="AI1" s="1" t="s">
        <v>1364</v>
      </c>
      <c r="AJ1" s="1" t="s">
        <v>1365</v>
      </c>
      <c r="AK1" s="1" t="s">
        <v>1366</v>
      </c>
      <c r="AL1" s="1" t="s">
        <v>1367</v>
      </c>
      <c r="AM1" s="1" t="s">
        <v>1368</v>
      </c>
      <c r="AN1" s="1" t="s">
        <v>1369</v>
      </c>
      <c r="AO1" s="6" t="s">
        <v>1370</v>
      </c>
      <c r="AP1" s="1" t="s">
        <v>1371</v>
      </c>
      <c r="AQ1" s="1" t="s">
        <v>1372</v>
      </c>
      <c r="AR1" s="1" t="s">
        <v>1373</v>
      </c>
      <c r="AS1" s="1" t="s">
        <v>1374</v>
      </c>
      <c r="AT1" s="1" t="s">
        <v>1375</v>
      </c>
      <c r="AU1" s="1" t="s">
        <v>1376</v>
      </c>
      <c r="AV1" s="1" t="s">
        <v>1377</v>
      </c>
      <c r="AW1" s="1" t="s">
        <v>1378</v>
      </c>
      <c r="AX1" s="1" t="s">
        <v>1379</v>
      </c>
      <c r="AY1" s="1" t="s">
        <v>1380</v>
      </c>
      <c r="AZ1" s="1" t="s">
        <v>1381</v>
      </c>
      <c r="BA1" s="6" t="s">
        <v>1382</v>
      </c>
      <c r="BB1" t="s">
        <v>1384</v>
      </c>
    </row>
    <row r="2" spans="1:56" s="7" customFormat="1" x14ac:dyDescent="0.2">
      <c r="A2" s="7" t="s">
        <v>1308</v>
      </c>
      <c r="B2" s="7" t="s">
        <v>729</v>
      </c>
      <c r="C2" s="7" t="s">
        <v>2</v>
      </c>
      <c r="D2" s="7" t="s">
        <v>316</v>
      </c>
      <c r="E2" s="7" t="s">
        <v>4</v>
      </c>
      <c r="F2" s="8">
        <v>42793</v>
      </c>
      <c r="G2" s="7" t="s">
        <v>1309</v>
      </c>
      <c r="H2" s="7" t="s">
        <v>1310</v>
      </c>
      <c r="I2" s="8">
        <v>42791</v>
      </c>
      <c r="J2" s="17">
        <v>119.66</v>
      </c>
      <c r="K2" s="9">
        <v>0</v>
      </c>
      <c r="L2" s="9">
        <v>59.83</v>
      </c>
      <c r="M2" s="9">
        <v>58.8</v>
      </c>
      <c r="N2" s="10">
        <v>1.7500000000000002E-2</v>
      </c>
      <c r="O2" s="9">
        <v>1.03</v>
      </c>
      <c r="P2" s="11">
        <v>2</v>
      </c>
      <c r="Q2" s="7" t="s">
        <v>44</v>
      </c>
      <c r="R2" s="7" t="s">
        <v>65</v>
      </c>
      <c r="S2" s="7" t="s">
        <v>46</v>
      </c>
      <c r="T2" s="7" t="s">
        <v>134</v>
      </c>
      <c r="U2" s="7" t="s">
        <v>2</v>
      </c>
      <c r="V2" s="13" t="s">
        <v>67</v>
      </c>
      <c r="W2" s="7" t="s">
        <v>12</v>
      </c>
      <c r="X2" s="7" t="s">
        <v>13</v>
      </c>
      <c r="Y2" s="7" t="s">
        <v>49</v>
      </c>
      <c r="Z2" s="7" t="s">
        <v>50</v>
      </c>
      <c r="AA2" s="7" t="s">
        <v>51</v>
      </c>
      <c r="AB2" s="7" t="s">
        <v>52</v>
      </c>
      <c r="AC2" s="7" t="s">
        <v>53</v>
      </c>
      <c r="AD2" s="7" t="s">
        <v>54</v>
      </c>
      <c r="AE2" s="7" t="s">
        <v>55</v>
      </c>
      <c r="AF2" s="7" t="s">
        <v>50</v>
      </c>
      <c r="AG2" s="7" t="s">
        <v>51</v>
      </c>
      <c r="AH2" s="7" t="s">
        <v>26</v>
      </c>
      <c r="AI2" s="7" t="s">
        <v>26</v>
      </c>
      <c r="AJ2" s="7" t="s">
        <v>26</v>
      </c>
      <c r="AK2" s="7" t="s">
        <v>26</v>
      </c>
      <c r="AL2" s="7" t="s">
        <v>27</v>
      </c>
      <c r="AM2" s="7" t="s">
        <v>28</v>
      </c>
      <c r="AN2" s="7" t="s">
        <v>68</v>
      </c>
      <c r="AO2" s="7" t="s">
        <v>69</v>
      </c>
      <c r="AP2" s="7" t="s">
        <v>31</v>
      </c>
      <c r="AQ2" s="7" t="s">
        <v>32</v>
      </c>
      <c r="AR2" s="7" t="s">
        <v>33</v>
      </c>
      <c r="AS2" s="7" t="s">
        <v>34</v>
      </c>
      <c r="AT2" s="7" t="s">
        <v>135</v>
      </c>
      <c r="AU2" s="7" t="s">
        <v>136</v>
      </c>
      <c r="AV2" s="7" t="s">
        <v>26</v>
      </c>
      <c r="AW2" s="7" t="s">
        <v>26</v>
      </c>
      <c r="AX2" s="7" t="s">
        <v>1311</v>
      </c>
      <c r="AY2" s="7" t="s">
        <v>63</v>
      </c>
      <c r="AZ2" s="9">
        <v>59.83</v>
      </c>
      <c r="BA2" s="7" t="str">
        <f t="shared" ref="BA2:BA65" si="0">CONCATENATE(AO2,"+",R2)</f>
        <v>411108+BX</v>
      </c>
      <c r="BB2" s="7" t="str">
        <f>VLOOKUP(V2,Sheet2!$D$2:$BA$5,22,FALSE)</f>
        <v>MEDICAL SUPPLIES</v>
      </c>
      <c r="BC2" s="7" t="str">
        <f>VLOOKUP(AZ2,$AZ$2:$BA$13,2,FALSE)</f>
        <v>411108+BX</v>
      </c>
      <c r="BD2" s="7" t="str">
        <f>VLOOKUP(AY2,Sheet4!A2:B310,1,0)</f>
        <v>10</v>
      </c>
    </row>
    <row r="3" spans="1:56" s="7" customFormat="1" x14ac:dyDescent="0.2">
      <c r="A3" s="7" t="s">
        <v>1300</v>
      </c>
      <c r="B3" s="7" t="s">
        <v>164</v>
      </c>
      <c r="C3" s="7" t="s">
        <v>2</v>
      </c>
      <c r="D3" s="7" t="s">
        <v>316</v>
      </c>
      <c r="E3" s="7" t="s">
        <v>4</v>
      </c>
      <c r="F3" s="8">
        <v>42790</v>
      </c>
      <c r="G3" s="7" t="s">
        <v>1301</v>
      </c>
      <c r="H3" s="7" t="s">
        <v>1302</v>
      </c>
      <c r="I3" s="8">
        <v>42789</v>
      </c>
      <c r="J3" s="17">
        <v>59.83</v>
      </c>
      <c r="K3" s="9">
        <v>0</v>
      </c>
      <c r="L3" s="9">
        <v>59.83</v>
      </c>
      <c r="M3" s="9">
        <v>58.8</v>
      </c>
      <c r="N3" s="10">
        <v>1.7500000000000002E-2</v>
      </c>
      <c r="O3" s="9">
        <v>1.03</v>
      </c>
      <c r="P3" s="11">
        <v>1</v>
      </c>
      <c r="Q3" s="7" t="s">
        <v>44</v>
      </c>
      <c r="R3" s="7" t="s">
        <v>65</v>
      </c>
      <c r="S3" s="7" t="s">
        <v>46</v>
      </c>
      <c r="T3" s="7" t="s">
        <v>134</v>
      </c>
      <c r="U3" s="7" t="s">
        <v>2</v>
      </c>
      <c r="V3" s="13" t="s">
        <v>67</v>
      </c>
      <c r="W3" s="7" t="s">
        <v>12</v>
      </c>
      <c r="X3" s="7" t="s">
        <v>13</v>
      </c>
      <c r="Y3" s="7" t="s">
        <v>14</v>
      </c>
      <c r="Z3" s="7" t="s">
        <v>15</v>
      </c>
      <c r="AA3" s="7" t="s">
        <v>16</v>
      </c>
      <c r="AB3" s="7" t="s">
        <v>17</v>
      </c>
      <c r="AC3" s="7" t="s">
        <v>18</v>
      </c>
      <c r="AD3" s="7" t="s">
        <v>19</v>
      </c>
      <c r="AE3" s="7" t="s">
        <v>20</v>
      </c>
      <c r="AF3" s="7" t="s">
        <v>21</v>
      </c>
      <c r="AG3" s="7" t="s">
        <v>22</v>
      </c>
      <c r="AH3" s="7" t="s">
        <v>23</v>
      </c>
      <c r="AI3" s="7" t="s">
        <v>227</v>
      </c>
      <c r="AJ3" s="7" t="s">
        <v>228</v>
      </c>
      <c r="AK3" s="7" t="s">
        <v>26</v>
      </c>
      <c r="AL3" s="7" t="s">
        <v>27</v>
      </c>
      <c r="AM3" s="7" t="s">
        <v>28</v>
      </c>
      <c r="AN3" s="7" t="s">
        <v>68</v>
      </c>
      <c r="AO3" s="7" t="s">
        <v>69</v>
      </c>
      <c r="AP3" s="7" t="s">
        <v>31</v>
      </c>
      <c r="AQ3" s="7" t="s">
        <v>32</v>
      </c>
      <c r="AR3" s="7" t="s">
        <v>33</v>
      </c>
      <c r="AS3" s="7" t="s">
        <v>34</v>
      </c>
      <c r="AT3" s="7" t="s">
        <v>35</v>
      </c>
      <c r="AU3" s="7" t="s">
        <v>36</v>
      </c>
      <c r="AV3" s="7" t="s">
        <v>26</v>
      </c>
      <c r="AW3" s="7" t="s">
        <v>26</v>
      </c>
      <c r="AX3" s="7" t="s">
        <v>1303</v>
      </c>
      <c r="AY3" s="7" t="s">
        <v>164</v>
      </c>
      <c r="AZ3" s="9">
        <v>59.83</v>
      </c>
      <c r="BA3" s="7" t="str">
        <f t="shared" si="0"/>
        <v>411108+BX</v>
      </c>
      <c r="BB3" s="7" t="str">
        <f>VLOOKUP(V3,Sheet2!$D$2:$BA$5,22,FALSE)</f>
        <v>MEDICAL SUPPLIES</v>
      </c>
      <c r="BC3" s="7" t="str">
        <f t="shared" ref="BC3:BC37" si="1">VLOOKUP(AZ3,$AZ$2:$BA$13,2,FALSE)</f>
        <v>411108+BX</v>
      </c>
      <c r="BD3" s="7" t="str">
        <f>VLOOKUP(AY3,Sheet4!A3:B311,1,0)</f>
        <v>1</v>
      </c>
    </row>
    <row r="4" spans="1:56" s="7" customFormat="1" x14ac:dyDescent="0.2">
      <c r="A4" s="7" t="s">
        <v>1288</v>
      </c>
      <c r="B4" s="7" t="s">
        <v>157</v>
      </c>
      <c r="C4" s="7" t="s">
        <v>2</v>
      </c>
      <c r="D4" s="7" t="s">
        <v>316</v>
      </c>
      <c r="E4" s="7" t="s">
        <v>4</v>
      </c>
      <c r="F4" s="8">
        <v>42789</v>
      </c>
      <c r="G4" s="7" t="s">
        <v>1289</v>
      </c>
      <c r="H4" s="7" t="s">
        <v>1290</v>
      </c>
      <c r="I4" s="8">
        <v>42788</v>
      </c>
      <c r="J4" s="17">
        <v>59.83</v>
      </c>
      <c r="K4" s="9">
        <v>0</v>
      </c>
      <c r="L4" s="9">
        <v>59.83</v>
      </c>
      <c r="M4" s="9">
        <v>58.8</v>
      </c>
      <c r="N4" s="10">
        <v>1.7500000000000002E-2</v>
      </c>
      <c r="O4" s="9">
        <v>1.03</v>
      </c>
      <c r="P4" s="11">
        <v>1</v>
      </c>
      <c r="Q4" s="7" t="s">
        <v>44</v>
      </c>
      <c r="R4" s="7" t="s">
        <v>65</v>
      </c>
      <c r="S4" s="7" t="s">
        <v>46</v>
      </c>
      <c r="T4" s="7" t="s">
        <v>134</v>
      </c>
      <c r="U4" s="7" t="s">
        <v>2</v>
      </c>
      <c r="V4" s="13" t="s">
        <v>67</v>
      </c>
      <c r="W4" s="7" t="s">
        <v>12</v>
      </c>
      <c r="X4" s="7" t="s">
        <v>13</v>
      </c>
      <c r="Y4" s="7" t="s">
        <v>14</v>
      </c>
      <c r="Z4" s="7" t="s">
        <v>75</v>
      </c>
      <c r="AA4" s="7" t="s">
        <v>76</v>
      </c>
      <c r="AB4" s="7" t="s">
        <v>17</v>
      </c>
      <c r="AC4" s="7" t="s">
        <v>18</v>
      </c>
      <c r="AD4" s="7" t="s">
        <v>19</v>
      </c>
      <c r="AE4" s="7" t="s">
        <v>20</v>
      </c>
      <c r="AF4" s="7" t="s">
        <v>21</v>
      </c>
      <c r="AG4" s="7" t="s">
        <v>22</v>
      </c>
      <c r="AH4" s="7" t="s">
        <v>77</v>
      </c>
      <c r="AI4" s="7" t="s">
        <v>169</v>
      </c>
      <c r="AJ4" s="7" t="s">
        <v>170</v>
      </c>
      <c r="AK4" s="7" t="s">
        <v>26</v>
      </c>
      <c r="AL4" s="7" t="s">
        <v>27</v>
      </c>
      <c r="AM4" s="7" t="s">
        <v>28</v>
      </c>
      <c r="AN4" s="7" t="s">
        <v>68</v>
      </c>
      <c r="AO4" s="7" t="s">
        <v>69</v>
      </c>
      <c r="AP4" s="7" t="s">
        <v>31</v>
      </c>
      <c r="AQ4" s="7" t="s">
        <v>32</v>
      </c>
      <c r="AR4" s="7" t="s">
        <v>33</v>
      </c>
      <c r="AS4" s="7" t="s">
        <v>34</v>
      </c>
      <c r="AT4" s="7" t="s">
        <v>35</v>
      </c>
      <c r="AU4" s="7" t="s">
        <v>36</v>
      </c>
      <c r="AV4" s="7" t="s">
        <v>26</v>
      </c>
      <c r="AW4" s="7" t="s">
        <v>26</v>
      </c>
      <c r="AX4" s="7" t="s">
        <v>1291</v>
      </c>
      <c r="AY4" s="7" t="s">
        <v>157</v>
      </c>
      <c r="AZ4" s="9">
        <v>59.83</v>
      </c>
      <c r="BA4" s="7" t="str">
        <f t="shared" si="0"/>
        <v>411108+BX</v>
      </c>
      <c r="BB4" s="7" t="str">
        <f>VLOOKUP(V4,Sheet2!$D$2:$BA$5,22,FALSE)</f>
        <v>MEDICAL SUPPLIES</v>
      </c>
      <c r="BC4" s="7" t="str">
        <f t="shared" si="1"/>
        <v>411108+BX</v>
      </c>
      <c r="BD4" s="7" t="str">
        <f>VLOOKUP(AY4,Sheet4!A4:B312,1,0)</f>
        <v>7</v>
      </c>
    </row>
    <row r="5" spans="1:56" s="7" customFormat="1" x14ac:dyDescent="0.2">
      <c r="A5" s="7" t="s">
        <v>1228</v>
      </c>
      <c r="B5" s="7" t="s">
        <v>87</v>
      </c>
      <c r="C5" s="7" t="s">
        <v>2</v>
      </c>
      <c r="D5" s="7" t="s">
        <v>316</v>
      </c>
      <c r="E5" s="7" t="s">
        <v>4</v>
      </c>
      <c r="F5" s="8">
        <v>42779</v>
      </c>
      <c r="G5" s="7" t="s">
        <v>1229</v>
      </c>
      <c r="H5" s="7" t="s">
        <v>1230</v>
      </c>
      <c r="I5" s="8">
        <v>42778</v>
      </c>
      <c r="J5" s="17">
        <v>59.83</v>
      </c>
      <c r="K5" s="9">
        <v>0</v>
      </c>
      <c r="L5" s="9">
        <v>59.83</v>
      </c>
      <c r="M5" s="9">
        <v>58.8</v>
      </c>
      <c r="N5" s="10">
        <v>1.7500000000000002E-2</v>
      </c>
      <c r="O5" s="9">
        <v>1.03</v>
      </c>
      <c r="P5" s="11">
        <v>1</v>
      </c>
      <c r="Q5" s="7" t="s">
        <v>44</v>
      </c>
      <c r="R5" s="7" t="s">
        <v>65</v>
      </c>
      <c r="S5" s="7" t="s">
        <v>46</v>
      </c>
      <c r="T5" s="7" t="s">
        <v>134</v>
      </c>
      <c r="U5" s="7" t="s">
        <v>2</v>
      </c>
      <c r="V5" s="13" t="s">
        <v>67</v>
      </c>
      <c r="W5" s="7" t="s">
        <v>12</v>
      </c>
      <c r="X5" s="7" t="s">
        <v>13</v>
      </c>
      <c r="Y5" s="7" t="s">
        <v>49</v>
      </c>
      <c r="Z5" s="7" t="s">
        <v>50</v>
      </c>
      <c r="AA5" s="7" t="s">
        <v>51</v>
      </c>
      <c r="AB5" s="7" t="s">
        <v>52</v>
      </c>
      <c r="AC5" s="7" t="s">
        <v>53</v>
      </c>
      <c r="AD5" s="7" t="s">
        <v>54</v>
      </c>
      <c r="AE5" s="7" t="s">
        <v>55</v>
      </c>
      <c r="AF5" s="7" t="s">
        <v>50</v>
      </c>
      <c r="AG5" s="7" t="s">
        <v>51</v>
      </c>
      <c r="AH5" s="7" t="s">
        <v>26</v>
      </c>
      <c r="AI5" s="7" t="s">
        <v>26</v>
      </c>
      <c r="AJ5" s="7" t="s">
        <v>26</v>
      </c>
      <c r="AK5" s="7" t="s">
        <v>26</v>
      </c>
      <c r="AL5" s="7" t="s">
        <v>27</v>
      </c>
      <c r="AM5" s="7" t="s">
        <v>28</v>
      </c>
      <c r="AN5" s="7" t="s">
        <v>68</v>
      </c>
      <c r="AO5" s="7" t="s">
        <v>69</v>
      </c>
      <c r="AP5" s="7" t="s">
        <v>31</v>
      </c>
      <c r="AQ5" s="7" t="s">
        <v>32</v>
      </c>
      <c r="AR5" s="7" t="s">
        <v>33</v>
      </c>
      <c r="AS5" s="7" t="s">
        <v>34</v>
      </c>
      <c r="AT5" s="7" t="s">
        <v>135</v>
      </c>
      <c r="AU5" s="7" t="s">
        <v>136</v>
      </c>
      <c r="AV5" s="7" t="s">
        <v>26</v>
      </c>
      <c r="AW5" s="7" t="s">
        <v>26</v>
      </c>
      <c r="AX5" s="7" t="s">
        <v>1231</v>
      </c>
      <c r="AY5" s="7" t="s">
        <v>63</v>
      </c>
      <c r="AZ5" s="9">
        <v>59.83</v>
      </c>
      <c r="BA5" s="7" t="str">
        <f t="shared" si="0"/>
        <v>411108+BX</v>
      </c>
      <c r="BB5" s="7" t="str">
        <f>VLOOKUP(V5,Sheet2!$D$2:$BA$5,22,FALSE)</f>
        <v>MEDICAL SUPPLIES</v>
      </c>
      <c r="BC5" s="7" t="str">
        <f t="shared" si="1"/>
        <v>411108+BX</v>
      </c>
      <c r="BD5" s="7" t="str">
        <f>VLOOKUP(AY5,Sheet4!A5:B313,1,0)</f>
        <v>10</v>
      </c>
    </row>
    <row r="6" spans="1:56" s="7" customFormat="1" x14ac:dyDescent="0.2">
      <c r="A6" s="7" t="s">
        <v>1224</v>
      </c>
      <c r="B6" s="7" t="s">
        <v>139</v>
      </c>
      <c r="C6" s="7" t="s">
        <v>2</v>
      </c>
      <c r="D6" s="7" t="s">
        <v>316</v>
      </c>
      <c r="E6" s="7" t="s">
        <v>4</v>
      </c>
      <c r="F6" s="8">
        <v>42779</v>
      </c>
      <c r="G6" s="7" t="s">
        <v>1225</v>
      </c>
      <c r="H6" s="7" t="s">
        <v>1226</v>
      </c>
      <c r="I6" s="8">
        <v>42776</v>
      </c>
      <c r="J6" s="17">
        <v>59.83</v>
      </c>
      <c r="K6" s="9">
        <v>0</v>
      </c>
      <c r="L6" s="9">
        <v>59.83</v>
      </c>
      <c r="M6" s="9">
        <v>58.8</v>
      </c>
      <c r="N6" s="10">
        <v>1.7500000000000002E-2</v>
      </c>
      <c r="O6" s="9">
        <v>1.03</v>
      </c>
      <c r="P6" s="11">
        <v>1</v>
      </c>
      <c r="Q6" s="7" t="s">
        <v>44</v>
      </c>
      <c r="R6" s="7" t="s">
        <v>65</v>
      </c>
      <c r="S6" s="7" t="s">
        <v>46</v>
      </c>
      <c r="T6" s="7" t="s">
        <v>134</v>
      </c>
      <c r="U6" s="7" t="s">
        <v>2</v>
      </c>
      <c r="V6" s="13" t="s">
        <v>67</v>
      </c>
      <c r="W6" s="7" t="s">
        <v>12</v>
      </c>
      <c r="X6" s="7" t="s">
        <v>13</v>
      </c>
      <c r="Y6" s="7" t="s">
        <v>14</v>
      </c>
      <c r="Z6" s="7" t="s">
        <v>75</v>
      </c>
      <c r="AA6" s="7" t="s">
        <v>76</v>
      </c>
      <c r="AB6" s="7" t="s">
        <v>17</v>
      </c>
      <c r="AC6" s="7" t="s">
        <v>18</v>
      </c>
      <c r="AD6" s="7" t="s">
        <v>19</v>
      </c>
      <c r="AE6" s="7" t="s">
        <v>20</v>
      </c>
      <c r="AF6" s="7" t="s">
        <v>21</v>
      </c>
      <c r="AG6" s="7" t="s">
        <v>22</v>
      </c>
      <c r="AH6" s="7" t="s">
        <v>77</v>
      </c>
      <c r="AI6" s="7" t="s">
        <v>169</v>
      </c>
      <c r="AJ6" s="7" t="s">
        <v>170</v>
      </c>
      <c r="AK6" s="7" t="s">
        <v>26</v>
      </c>
      <c r="AL6" s="7" t="s">
        <v>27</v>
      </c>
      <c r="AM6" s="7" t="s">
        <v>28</v>
      </c>
      <c r="AN6" s="7" t="s">
        <v>68</v>
      </c>
      <c r="AO6" s="7" t="s">
        <v>69</v>
      </c>
      <c r="AP6" s="7" t="s">
        <v>31</v>
      </c>
      <c r="AQ6" s="7" t="s">
        <v>32</v>
      </c>
      <c r="AR6" s="7" t="s">
        <v>33</v>
      </c>
      <c r="AS6" s="7" t="s">
        <v>34</v>
      </c>
      <c r="AT6" s="7" t="s">
        <v>35</v>
      </c>
      <c r="AU6" s="7" t="s">
        <v>36</v>
      </c>
      <c r="AV6" s="7" t="s">
        <v>26</v>
      </c>
      <c r="AW6" s="7" t="s">
        <v>26</v>
      </c>
      <c r="AX6" s="7" t="s">
        <v>1227</v>
      </c>
      <c r="AY6" s="7" t="s">
        <v>139</v>
      </c>
      <c r="AZ6" s="9">
        <v>59.83</v>
      </c>
      <c r="BA6" s="7" t="str">
        <f t="shared" si="0"/>
        <v>411108+BX</v>
      </c>
      <c r="BB6" s="7" t="str">
        <f>VLOOKUP(V6,Sheet2!$D$2:$BA$5,22,FALSE)</f>
        <v>MEDICAL SUPPLIES</v>
      </c>
      <c r="BC6" s="7" t="str">
        <f t="shared" si="1"/>
        <v>411108+BX</v>
      </c>
      <c r="BD6" s="7" t="str">
        <f>VLOOKUP(AY6,Sheet4!A6:B314,1,0)</f>
        <v>2</v>
      </c>
    </row>
    <row r="7" spans="1:56" s="7" customFormat="1" x14ac:dyDescent="0.2">
      <c r="A7" s="7" t="s">
        <v>1220</v>
      </c>
      <c r="B7" s="7" t="s">
        <v>120</v>
      </c>
      <c r="C7" s="7" t="s">
        <v>2</v>
      </c>
      <c r="D7" s="7" t="s">
        <v>316</v>
      </c>
      <c r="E7" s="7" t="s">
        <v>4</v>
      </c>
      <c r="F7" s="8">
        <v>42773</v>
      </c>
      <c r="G7" s="7" t="s">
        <v>1221</v>
      </c>
      <c r="H7" s="7" t="s">
        <v>1222</v>
      </c>
      <c r="I7" s="8">
        <v>42772</v>
      </c>
      <c r="J7" s="17">
        <v>59.83</v>
      </c>
      <c r="K7" s="9">
        <v>0</v>
      </c>
      <c r="L7" s="9">
        <v>59.83</v>
      </c>
      <c r="M7" s="9">
        <v>58.8</v>
      </c>
      <c r="N7" s="10">
        <v>1.7500000000000002E-2</v>
      </c>
      <c r="O7" s="9">
        <v>1.03</v>
      </c>
      <c r="P7" s="11">
        <v>1</v>
      </c>
      <c r="Q7" s="7" t="s">
        <v>44</v>
      </c>
      <c r="R7" s="7" t="s">
        <v>65</v>
      </c>
      <c r="S7" s="7" t="s">
        <v>46</v>
      </c>
      <c r="T7" s="7" t="s">
        <v>134</v>
      </c>
      <c r="U7" s="7" t="s">
        <v>2</v>
      </c>
      <c r="V7" s="13" t="s">
        <v>67</v>
      </c>
      <c r="W7" s="7" t="s">
        <v>12</v>
      </c>
      <c r="X7" s="7" t="s">
        <v>13</v>
      </c>
      <c r="Y7" s="7" t="s">
        <v>14</v>
      </c>
      <c r="Z7" s="7" t="s">
        <v>1198</v>
      </c>
      <c r="AA7" s="7" t="s">
        <v>1199</v>
      </c>
      <c r="AB7" s="7" t="s">
        <v>17</v>
      </c>
      <c r="AC7" s="7" t="s">
        <v>18</v>
      </c>
      <c r="AD7" s="7" t="s">
        <v>19</v>
      </c>
      <c r="AE7" s="7" t="s">
        <v>20</v>
      </c>
      <c r="AF7" s="7" t="s">
        <v>21</v>
      </c>
      <c r="AG7" s="7" t="s">
        <v>22</v>
      </c>
      <c r="AH7" s="7" t="s">
        <v>1200</v>
      </c>
      <c r="AI7" s="7" t="s">
        <v>1201</v>
      </c>
      <c r="AJ7" s="7" t="s">
        <v>1202</v>
      </c>
      <c r="AK7" s="7" t="s">
        <v>26</v>
      </c>
      <c r="AL7" s="7" t="s">
        <v>27</v>
      </c>
      <c r="AM7" s="7" t="s">
        <v>28</v>
      </c>
      <c r="AN7" s="7" t="s">
        <v>68</v>
      </c>
      <c r="AO7" s="7" t="s">
        <v>69</v>
      </c>
      <c r="AP7" s="7" t="s">
        <v>31</v>
      </c>
      <c r="AQ7" s="7" t="s">
        <v>32</v>
      </c>
      <c r="AR7" s="7" t="s">
        <v>33</v>
      </c>
      <c r="AS7" s="7" t="s">
        <v>34</v>
      </c>
      <c r="AT7" s="7" t="s">
        <v>35</v>
      </c>
      <c r="AU7" s="7" t="s">
        <v>36</v>
      </c>
      <c r="AV7" s="7" t="s">
        <v>26</v>
      </c>
      <c r="AW7" s="7" t="s">
        <v>26</v>
      </c>
      <c r="AX7" s="7" t="s">
        <v>1223</v>
      </c>
      <c r="AY7" s="7" t="s">
        <v>83</v>
      </c>
      <c r="AZ7" s="9">
        <v>59.83</v>
      </c>
      <c r="BA7" s="7" t="str">
        <f t="shared" si="0"/>
        <v>411108+BX</v>
      </c>
      <c r="BB7" s="7" t="str">
        <f>VLOOKUP(V7,Sheet2!$D$2:$BA$5,22,FALSE)</f>
        <v>MEDICAL SUPPLIES</v>
      </c>
      <c r="BC7" s="7" t="str">
        <f t="shared" si="1"/>
        <v>411108+BX</v>
      </c>
      <c r="BD7" s="7" t="str">
        <f>VLOOKUP(AY7,Sheet4!A7:B315,1,0)</f>
        <v>13</v>
      </c>
    </row>
    <row r="8" spans="1:56" s="7" customFormat="1" x14ac:dyDescent="0.2">
      <c r="A8" s="7" t="s">
        <v>1195</v>
      </c>
      <c r="B8" s="7" t="s">
        <v>102</v>
      </c>
      <c r="C8" s="7" t="s">
        <v>2</v>
      </c>
      <c r="D8" s="7" t="s">
        <v>316</v>
      </c>
      <c r="E8" s="7" t="s">
        <v>4</v>
      </c>
      <c r="F8" s="8">
        <v>42772</v>
      </c>
      <c r="G8" s="7" t="s">
        <v>1196</v>
      </c>
      <c r="H8" s="7" t="s">
        <v>1197</v>
      </c>
      <c r="I8" s="8">
        <v>42769</v>
      </c>
      <c r="J8" s="17">
        <v>59.83</v>
      </c>
      <c r="K8" s="9">
        <v>0</v>
      </c>
      <c r="L8" s="9">
        <v>59.83</v>
      </c>
      <c r="M8" s="9">
        <v>58.8</v>
      </c>
      <c r="N8" s="10">
        <v>1.7500000000000002E-2</v>
      </c>
      <c r="O8" s="9">
        <v>1.03</v>
      </c>
      <c r="P8" s="11">
        <v>1</v>
      </c>
      <c r="Q8" s="7" t="s">
        <v>44</v>
      </c>
      <c r="R8" s="7" t="s">
        <v>65</v>
      </c>
      <c r="S8" s="7" t="s">
        <v>46</v>
      </c>
      <c r="T8" s="7" t="s">
        <v>134</v>
      </c>
      <c r="U8" s="7" t="s">
        <v>2</v>
      </c>
      <c r="V8" s="13" t="s">
        <v>67</v>
      </c>
      <c r="W8" s="7" t="s">
        <v>12</v>
      </c>
      <c r="X8" s="7" t="s">
        <v>13</v>
      </c>
      <c r="Y8" s="7" t="s">
        <v>14</v>
      </c>
      <c r="Z8" s="7" t="s">
        <v>1198</v>
      </c>
      <c r="AA8" s="7" t="s">
        <v>1199</v>
      </c>
      <c r="AB8" s="7" t="s">
        <v>17</v>
      </c>
      <c r="AC8" s="7" t="s">
        <v>18</v>
      </c>
      <c r="AD8" s="7" t="s">
        <v>19</v>
      </c>
      <c r="AE8" s="7" t="s">
        <v>20</v>
      </c>
      <c r="AF8" s="7" t="s">
        <v>21</v>
      </c>
      <c r="AG8" s="7" t="s">
        <v>22</v>
      </c>
      <c r="AH8" s="7" t="s">
        <v>1200</v>
      </c>
      <c r="AI8" s="7" t="s">
        <v>1201</v>
      </c>
      <c r="AJ8" s="7" t="s">
        <v>1202</v>
      </c>
      <c r="AK8" s="7" t="s">
        <v>26</v>
      </c>
      <c r="AL8" s="7" t="s">
        <v>27</v>
      </c>
      <c r="AM8" s="7" t="s">
        <v>28</v>
      </c>
      <c r="AN8" s="7" t="s">
        <v>68</v>
      </c>
      <c r="AO8" s="7" t="s">
        <v>69</v>
      </c>
      <c r="AP8" s="7" t="s">
        <v>31</v>
      </c>
      <c r="AQ8" s="7" t="s">
        <v>32</v>
      </c>
      <c r="AR8" s="7" t="s">
        <v>33</v>
      </c>
      <c r="AS8" s="7" t="s">
        <v>34</v>
      </c>
      <c r="AT8" s="7" t="s">
        <v>35</v>
      </c>
      <c r="AU8" s="7" t="s">
        <v>36</v>
      </c>
      <c r="AV8" s="7" t="s">
        <v>26</v>
      </c>
      <c r="AW8" s="7" t="s">
        <v>26</v>
      </c>
      <c r="AX8" s="7" t="s">
        <v>1203</v>
      </c>
      <c r="AY8" s="7" t="s">
        <v>649</v>
      </c>
      <c r="AZ8" s="9">
        <v>59.83</v>
      </c>
      <c r="BA8" s="7" t="str">
        <f t="shared" si="0"/>
        <v>411108+BX</v>
      </c>
      <c r="BB8" s="7" t="str">
        <f>VLOOKUP(V8,Sheet2!$D$2:$BA$5,22,FALSE)</f>
        <v>MEDICAL SUPPLIES</v>
      </c>
      <c r="BC8" s="7" t="str">
        <f t="shared" si="1"/>
        <v>411108+BX</v>
      </c>
      <c r="BD8" s="7" t="str">
        <f>VLOOKUP(AY8,Sheet4!A8:B316,1,0)</f>
        <v>30</v>
      </c>
    </row>
    <row r="9" spans="1:56" s="7" customFormat="1" x14ac:dyDescent="0.2">
      <c r="A9" s="7" t="s">
        <v>1175</v>
      </c>
      <c r="B9" s="7" t="s">
        <v>154</v>
      </c>
      <c r="C9" s="7" t="s">
        <v>2</v>
      </c>
      <c r="D9" s="7" t="s">
        <v>316</v>
      </c>
      <c r="E9" s="7" t="s">
        <v>4</v>
      </c>
      <c r="F9" s="8">
        <v>42766</v>
      </c>
      <c r="G9" s="7" t="s">
        <v>1176</v>
      </c>
      <c r="H9" s="7" t="s">
        <v>1177</v>
      </c>
      <c r="I9" s="8">
        <v>42765</v>
      </c>
      <c r="J9" s="17">
        <v>59.83</v>
      </c>
      <c r="K9" s="9">
        <v>0</v>
      </c>
      <c r="L9" s="9">
        <v>59.83</v>
      </c>
      <c r="M9" s="9">
        <v>58.8</v>
      </c>
      <c r="N9" s="10">
        <v>1.7500000000000002E-2</v>
      </c>
      <c r="O9" s="9">
        <v>1.03</v>
      </c>
      <c r="P9" s="11">
        <v>1</v>
      </c>
      <c r="Q9" s="7" t="s">
        <v>44</v>
      </c>
      <c r="R9" s="7" t="s">
        <v>65</v>
      </c>
      <c r="S9" s="7" t="s">
        <v>46</v>
      </c>
      <c r="T9" s="7" t="s">
        <v>134</v>
      </c>
      <c r="U9" s="7" t="s">
        <v>2</v>
      </c>
      <c r="V9" s="13" t="s">
        <v>67</v>
      </c>
      <c r="W9" s="7" t="s">
        <v>12</v>
      </c>
      <c r="X9" s="7" t="s">
        <v>13</v>
      </c>
      <c r="Y9" s="7" t="s">
        <v>14</v>
      </c>
      <c r="Z9" s="7" t="s">
        <v>75</v>
      </c>
      <c r="AA9" s="7" t="s">
        <v>76</v>
      </c>
      <c r="AB9" s="7" t="s">
        <v>17</v>
      </c>
      <c r="AC9" s="7" t="s">
        <v>18</v>
      </c>
      <c r="AD9" s="7" t="s">
        <v>19</v>
      </c>
      <c r="AE9" s="7" t="s">
        <v>20</v>
      </c>
      <c r="AF9" s="7" t="s">
        <v>21</v>
      </c>
      <c r="AG9" s="7" t="s">
        <v>22</v>
      </c>
      <c r="AH9" s="7" t="s">
        <v>77</v>
      </c>
      <c r="AI9" s="7" t="s">
        <v>169</v>
      </c>
      <c r="AJ9" s="7" t="s">
        <v>170</v>
      </c>
      <c r="AK9" s="7" t="s">
        <v>26</v>
      </c>
      <c r="AL9" s="7" t="s">
        <v>27</v>
      </c>
      <c r="AM9" s="7" t="s">
        <v>28</v>
      </c>
      <c r="AN9" s="7" t="s">
        <v>68</v>
      </c>
      <c r="AO9" s="7" t="s">
        <v>69</v>
      </c>
      <c r="AP9" s="7" t="s">
        <v>31</v>
      </c>
      <c r="AQ9" s="7" t="s">
        <v>32</v>
      </c>
      <c r="AR9" s="7" t="s">
        <v>33</v>
      </c>
      <c r="AS9" s="7" t="s">
        <v>34</v>
      </c>
      <c r="AT9" s="7" t="s">
        <v>35</v>
      </c>
      <c r="AU9" s="7" t="s">
        <v>36</v>
      </c>
      <c r="AV9" s="7" t="s">
        <v>26</v>
      </c>
      <c r="AW9" s="7" t="s">
        <v>26</v>
      </c>
      <c r="AX9" s="7" t="s">
        <v>1178</v>
      </c>
      <c r="AY9" s="7" t="s">
        <v>154</v>
      </c>
      <c r="AZ9" s="9">
        <v>59.83</v>
      </c>
      <c r="BA9" s="7" t="str">
        <f t="shared" si="0"/>
        <v>411108+BX</v>
      </c>
      <c r="BB9" s="7" t="str">
        <f>VLOOKUP(V9,Sheet2!$D$2:$BA$5,22,FALSE)</f>
        <v>MEDICAL SUPPLIES</v>
      </c>
      <c r="BC9" s="7" t="str">
        <f t="shared" si="1"/>
        <v>411108+BX</v>
      </c>
      <c r="BD9" s="7" t="str">
        <f>VLOOKUP(AY9,Sheet4!A9:B317,1,0)</f>
        <v>4</v>
      </c>
    </row>
    <row r="10" spans="1:56" s="7" customFormat="1" x14ac:dyDescent="0.2">
      <c r="A10" s="7" t="s">
        <v>1155</v>
      </c>
      <c r="B10" s="7" t="s">
        <v>72</v>
      </c>
      <c r="C10" s="7" t="s">
        <v>2</v>
      </c>
      <c r="D10" s="7" t="s">
        <v>316</v>
      </c>
      <c r="E10" s="7" t="s">
        <v>4</v>
      </c>
      <c r="F10" s="8">
        <v>42762</v>
      </c>
      <c r="G10" s="7" t="s">
        <v>1156</v>
      </c>
      <c r="H10" s="7" t="s">
        <v>1157</v>
      </c>
      <c r="I10" s="8">
        <v>42761</v>
      </c>
      <c r="J10" s="17">
        <v>59.83</v>
      </c>
      <c r="K10" s="9">
        <v>0</v>
      </c>
      <c r="L10" s="9">
        <v>59.83</v>
      </c>
      <c r="M10" s="9">
        <v>58.8</v>
      </c>
      <c r="N10" s="10">
        <v>1.7500000000000002E-2</v>
      </c>
      <c r="O10" s="9">
        <v>1.03</v>
      </c>
      <c r="P10" s="11">
        <v>1</v>
      </c>
      <c r="Q10" s="7" t="s">
        <v>44</v>
      </c>
      <c r="R10" s="7" t="s">
        <v>65</v>
      </c>
      <c r="S10" s="7" t="s">
        <v>46</v>
      </c>
      <c r="T10" s="7" t="s">
        <v>134</v>
      </c>
      <c r="U10" s="7" t="s">
        <v>2</v>
      </c>
      <c r="V10" s="13" t="s">
        <v>67</v>
      </c>
      <c r="W10" s="7" t="s">
        <v>12</v>
      </c>
      <c r="X10" s="7" t="s">
        <v>13</v>
      </c>
      <c r="Y10" s="7" t="s">
        <v>14</v>
      </c>
      <c r="Z10" s="7" t="s">
        <v>75</v>
      </c>
      <c r="AA10" s="7" t="s">
        <v>76</v>
      </c>
      <c r="AB10" s="7" t="s">
        <v>17</v>
      </c>
      <c r="AC10" s="7" t="s">
        <v>18</v>
      </c>
      <c r="AD10" s="7" t="s">
        <v>19</v>
      </c>
      <c r="AE10" s="7" t="s">
        <v>20</v>
      </c>
      <c r="AF10" s="7" t="s">
        <v>21</v>
      </c>
      <c r="AG10" s="7" t="s">
        <v>22</v>
      </c>
      <c r="AH10" s="7" t="s">
        <v>77</v>
      </c>
      <c r="AI10" s="7" t="s">
        <v>169</v>
      </c>
      <c r="AJ10" s="7" t="s">
        <v>170</v>
      </c>
      <c r="AK10" s="7" t="s">
        <v>26</v>
      </c>
      <c r="AL10" s="7" t="s">
        <v>27</v>
      </c>
      <c r="AM10" s="7" t="s">
        <v>28</v>
      </c>
      <c r="AN10" s="7" t="s">
        <v>68</v>
      </c>
      <c r="AO10" s="7" t="s">
        <v>69</v>
      </c>
      <c r="AP10" s="7" t="s">
        <v>31</v>
      </c>
      <c r="AQ10" s="7" t="s">
        <v>32</v>
      </c>
      <c r="AR10" s="7" t="s">
        <v>33</v>
      </c>
      <c r="AS10" s="7" t="s">
        <v>34</v>
      </c>
      <c r="AT10" s="7" t="s">
        <v>35</v>
      </c>
      <c r="AU10" s="7" t="s">
        <v>36</v>
      </c>
      <c r="AV10" s="7" t="s">
        <v>26</v>
      </c>
      <c r="AW10" s="7" t="s">
        <v>26</v>
      </c>
      <c r="AX10" s="7" t="s">
        <v>1158</v>
      </c>
      <c r="AY10" s="7" t="s">
        <v>72</v>
      </c>
      <c r="AZ10" s="9">
        <v>59.83</v>
      </c>
      <c r="BA10" s="7" t="str">
        <f t="shared" si="0"/>
        <v>411108+BX</v>
      </c>
      <c r="BB10" s="7" t="str">
        <f>VLOOKUP(V10,Sheet2!$D$2:$BA$5,22,FALSE)</f>
        <v>MEDICAL SUPPLIES</v>
      </c>
      <c r="BC10" s="7" t="str">
        <f t="shared" si="1"/>
        <v>411108+BX</v>
      </c>
      <c r="BD10" s="7" t="str">
        <f>VLOOKUP(AY10,Sheet4!A10:B318,1,0)</f>
        <v>3</v>
      </c>
    </row>
    <row r="11" spans="1:56" s="7" customFormat="1" x14ac:dyDescent="0.2">
      <c r="A11" s="7" t="s">
        <v>1147</v>
      </c>
      <c r="B11" s="7" t="s">
        <v>63</v>
      </c>
      <c r="C11" s="7" t="s">
        <v>2</v>
      </c>
      <c r="D11" s="7" t="s">
        <v>316</v>
      </c>
      <c r="E11" s="7" t="s">
        <v>4</v>
      </c>
      <c r="F11" s="8">
        <v>42762</v>
      </c>
      <c r="G11" s="7" t="s">
        <v>1148</v>
      </c>
      <c r="H11" s="7" t="s">
        <v>1149</v>
      </c>
      <c r="I11" s="8">
        <v>42760</v>
      </c>
      <c r="J11" s="17">
        <v>59.83</v>
      </c>
      <c r="K11" s="9">
        <v>0</v>
      </c>
      <c r="L11" s="9">
        <v>59.83</v>
      </c>
      <c r="M11" s="9">
        <v>58.8</v>
      </c>
      <c r="N11" s="10">
        <v>1.7500000000000002E-2</v>
      </c>
      <c r="O11" s="9">
        <v>1.03</v>
      </c>
      <c r="P11" s="11">
        <v>1</v>
      </c>
      <c r="Q11" s="7" t="s">
        <v>44</v>
      </c>
      <c r="R11" s="7" t="s">
        <v>65</v>
      </c>
      <c r="S11" s="7" t="s">
        <v>46</v>
      </c>
      <c r="T11" s="7" t="s">
        <v>134</v>
      </c>
      <c r="U11" s="7" t="s">
        <v>2</v>
      </c>
      <c r="V11" s="13" t="s">
        <v>67</v>
      </c>
      <c r="W11" s="7" t="s">
        <v>12</v>
      </c>
      <c r="X11" s="7" t="s">
        <v>13</v>
      </c>
      <c r="Y11" s="7" t="s">
        <v>14</v>
      </c>
      <c r="Z11" s="7" t="s">
        <v>75</v>
      </c>
      <c r="AA11" s="7" t="s">
        <v>76</v>
      </c>
      <c r="AB11" s="7" t="s">
        <v>17</v>
      </c>
      <c r="AC11" s="7" t="s">
        <v>18</v>
      </c>
      <c r="AD11" s="7" t="s">
        <v>19</v>
      </c>
      <c r="AE11" s="7" t="s">
        <v>20</v>
      </c>
      <c r="AF11" s="7" t="s">
        <v>21</v>
      </c>
      <c r="AG11" s="7" t="s">
        <v>22</v>
      </c>
      <c r="AH11" s="7" t="s">
        <v>77</v>
      </c>
      <c r="AI11" s="7" t="s">
        <v>149</v>
      </c>
      <c r="AJ11" s="7" t="s">
        <v>150</v>
      </c>
      <c r="AK11" s="7" t="s">
        <v>26</v>
      </c>
      <c r="AL11" s="7" t="s">
        <v>27</v>
      </c>
      <c r="AM11" s="7" t="s">
        <v>28</v>
      </c>
      <c r="AN11" s="7" t="s">
        <v>68</v>
      </c>
      <c r="AO11" s="7" t="s">
        <v>69</v>
      </c>
      <c r="AP11" s="7" t="s">
        <v>31</v>
      </c>
      <c r="AQ11" s="7" t="s">
        <v>32</v>
      </c>
      <c r="AR11" s="7" t="s">
        <v>33</v>
      </c>
      <c r="AS11" s="7" t="s">
        <v>34</v>
      </c>
      <c r="AT11" s="7" t="s">
        <v>35</v>
      </c>
      <c r="AU11" s="7" t="s">
        <v>36</v>
      </c>
      <c r="AV11" s="7" t="s">
        <v>26</v>
      </c>
      <c r="AW11" s="7" t="s">
        <v>26</v>
      </c>
      <c r="AX11" s="7" t="s">
        <v>1150</v>
      </c>
      <c r="AY11" s="7" t="s">
        <v>63</v>
      </c>
      <c r="AZ11" s="9">
        <v>59.83</v>
      </c>
      <c r="BA11" s="7" t="str">
        <f t="shared" si="0"/>
        <v>411108+BX</v>
      </c>
      <c r="BB11" s="7" t="str">
        <f>VLOOKUP(V11,Sheet2!$D$2:$BA$5,22,FALSE)</f>
        <v>MEDICAL SUPPLIES</v>
      </c>
      <c r="BC11" s="7" t="str">
        <f t="shared" si="1"/>
        <v>411108+BX</v>
      </c>
      <c r="BD11" s="7" t="str">
        <f>VLOOKUP(AY11,Sheet4!A11:B319,1,0)</f>
        <v>10</v>
      </c>
    </row>
    <row r="12" spans="1:56" s="7" customFormat="1" x14ac:dyDescent="0.2">
      <c r="A12" s="7" t="s">
        <v>1143</v>
      </c>
      <c r="B12" s="7" t="s">
        <v>258</v>
      </c>
      <c r="C12" s="7" t="s">
        <v>2</v>
      </c>
      <c r="D12" s="7" t="s">
        <v>316</v>
      </c>
      <c r="E12" s="7" t="s">
        <v>4</v>
      </c>
      <c r="F12" s="8">
        <v>42760</v>
      </c>
      <c r="G12" s="7" t="s">
        <v>1144</v>
      </c>
      <c r="H12" s="7" t="s">
        <v>1145</v>
      </c>
      <c r="I12" s="8">
        <v>42759</v>
      </c>
      <c r="J12" s="17">
        <v>59.83</v>
      </c>
      <c r="K12" s="9">
        <v>0</v>
      </c>
      <c r="L12" s="9">
        <v>59.83</v>
      </c>
      <c r="M12" s="9">
        <v>58.8</v>
      </c>
      <c r="N12" s="10">
        <v>1.7500000000000002E-2</v>
      </c>
      <c r="O12" s="9">
        <v>1.03</v>
      </c>
      <c r="P12" s="11">
        <v>1</v>
      </c>
      <c r="Q12" s="7" t="s">
        <v>44</v>
      </c>
      <c r="R12" s="7" t="s">
        <v>65</v>
      </c>
      <c r="S12" s="7" t="s">
        <v>46</v>
      </c>
      <c r="T12" s="7" t="s">
        <v>134</v>
      </c>
      <c r="U12" s="7" t="s">
        <v>2</v>
      </c>
      <c r="V12" s="13" t="s">
        <v>67</v>
      </c>
      <c r="W12" s="7" t="s">
        <v>12</v>
      </c>
      <c r="X12" s="7" t="s">
        <v>13</v>
      </c>
      <c r="Y12" s="7" t="s">
        <v>14</v>
      </c>
      <c r="Z12" s="7" t="s">
        <v>75</v>
      </c>
      <c r="AA12" s="7" t="s">
        <v>76</v>
      </c>
      <c r="AB12" s="7" t="s">
        <v>17</v>
      </c>
      <c r="AC12" s="7" t="s">
        <v>18</v>
      </c>
      <c r="AD12" s="7" t="s">
        <v>19</v>
      </c>
      <c r="AE12" s="7" t="s">
        <v>20</v>
      </c>
      <c r="AF12" s="7" t="s">
        <v>21</v>
      </c>
      <c r="AG12" s="7" t="s">
        <v>22</v>
      </c>
      <c r="AH12" s="7" t="s">
        <v>77</v>
      </c>
      <c r="AI12" s="7" t="s">
        <v>149</v>
      </c>
      <c r="AJ12" s="7" t="s">
        <v>150</v>
      </c>
      <c r="AK12" s="7" t="s">
        <v>26</v>
      </c>
      <c r="AL12" s="7" t="s">
        <v>27</v>
      </c>
      <c r="AM12" s="7" t="s">
        <v>28</v>
      </c>
      <c r="AN12" s="7" t="s">
        <v>68</v>
      </c>
      <c r="AO12" s="7" t="s">
        <v>69</v>
      </c>
      <c r="AP12" s="7" t="s">
        <v>31</v>
      </c>
      <c r="AQ12" s="7" t="s">
        <v>32</v>
      </c>
      <c r="AR12" s="7" t="s">
        <v>33</v>
      </c>
      <c r="AS12" s="7" t="s">
        <v>34</v>
      </c>
      <c r="AT12" s="7" t="s">
        <v>35</v>
      </c>
      <c r="AU12" s="7" t="s">
        <v>36</v>
      </c>
      <c r="AV12" s="7" t="s">
        <v>26</v>
      </c>
      <c r="AW12" s="7" t="s">
        <v>26</v>
      </c>
      <c r="AX12" s="7" t="s">
        <v>1146</v>
      </c>
      <c r="AY12" s="7" t="s">
        <v>258</v>
      </c>
      <c r="AZ12" s="9">
        <v>59.83</v>
      </c>
      <c r="BA12" s="7" t="str">
        <f t="shared" si="0"/>
        <v>411108+BX</v>
      </c>
      <c r="BB12" s="7" t="str">
        <f>VLOOKUP(V12,Sheet2!$D$2:$BA$5,22,FALSE)</f>
        <v>MEDICAL SUPPLIES</v>
      </c>
      <c r="BC12" s="7" t="str">
        <f t="shared" si="1"/>
        <v>411108+BX</v>
      </c>
      <c r="BD12" s="7" t="str">
        <f>VLOOKUP(AY12,Sheet4!A12:B320,1,0)</f>
        <v>9</v>
      </c>
    </row>
    <row r="13" spans="1:56" s="7" customFormat="1" x14ac:dyDescent="0.2">
      <c r="A13" s="7" t="s">
        <v>1075</v>
      </c>
      <c r="B13" s="7" t="s">
        <v>139</v>
      </c>
      <c r="C13" s="7" t="s">
        <v>2</v>
      </c>
      <c r="D13" s="7" t="s">
        <v>316</v>
      </c>
      <c r="E13" s="7" t="s">
        <v>4</v>
      </c>
      <c r="F13" s="8">
        <v>42744</v>
      </c>
      <c r="G13" s="7" t="s">
        <v>1076</v>
      </c>
      <c r="H13" s="7" t="s">
        <v>1077</v>
      </c>
      <c r="I13" s="8">
        <v>42741</v>
      </c>
      <c r="J13" s="17">
        <v>59.83</v>
      </c>
      <c r="K13" s="9">
        <v>0</v>
      </c>
      <c r="L13" s="9">
        <v>59.83</v>
      </c>
      <c r="M13" s="9">
        <v>58.8</v>
      </c>
      <c r="N13" s="10">
        <v>1.7500000000000002E-2</v>
      </c>
      <c r="O13" s="9">
        <v>1.03</v>
      </c>
      <c r="P13" s="11">
        <v>1</v>
      </c>
      <c r="Q13" s="7" t="s">
        <v>44</v>
      </c>
      <c r="R13" s="7" t="s">
        <v>65</v>
      </c>
      <c r="S13" s="7" t="s">
        <v>46</v>
      </c>
      <c r="T13" s="7" t="s">
        <v>134</v>
      </c>
      <c r="U13" s="7" t="s">
        <v>2</v>
      </c>
      <c r="V13" s="13" t="s">
        <v>67</v>
      </c>
      <c r="W13" s="7" t="s">
        <v>12</v>
      </c>
      <c r="X13" s="7" t="s">
        <v>13</v>
      </c>
      <c r="Y13" s="7" t="s">
        <v>14</v>
      </c>
      <c r="Z13" s="7" t="s">
        <v>75</v>
      </c>
      <c r="AA13" s="7" t="s">
        <v>76</v>
      </c>
      <c r="AB13" s="7" t="s">
        <v>17</v>
      </c>
      <c r="AC13" s="7" t="s">
        <v>18</v>
      </c>
      <c r="AD13" s="7" t="s">
        <v>19</v>
      </c>
      <c r="AE13" s="7" t="s">
        <v>20</v>
      </c>
      <c r="AF13" s="7" t="s">
        <v>21</v>
      </c>
      <c r="AG13" s="7" t="s">
        <v>22</v>
      </c>
      <c r="AH13" s="7" t="s">
        <v>77</v>
      </c>
      <c r="AI13" s="7" t="s">
        <v>149</v>
      </c>
      <c r="AJ13" s="7" t="s">
        <v>150</v>
      </c>
      <c r="AK13" s="7" t="s">
        <v>26</v>
      </c>
      <c r="AL13" s="7" t="s">
        <v>27</v>
      </c>
      <c r="AM13" s="7" t="s">
        <v>28</v>
      </c>
      <c r="AN13" s="7" t="s">
        <v>68</v>
      </c>
      <c r="AO13" s="7" t="s">
        <v>69</v>
      </c>
      <c r="AP13" s="7" t="s">
        <v>31</v>
      </c>
      <c r="AQ13" s="7" t="s">
        <v>32</v>
      </c>
      <c r="AR13" s="7" t="s">
        <v>33</v>
      </c>
      <c r="AS13" s="7" t="s">
        <v>34</v>
      </c>
      <c r="AT13" s="7" t="s">
        <v>35</v>
      </c>
      <c r="AU13" s="7" t="s">
        <v>36</v>
      </c>
      <c r="AV13" s="7" t="s">
        <v>26</v>
      </c>
      <c r="AW13" s="7" t="s">
        <v>26</v>
      </c>
      <c r="AX13" s="7" t="s">
        <v>1078</v>
      </c>
      <c r="AY13" s="7" t="s">
        <v>139</v>
      </c>
      <c r="AZ13" s="9">
        <v>59.83</v>
      </c>
      <c r="BA13" s="7" t="str">
        <f t="shared" si="0"/>
        <v>411108+BX</v>
      </c>
      <c r="BB13" s="7" t="str">
        <f>VLOOKUP(V13,Sheet2!$D$2:$BA$5,22,FALSE)</f>
        <v>MEDICAL SUPPLIES</v>
      </c>
      <c r="BC13" s="7" t="str">
        <f t="shared" si="1"/>
        <v>411108+BX</v>
      </c>
      <c r="BD13" s="7" t="str">
        <f>VLOOKUP(AY13,Sheet4!A13:B321,1,0)</f>
        <v>2</v>
      </c>
    </row>
    <row r="14" spans="1:56" s="7" customFormat="1" x14ac:dyDescent="0.2">
      <c r="A14" s="7" t="s">
        <v>1055</v>
      </c>
      <c r="B14" s="7" t="s">
        <v>154</v>
      </c>
      <c r="C14" s="7" t="s">
        <v>2</v>
      </c>
      <c r="D14" s="7" t="s">
        <v>40</v>
      </c>
      <c r="E14" s="7" t="s">
        <v>41</v>
      </c>
      <c r="F14" s="8">
        <v>42731</v>
      </c>
      <c r="G14" s="7" t="s">
        <v>1056</v>
      </c>
      <c r="H14" s="7" t="s">
        <v>1057</v>
      </c>
      <c r="I14" s="8">
        <v>42730</v>
      </c>
      <c r="J14" s="17">
        <v>119.66</v>
      </c>
      <c r="K14" s="9">
        <v>0</v>
      </c>
      <c r="L14" s="9">
        <v>59.83</v>
      </c>
      <c r="M14" s="9">
        <v>58.8</v>
      </c>
      <c r="N14" s="10">
        <v>1.7500000000000002E-2</v>
      </c>
      <c r="O14" s="9">
        <v>1.03</v>
      </c>
      <c r="P14" s="11">
        <v>2</v>
      </c>
      <c r="Q14" s="7" t="s">
        <v>44</v>
      </c>
      <c r="R14" s="7" t="s">
        <v>65</v>
      </c>
      <c r="S14" s="7" t="s">
        <v>46</v>
      </c>
      <c r="T14" s="7" t="s">
        <v>134</v>
      </c>
      <c r="U14" s="7" t="s">
        <v>2</v>
      </c>
      <c r="V14" s="13" t="s">
        <v>67</v>
      </c>
      <c r="W14" s="7" t="s">
        <v>12</v>
      </c>
      <c r="X14" s="7" t="s">
        <v>13</v>
      </c>
      <c r="Y14" s="7" t="s">
        <v>49</v>
      </c>
      <c r="Z14" s="7" t="s">
        <v>50</v>
      </c>
      <c r="AA14" s="7" t="s">
        <v>51</v>
      </c>
      <c r="AB14" s="7" t="s">
        <v>52</v>
      </c>
      <c r="AC14" s="7" t="s">
        <v>53</v>
      </c>
      <c r="AD14" s="7" t="s">
        <v>54</v>
      </c>
      <c r="AE14" s="7" t="s">
        <v>55</v>
      </c>
      <c r="AF14" s="7" t="s">
        <v>50</v>
      </c>
      <c r="AG14" s="7" t="s">
        <v>51</v>
      </c>
      <c r="AH14" s="7" t="s">
        <v>26</v>
      </c>
      <c r="AI14" s="7" t="s">
        <v>26</v>
      </c>
      <c r="AJ14" s="7" t="s">
        <v>26</v>
      </c>
      <c r="AK14" s="7" t="s">
        <v>26</v>
      </c>
      <c r="AL14" s="7" t="s">
        <v>27</v>
      </c>
      <c r="AM14" s="7" t="s">
        <v>28</v>
      </c>
      <c r="AN14" s="7" t="s">
        <v>68</v>
      </c>
      <c r="AO14" s="7" t="s">
        <v>69</v>
      </c>
      <c r="AP14" s="7" t="s">
        <v>31</v>
      </c>
      <c r="AQ14" s="7" t="s">
        <v>32</v>
      </c>
      <c r="AR14" s="7" t="s">
        <v>33</v>
      </c>
      <c r="AS14" s="7" t="s">
        <v>34</v>
      </c>
      <c r="AT14" s="7" t="s">
        <v>135</v>
      </c>
      <c r="AU14" s="7" t="s">
        <v>136</v>
      </c>
      <c r="AV14" s="7" t="s">
        <v>26</v>
      </c>
      <c r="AW14" s="7" t="s">
        <v>26</v>
      </c>
      <c r="AX14" s="7" t="s">
        <v>1058</v>
      </c>
      <c r="AY14" s="7" t="s">
        <v>63</v>
      </c>
      <c r="AZ14" s="9">
        <v>59.83</v>
      </c>
      <c r="BA14" s="7" t="str">
        <f t="shared" si="0"/>
        <v>411108+BX</v>
      </c>
      <c r="BB14" s="7" t="str">
        <f>VLOOKUP(V14,Sheet2!$D$2:$BA$5,22,FALSE)</f>
        <v>MEDICAL SUPPLIES</v>
      </c>
      <c r="BC14" s="7" t="str">
        <f t="shared" si="1"/>
        <v>411108+BX</v>
      </c>
      <c r="BD14" s="7" t="str">
        <f>VLOOKUP(AY14,Sheet4!A14:B322,1,0)</f>
        <v>10</v>
      </c>
    </row>
    <row r="15" spans="1:56" s="7" customFormat="1" x14ac:dyDescent="0.2">
      <c r="A15" s="7" t="s">
        <v>1026</v>
      </c>
      <c r="B15" s="7" t="s">
        <v>164</v>
      </c>
      <c r="C15" s="7" t="s">
        <v>2</v>
      </c>
      <c r="D15" s="7" t="s">
        <v>40</v>
      </c>
      <c r="E15" s="7" t="s">
        <v>41</v>
      </c>
      <c r="F15" s="8">
        <v>42726</v>
      </c>
      <c r="G15" s="7" t="s">
        <v>1027</v>
      </c>
      <c r="H15" s="7" t="s">
        <v>1028</v>
      </c>
      <c r="I15" s="8">
        <v>42725</v>
      </c>
      <c r="J15" s="17">
        <v>59.83</v>
      </c>
      <c r="K15" s="9">
        <v>0</v>
      </c>
      <c r="L15" s="9">
        <v>59.83</v>
      </c>
      <c r="M15" s="9">
        <v>58.8</v>
      </c>
      <c r="N15" s="10">
        <v>1.7500000000000002E-2</v>
      </c>
      <c r="O15" s="9">
        <v>1.03</v>
      </c>
      <c r="P15" s="11">
        <v>1</v>
      </c>
      <c r="Q15" s="7" t="s">
        <v>44</v>
      </c>
      <c r="R15" s="7" t="s">
        <v>65</v>
      </c>
      <c r="S15" s="7" t="s">
        <v>46</v>
      </c>
      <c r="T15" s="7" t="s">
        <v>134</v>
      </c>
      <c r="U15" s="7" t="s">
        <v>2</v>
      </c>
      <c r="V15" s="13" t="s">
        <v>67</v>
      </c>
      <c r="W15" s="7" t="s">
        <v>12</v>
      </c>
      <c r="X15" s="7" t="s">
        <v>13</v>
      </c>
      <c r="Y15" s="7" t="s">
        <v>14</v>
      </c>
      <c r="Z15" s="7" t="s">
        <v>75</v>
      </c>
      <c r="AA15" s="7" t="s">
        <v>76</v>
      </c>
      <c r="AB15" s="7" t="s">
        <v>17</v>
      </c>
      <c r="AC15" s="7" t="s">
        <v>18</v>
      </c>
      <c r="AD15" s="7" t="s">
        <v>19</v>
      </c>
      <c r="AE15" s="7" t="s">
        <v>20</v>
      </c>
      <c r="AF15" s="7" t="s">
        <v>21</v>
      </c>
      <c r="AG15" s="7" t="s">
        <v>22</v>
      </c>
      <c r="AH15" s="7" t="s">
        <v>77</v>
      </c>
      <c r="AI15" s="7" t="s">
        <v>169</v>
      </c>
      <c r="AJ15" s="7" t="s">
        <v>170</v>
      </c>
      <c r="AK15" s="7" t="s">
        <v>26</v>
      </c>
      <c r="AL15" s="7" t="s">
        <v>27</v>
      </c>
      <c r="AM15" s="7" t="s">
        <v>28</v>
      </c>
      <c r="AN15" s="7" t="s">
        <v>68</v>
      </c>
      <c r="AO15" s="7" t="s">
        <v>69</v>
      </c>
      <c r="AP15" s="7" t="s">
        <v>31</v>
      </c>
      <c r="AQ15" s="7" t="s">
        <v>32</v>
      </c>
      <c r="AR15" s="7" t="s">
        <v>33</v>
      </c>
      <c r="AS15" s="7" t="s">
        <v>34</v>
      </c>
      <c r="AT15" s="7" t="s">
        <v>35</v>
      </c>
      <c r="AU15" s="7" t="s">
        <v>36</v>
      </c>
      <c r="AV15" s="7" t="s">
        <v>26</v>
      </c>
      <c r="AW15" s="7" t="s">
        <v>26</v>
      </c>
      <c r="AX15" s="7" t="s">
        <v>1029</v>
      </c>
      <c r="AY15" s="7" t="s">
        <v>139</v>
      </c>
      <c r="AZ15" s="9">
        <v>59.83</v>
      </c>
      <c r="BA15" s="7" t="str">
        <f t="shared" si="0"/>
        <v>411108+BX</v>
      </c>
      <c r="BB15" s="7" t="str">
        <f>VLOOKUP(V15,Sheet2!$D$2:$BA$5,22,FALSE)</f>
        <v>MEDICAL SUPPLIES</v>
      </c>
      <c r="BC15" s="7" t="str">
        <f t="shared" si="1"/>
        <v>411108+BX</v>
      </c>
      <c r="BD15" s="7" t="str">
        <f>VLOOKUP(AY15,Sheet4!A15:B323,1,0)</f>
        <v>2</v>
      </c>
    </row>
    <row r="16" spans="1:56" s="7" customFormat="1" x14ac:dyDescent="0.2">
      <c r="A16" s="7" t="s">
        <v>1030</v>
      </c>
      <c r="B16" s="7" t="s">
        <v>174</v>
      </c>
      <c r="C16" s="7" t="s">
        <v>2</v>
      </c>
      <c r="D16" s="7" t="s">
        <v>40</v>
      </c>
      <c r="E16" s="7" t="s">
        <v>41</v>
      </c>
      <c r="F16" s="8">
        <v>42726</v>
      </c>
      <c r="G16" s="7" t="s">
        <v>1031</v>
      </c>
      <c r="H16" s="7" t="s">
        <v>1032</v>
      </c>
      <c r="I16" s="8">
        <v>42725</v>
      </c>
      <c r="J16" s="17">
        <v>119.66</v>
      </c>
      <c r="K16" s="9">
        <v>0</v>
      </c>
      <c r="L16" s="9">
        <v>59.83</v>
      </c>
      <c r="M16" s="9">
        <v>58.8</v>
      </c>
      <c r="N16" s="10">
        <v>1.7500000000000002E-2</v>
      </c>
      <c r="O16" s="9">
        <v>1.03</v>
      </c>
      <c r="P16" s="11">
        <v>2</v>
      </c>
      <c r="Q16" s="7" t="s">
        <v>44</v>
      </c>
      <c r="R16" s="7" t="s">
        <v>65</v>
      </c>
      <c r="S16" s="7" t="s">
        <v>46</v>
      </c>
      <c r="T16" s="7" t="s">
        <v>134</v>
      </c>
      <c r="U16" s="7" t="s">
        <v>2</v>
      </c>
      <c r="V16" s="13" t="s">
        <v>67</v>
      </c>
      <c r="W16" s="7" t="s">
        <v>12</v>
      </c>
      <c r="X16" s="7" t="s">
        <v>13</v>
      </c>
      <c r="Y16" s="7" t="s">
        <v>49</v>
      </c>
      <c r="Z16" s="7" t="s">
        <v>50</v>
      </c>
      <c r="AA16" s="7" t="s">
        <v>51</v>
      </c>
      <c r="AB16" s="7" t="s">
        <v>52</v>
      </c>
      <c r="AC16" s="7" t="s">
        <v>53</v>
      </c>
      <c r="AD16" s="7" t="s">
        <v>54</v>
      </c>
      <c r="AE16" s="7" t="s">
        <v>55</v>
      </c>
      <c r="AF16" s="7" t="s">
        <v>50</v>
      </c>
      <c r="AG16" s="7" t="s">
        <v>51</v>
      </c>
      <c r="AH16" s="7" t="s">
        <v>26</v>
      </c>
      <c r="AI16" s="7" t="s">
        <v>26</v>
      </c>
      <c r="AJ16" s="7" t="s">
        <v>26</v>
      </c>
      <c r="AK16" s="7" t="s">
        <v>26</v>
      </c>
      <c r="AL16" s="7" t="s">
        <v>27</v>
      </c>
      <c r="AM16" s="7" t="s">
        <v>28</v>
      </c>
      <c r="AN16" s="7" t="s">
        <v>68</v>
      </c>
      <c r="AO16" s="7" t="s">
        <v>69</v>
      </c>
      <c r="AP16" s="7" t="s">
        <v>31</v>
      </c>
      <c r="AQ16" s="7" t="s">
        <v>32</v>
      </c>
      <c r="AR16" s="7" t="s">
        <v>33</v>
      </c>
      <c r="AS16" s="7" t="s">
        <v>34</v>
      </c>
      <c r="AT16" s="7" t="s">
        <v>135</v>
      </c>
      <c r="AU16" s="7" t="s">
        <v>136</v>
      </c>
      <c r="AV16" s="7" t="s">
        <v>26</v>
      </c>
      <c r="AW16" s="7" t="s">
        <v>26</v>
      </c>
      <c r="AX16" s="7" t="s">
        <v>1033</v>
      </c>
      <c r="AY16" s="7" t="s">
        <v>63</v>
      </c>
      <c r="AZ16" s="9">
        <v>59.83</v>
      </c>
      <c r="BA16" s="7" t="str">
        <f t="shared" si="0"/>
        <v>411108+BX</v>
      </c>
      <c r="BB16" s="7" t="str">
        <f>VLOOKUP(V16,Sheet2!$D$2:$BA$5,22,FALSE)</f>
        <v>MEDICAL SUPPLIES</v>
      </c>
      <c r="BC16" s="7" t="str">
        <f t="shared" si="1"/>
        <v>411108+BX</v>
      </c>
      <c r="BD16" s="7" t="str">
        <f>VLOOKUP(AY16,Sheet4!A16:B324,1,0)</f>
        <v>10</v>
      </c>
    </row>
    <row r="17" spans="1:56" s="7" customFormat="1" x14ac:dyDescent="0.2">
      <c r="A17" s="7" t="s">
        <v>1002</v>
      </c>
      <c r="B17" s="7" t="s">
        <v>72</v>
      </c>
      <c r="C17" s="7" t="s">
        <v>2</v>
      </c>
      <c r="D17" s="7" t="s">
        <v>40</v>
      </c>
      <c r="E17" s="7" t="s">
        <v>41</v>
      </c>
      <c r="F17" s="8">
        <v>42723</v>
      </c>
      <c r="G17" s="7" t="s">
        <v>1003</v>
      </c>
      <c r="H17" s="7" t="s">
        <v>1004</v>
      </c>
      <c r="I17" s="8">
        <v>42722</v>
      </c>
      <c r="J17" s="17">
        <v>59.83</v>
      </c>
      <c r="K17" s="9">
        <v>0</v>
      </c>
      <c r="L17" s="9">
        <v>59.83</v>
      </c>
      <c r="M17" s="9">
        <v>58.8</v>
      </c>
      <c r="N17" s="10">
        <v>1.7500000000000002E-2</v>
      </c>
      <c r="O17" s="9">
        <v>1.03</v>
      </c>
      <c r="P17" s="11">
        <v>1</v>
      </c>
      <c r="Q17" s="7" t="s">
        <v>44</v>
      </c>
      <c r="R17" s="7" t="s">
        <v>65</v>
      </c>
      <c r="S17" s="7" t="s">
        <v>46</v>
      </c>
      <c r="T17" s="7" t="s">
        <v>134</v>
      </c>
      <c r="U17" s="7" t="s">
        <v>2</v>
      </c>
      <c r="V17" s="13" t="s">
        <v>67</v>
      </c>
      <c r="W17" s="7" t="s">
        <v>12</v>
      </c>
      <c r="X17" s="7" t="s">
        <v>13</v>
      </c>
      <c r="Y17" s="7" t="s">
        <v>14</v>
      </c>
      <c r="Z17" s="7" t="s">
        <v>75</v>
      </c>
      <c r="AA17" s="7" t="s">
        <v>76</v>
      </c>
      <c r="AB17" s="7" t="s">
        <v>17</v>
      </c>
      <c r="AC17" s="7" t="s">
        <v>18</v>
      </c>
      <c r="AD17" s="7" t="s">
        <v>19</v>
      </c>
      <c r="AE17" s="7" t="s">
        <v>20</v>
      </c>
      <c r="AF17" s="7" t="s">
        <v>21</v>
      </c>
      <c r="AG17" s="7" t="s">
        <v>22</v>
      </c>
      <c r="AH17" s="7" t="s">
        <v>77</v>
      </c>
      <c r="AI17" s="7" t="s">
        <v>169</v>
      </c>
      <c r="AJ17" s="7" t="s">
        <v>170</v>
      </c>
      <c r="AK17" s="7" t="s">
        <v>26</v>
      </c>
      <c r="AL17" s="7" t="s">
        <v>27</v>
      </c>
      <c r="AM17" s="7" t="s">
        <v>28</v>
      </c>
      <c r="AN17" s="7" t="s">
        <v>68</v>
      </c>
      <c r="AO17" s="7" t="s">
        <v>69</v>
      </c>
      <c r="AP17" s="7" t="s">
        <v>31</v>
      </c>
      <c r="AQ17" s="7" t="s">
        <v>32</v>
      </c>
      <c r="AR17" s="7" t="s">
        <v>33</v>
      </c>
      <c r="AS17" s="7" t="s">
        <v>34</v>
      </c>
      <c r="AT17" s="7" t="s">
        <v>35</v>
      </c>
      <c r="AU17" s="7" t="s">
        <v>36</v>
      </c>
      <c r="AV17" s="7" t="s">
        <v>26</v>
      </c>
      <c r="AW17" s="7" t="s">
        <v>26</v>
      </c>
      <c r="AX17" s="7" t="s">
        <v>1005</v>
      </c>
      <c r="AY17" s="7" t="s">
        <v>83</v>
      </c>
      <c r="AZ17" s="9">
        <v>59.83</v>
      </c>
      <c r="BA17" s="7" t="str">
        <f t="shared" si="0"/>
        <v>411108+BX</v>
      </c>
      <c r="BB17" s="7" t="str">
        <f>VLOOKUP(V17,Sheet2!$D$2:$BA$5,22,FALSE)</f>
        <v>MEDICAL SUPPLIES</v>
      </c>
      <c r="BC17" s="7" t="str">
        <f t="shared" si="1"/>
        <v>411108+BX</v>
      </c>
      <c r="BD17" s="7" t="str">
        <f>VLOOKUP(AY17,Sheet4!A17:B325,1,0)</f>
        <v>13</v>
      </c>
    </row>
    <row r="18" spans="1:56" s="7" customFormat="1" x14ac:dyDescent="0.2">
      <c r="A18" s="7" t="s">
        <v>971</v>
      </c>
      <c r="B18" s="7" t="s">
        <v>157</v>
      </c>
      <c r="C18" s="7" t="s">
        <v>2</v>
      </c>
      <c r="D18" s="7" t="s">
        <v>40</v>
      </c>
      <c r="E18" s="7" t="s">
        <v>41</v>
      </c>
      <c r="F18" s="8">
        <v>42716</v>
      </c>
      <c r="G18" s="7" t="s">
        <v>972</v>
      </c>
      <c r="H18" s="7" t="s">
        <v>973</v>
      </c>
      <c r="I18" s="8">
        <v>42713</v>
      </c>
      <c r="J18" s="17">
        <v>59.83</v>
      </c>
      <c r="K18" s="9">
        <v>0</v>
      </c>
      <c r="L18" s="9">
        <v>59.83</v>
      </c>
      <c r="M18" s="9">
        <v>58.8</v>
      </c>
      <c r="N18" s="10">
        <v>1.7500000000000002E-2</v>
      </c>
      <c r="O18" s="9">
        <v>1.03</v>
      </c>
      <c r="P18" s="11">
        <v>1</v>
      </c>
      <c r="Q18" s="7" t="s">
        <v>44</v>
      </c>
      <c r="R18" s="7" t="s">
        <v>65</v>
      </c>
      <c r="S18" s="7" t="s">
        <v>46</v>
      </c>
      <c r="T18" s="7" t="s">
        <v>134</v>
      </c>
      <c r="U18" s="7" t="s">
        <v>2</v>
      </c>
      <c r="V18" s="13" t="s">
        <v>67</v>
      </c>
      <c r="W18" s="7" t="s">
        <v>12</v>
      </c>
      <c r="X18" s="7" t="s">
        <v>13</v>
      </c>
      <c r="Y18" s="7" t="s">
        <v>14</v>
      </c>
      <c r="Z18" s="7" t="s">
        <v>15</v>
      </c>
      <c r="AA18" s="7" t="s">
        <v>16</v>
      </c>
      <c r="AB18" s="7" t="s">
        <v>17</v>
      </c>
      <c r="AC18" s="7" t="s">
        <v>18</v>
      </c>
      <c r="AD18" s="7" t="s">
        <v>19</v>
      </c>
      <c r="AE18" s="7" t="s">
        <v>20</v>
      </c>
      <c r="AF18" s="7" t="s">
        <v>21</v>
      </c>
      <c r="AG18" s="7" t="s">
        <v>22</v>
      </c>
      <c r="AH18" s="7" t="s">
        <v>23</v>
      </c>
      <c r="AI18" s="7" t="s">
        <v>227</v>
      </c>
      <c r="AJ18" s="7" t="s">
        <v>228</v>
      </c>
      <c r="AK18" s="7" t="s">
        <v>26</v>
      </c>
      <c r="AL18" s="7" t="s">
        <v>27</v>
      </c>
      <c r="AM18" s="7" t="s">
        <v>28</v>
      </c>
      <c r="AN18" s="7" t="s">
        <v>68</v>
      </c>
      <c r="AO18" s="7" t="s">
        <v>69</v>
      </c>
      <c r="AP18" s="7" t="s">
        <v>31</v>
      </c>
      <c r="AQ18" s="7" t="s">
        <v>32</v>
      </c>
      <c r="AR18" s="7" t="s">
        <v>33</v>
      </c>
      <c r="AS18" s="7" t="s">
        <v>34</v>
      </c>
      <c r="AT18" s="7" t="s">
        <v>35</v>
      </c>
      <c r="AU18" s="7" t="s">
        <v>36</v>
      </c>
      <c r="AV18" s="7" t="s">
        <v>26</v>
      </c>
      <c r="AW18" s="7" t="s">
        <v>26</v>
      </c>
      <c r="AX18" s="7" t="s">
        <v>26</v>
      </c>
      <c r="AY18" s="7" t="s">
        <v>974</v>
      </c>
      <c r="AZ18" s="9">
        <v>59.83</v>
      </c>
      <c r="BA18" s="7" t="str">
        <f t="shared" si="0"/>
        <v>411108+BX</v>
      </c>
      <c r="BB18" s="7" t="str">
        <f>VLOOKUP(V18,Sheet2!$D$2:$BA$5,22,FALSE)</f>
        <v>MEDICAL SUPPLIES</v>
      </c>
      <c r="BC18" s="7" t="str">
        <f t="shared" si="1"/>
        <v>411108+BX</v>
      </c>
      <c r="BD18" s="7" t="str">
        <f>VLOOKUP(AY18,Sheet4!A18:B326,1,0)</f>
        <v>0</v>
      </c>
    </row>
    <row r="19" spans="1:56" s="7" customFormat="1" x14ac:dyDescent="0.2">
      <c r="A19" s="7" t="s">
        <v>935</v>
      </c>
      <c r="B19" s="7" t="s">
        <v>157</v>
      </c>
      <c r="C19" s="7" t="s">
        <v>2</v>
      </c>
      <c r="D19" s="7" t="s">
        <v>40</v>
      </c>
      <c r="E19" s="7" t="s">
        <v>41</v>
      </c>
      <c r="F19" s="8">
        <v>42710</v>
      </c>
      <c r="G19" s="7" t="s">
        <v>936</v>
      </c>
      <c r="H19" s="7" t="s">
        <v>937</v>
      </c>
      <c r="I19" s="8">
        <v>42708</v>
      </c>
      <c r="J19" s="17">
        <v>59.83</v>
      </c>
      <c r="K19" s="9">
        <v>0</v>
      </c>
      <c r="L19" s="9">
        <v>59.83</v>
      </c>
      <c r="M19" s="9">
        <v>58.8</v>
      </c>
      <c r="N19" s="10">
        <v>1.7500000000000002E-2</v>
      </c>
      <c r="O19" s="9">
        <v>1.03</v>
      </c>
      <c r="P19" s="11">
        <v>1</v>
      </c>
      <c r="Q19" s="7" t="s">
        <v>44</v>
      </c>
      <c r="R19" s="7" t="s">
        <v>65</v>
      </c>
      <c r="S19" s="7" t="s">
        <v>46</v>
      </c>
      <c r="T19" s="7" t="s">
        <v>134</v>
      </c>
      <c r="U19" s="7" t="s">
        <v>2</v>
      </c>
      <c r="V19" s="13" t="s">
        <v>67</v>
      </c>
      <c r="W19" s="7" t="s">
        <v>12</v>
      </c>
      <c r="X19" s="7" t="s">
        <v>13</v>
      </c>
      <c r="Y19" s="7" t="s">
        <v>14</v>
      </c>
      <c r="Z19" s="7" t="s">
        <v>15</v>
      </c>
      <c r="AA19" s="7" t="s">
        <v>16</v>
      </c>
      <c r="AB19" s="7" t="s">
        <v>17</v>
      </c>
      <c r="AC19" s="7" t="s">
        <v>18</v>
      </c>
      <c r="AD19" s="7" t="s">
        <v>19</v>
      </c>
      <c r="AE19" s="7" t="s">
        <v>20</v>
      </c>
      <c r="AF19" s="7" t="s">
        <v>21</v>
      </c>
      <c r="AG19" s="7" t="s">
        <v>22</v>
      </c>
      <c r="AH19" s="7" t="s">
        <v>23</v>
      </c>
      <c r="AI19" s="7" t="s">
        <v>227</v>
      </c>
      <c r="AJ19" s="7" t="s">
        <v>228</v>
      </c>
      <c r="AK19" s="7" t="s">
        <v>26</v>
      </c>
      <c r="AL19" s="7" t="s">
        <v>27</v>
      </c>
      <c r="AM19" s="7" t="s">
        <v>28</v>
      </c>
      <c r="AN19" s="7" t="s">
        <v>68</v>
      </c>
      <c r="AO19" s="7" t="s">
        <v>69</v>
      </c>
      <c r="AP19" s="7" t="s">
        <v>31</v>
      </c>
      <c r="AQ19" s="7" t="s">
        <v>32</v>
      </c>
      <c r="AR19" s="7" t="s">
        <v>33</v>
      </c>
      <c r="AS19" s="7" t="s">
        <v>34</v>
      </c>
      <c r="AT19" s="7" t="s">
        <v>35</v>
      </c>
      <c r="AU19" s="7" t="s">
        <v>36</v>
      </c>
      <c r="AV19" s="7" t="s">
        <v>26</v>
      </c>
      <c r="AW19" s="7" t="s">
        <v>26</v>
      </c>
      <c r="AX19" s="7" t="s">
        <v>938</v>
      </c>
      <c r="AY19" s="7" t="s">
        <v>174</v>
      </c>
      <c r="AZ19" s="9">
        <v>59.83</v>
      </c>
      <c r="BA19" s="7" t="str">
        <f t="shared" si="0"/>
        <v>411108+BX</v>
      </c>
      <c r="BB19" s="7" t="str">
        <f>VLOOKUP(V19,Sheet2!$D$2:$BA$5,22,FALSE)</f>
        <v>MEDICAL SUPPLIES</v>
      </c>
      <c r="BC19" s="7" t="str">
        <f t="shared" si="1"/>
        <v>411108+BX</v>
      </c>
      <c r="BD19" s="7" t="str">
        <f>VLOOKUP(AY19,Sheet4!A19:B327,1,0)</f>
        <v>5</v>
      </c>
    </row>
    <row r="20" spans="1:56" s="7" customFormat="1" x14ac:dyDescent="0.2">
      <c r="A20" s="7" t="s">
        <v>906</v>
      </c>
      <c r="B20" s="7" t="s">
        <v>154</v>
      </c>
      <c r="C20" s="7" t="s">
        <v>2</v>
      </c>
      <c r="D20" s="7" t="s">
        <v>316</v>
      </c>
      <c r="E20" s="7" t="s">
        <v>4</v>
      </c>
      <c r="F20" s="8">
        <v>42702</v>
      </c>
      <c r="G20" s="7" t="s">
        <v>907</v>
      </c>
      <c r="H20" s="7" t="s">
        <v>908</v>
      </c>
      <c r="I20" s="8">
        <v>42701</v>
      </c>
      <c r="J20" s="17">
        <v>59.83</v>
      </c>
      <c r="K20" s="9">
        <v>0</v>
      </c>
      <c r="L20" s="9">
        <v>59.83</v>
      </c>
      <c r="M20" s="9">
        <v>58.8</v>
      </c>
      <c r="N20" s="10">
        <v>1.7500000000000002E-2</v>
      </c>
      <c r="O20" s="9">
        <v>1.03</v>
      </c>
      <c r="P20" s="11">
        <v>1</v>
      </c>
      <c r="Q20" s="7" t="s">
        <v>44</v>
      </c>
      <c r="R20" s="7" t="s">
        <v>65</v>
      </c>
      <c r="S20" s="7" t="s">
        <v>46</v>
      </c>
      <c r="T20" s="7" t="s">
        <v>134</v>
      </c>
      <c r="U20" s="7" t="s">
        <v>2</v>
      </c>
      <c r="V20" s="13" t="s">
        <v>67</v>
      </c>
      <c r="W20" s="7" t="s">
        <v>12</v>
      </c>
      <c r="X20" s="7" t="s">
        <v>13</v>
      </c>
      <c r="Y20" s="7" t="s">
        <v>14</v>
      </c>
      <c r="Z20" s="7" t="s">
        <v>75</v>
      </c>
      <c r="AA20" s="7" t="s">
        <v>76</v>
      </c>
      <c r="AB20" s="7" t="s">
        <v>17</v>
      </c>
      <c r="AC20" s="7" t="s">
        <v>18</v>
      </c>
      <c r="AD20" s="7" t="s">
        <v>19</v>
      </c>
      <c r="AE20" s="7" t="s">
        <v>20</v>
      </c>
      <c r="AF20" s="7" t="s">
        <v>21</v>
      </c>
      <c r="AG20" s="7" t="s">
        <v>22</v>
      </c>
      <c r="AH20" s="7" t="s">
        <v>77</v>
      </c>
      <c r="AI20" s="7" t="s">
        <v>169</v>
      </c>
      <c r="AJ20" s="7" t="s">
        <v>170</v>
      </c>
      <c r="AK20" s="7" t="s">
        <v>26</v>
      </c>
      <c r="AL20" s="7" t="s">
        <v>27</v>
      </c>
      <c r="AM20" s="7" t="s">
        <v>28</v>
      </c>
      <c r="AN20" s="7" t="s">
        <v>68</v>
      </c>
      <c r="AO20" s="7" t="s">
        <v>69</v>
      </c>
      <c r="AP20" s="7" t="s">
        <v>31</v>
      </c>
      <c r="AQ20" s="7" t="s">
        <v>32</v>
      </c>
      <c r="AR20" s="7" t="s">
        <v>33</v>
      </c>
      <c r="AS20" s="7" t="s">
        <v>34</v>
      </c>
      <c r="AT20" s="7" t="s">
        <v>35</v>
      </c>
      <c r="AU20" s="7" t="s">
        <v>36</v>
      </c>
      <c r="AV20" s="7" t="s">
        <v>26</v>
      </c>
      <c r="AW20" s="7" t="s">
        <v>26</v>
      </c>
      <c r="AX20" s="7" t="s">
        <v>909</v>
      </c>
      <c r="AY20" s="7" t="s">
        <v>154</v>
      </c>
      <c r="AZ20" s="9">
        <v>59.83</v>
      </c>
      <c r="BA20" s="7" t="str">
        <f t="shared" si="0"/>
        <v>411108+BX</v>
      </c>
      <c r="BB20" s="7" t="str">
        <f>VLOOKUP(V20,Sheet2!$D$2:$BA$5,22,FALSE)</f>
        <v>MEDICAL SUPPLIES</v>
      </c>
      <c r="BC20" s="7" t="str">
        <f t="shared" si="1"/>
        <v>411108+BX</v>
      </c>
      <c r="BD20" s="7" t="str">
        <f>VLOOKUP(AY20,Sheet4!A20:B328,1,0)</f>
        <v>4</v>
      </c>
    </row>
    <row r="21" spans="1:56" s="7" customFormat="1" x14ac:dyDescent="0.2">
      <c r="A21" s="7" t="s">
        <v>902</v>
      </c>
      <c r="B21" s="7" t="s">
        <v>841</v>
      </c>
      <c r="C21" s="7" t="s">
        <v>2</v>
      </c>
      <c r="D21" s="7" t="s">
        <v>40</v>
      </c>
      <c r="E21" s="7" t="s">
        <v>41</v>
      </c>
      <c r="F21" s="8">
        <v>42702</v>
      </c>
      <c r="G21" s="7" t="s">
        <v>903</v>
      </c>
      <c r="H21" s="7" t="s">
        <v>904</v>
      </c>
      <c r="I21" s="8">
        <v>42699</v>
      </c>
      <c r="J21" s="17">
        <v>119.66</v>
      </c>
      <c r="K21" s="9">
        <v>0</v>
      </c>
      <c r="L21" s="9">
        <v>59.83</v>
      </c>
      <c r="M21" s="9">
        <v>58.8</v>
      </c>
      <c r="N21" s="10">
        <v>1.7500000000000002E-2</v>
      </c>
      <c r="O21" s="9">
        <v>1.03</v>
      </c>
      <c r="P21" s="11">
        <v>2</v>
      </c>
      <c r="Q21" s="7" t="s">
        <v>44</v>
      </c>
      <c r="R21" s="7" t="s">
        <v>65</v>
      </c>
      <c r="S21" s="7" t="s">
        <v>46</v>
      </c>
      <c r="T21" s="7" t="s">
        <v>134</v>
      </c>
      <c r="U21" s="7" t="s">
        <v>2</v>
      </c>
      <c r="V21" s="13" t="s">
        <v>67</v>
      </c>
      <c r="W21" s="7" t="s">
        <v>12</v>
      </c>
      <c r="X21" s="7" t="s">
        <v>13</v>
      </c>
      <c r="Y21" s="7" t="s">
        <v>49</v>
      </c>
      <c r="Z21" s="7" t="s">
        <v>50</v>
      </c>
      <c r="AA21" s="7" t="s">
        <v>51</v>
      </c>
      <c r="AB21" s="7" t="s">
        <v>52</v>
      </c>
      <c r="AC21" s="7" t="s">
        <v>53</v>
      </c>
      <c r="AD21" s="7" t="s">
        <v>54</v>
      </c>
      <c r="AE21" s="7" t="s">
        <v>55</v>
      </c>
      <c r="AF21" s="7" t="s">
        <v>50</v>
      </c>
      <c r="AG21" s="7" t="s">
        <v>51</v>
      </c>
      <c r="AH21" s="7" t="s">
        <v>26</v>
      </c>
      <c r="AI21" s="7" t="s">
        <v>26</v>
      </c>
      <c r="AJ21" s="7" t="s">
        <v>26</v>
      </c>
      <c r="AK21" s="7" t="s">
        <v>26</v>
      </c>
      <c r="AL21" s="7" t="s">
        <v>27</v>
      </c>
      <c r="AM21" s="7" t="s">
        <v>28</v>
      </c>
      <c r="AN21" s="7" t="s">
        <v>68</v>
      </c>
      <c r="AO21" s="7" t="s">
        <v>69</v>
      </c>
      <c r="AP21" s="7" t="s">
        <v>31</v>
      </c>
      <c r="AQ21" s="7" t="s">
        <v>32</v>
      </c>
      <c r="AR21" s="7" t="s">
        <v>33</v>
      </c>
      <c r="AS21" s="7" t="s">
        <v>34</v>
      </c>
      <c r="AT21" s="7" t="s">
        <v>135</v>
      </c>
      <c r="AU21" s="7" t="s">
        <v>136</v>
      </c>
      <c r="AV21" s="7" t="s">
        <v>26</v>
      </c>
      <c r="AW21" s="7" t="s">
        <v>26</v>
      </c>
      <c r="AX21" s="7" t="s">
        <v>905</v>
      </c>
      <c r="AY21" s="7" t="s">
        <v>63</v>
      </c>
      <c r="AZ21" s="9">
        <v>59.83</v>
      </c>
      <c r="BA21" s="7" t="str">
        <f t="shared" si="0"/>
        <v>411108+BX</v>
      </c>
      <c r="BB21" s="7" t="str">
        <f>VLOOKUP(V21,Sheet2!$D$2:$BA$5,22,FALSE)</f>
        <v>MEDICAL SUPPLIES</v>
      </c>
      <c r="BC21" s="7" t="str">
        <f t="shared" si="1"/>
        <v>411108+BX</v>
      </c>
      <c r="BD21" s="7" t="str">
        <f>VLOOKUP(AY21,Sheet4!A21:B329,1,0)</f>
        <v>10</v>
      </c>
    </row>
    <row r="22" spans="1:56" s="7" customFormat="1" x14ac:dyDescent="0.2">
      <c r="A22" s="7" t="s">
        <v>894</v>
      </c>
      <c r="B22" s="7" t="s">
        <v>114</v>
      </c>
      <c r="C22" s="7" t="s">
        <v>2</v>
      </c>
      <c r="D22" s="7" t="s">
        <v>40</v>
      </c>
      <c r="E22" s="7" t="s">
        <v>41</v>
      </c>
      <c r="F22" s="8">
        <v>42698</v>
      </c>
      <c r="G22" s="7" t="s">
        <v>895</v>
      </c>
      <c r="H22" s="7" t="s">
        <v>896</v>
      </c>
      <c r="I22" s="8">
        <v>42697</v>
      </c>
      <c r="J22" s="17">
        <v>59.83</v>
      </c>
      <c r="K22" s="9">
        <v>0</v>
      </c>
      <c r="L22" s="9">
        <v>59.83</v>
      </c>
      <c r="M22" s="9">
        <v>58.8</v>
      </c>
      <c r="N22" s="10">
        <v>1.7500000000000002E-2</v>
      </c>
      <c r="O22" s="9">
        <v>1.03</v>
      </c>
      <c r="P22" s="11">
        <v>1</v>
      </c>
      <c r="Q22" s="7" t="s">
        <v>44</v>
      </c>
      <c r="R22" s="7" t="s">
        <v>65</v>
      </c>
      <c r="S22" s="7" t="s">
        <v>46</v>
      </c>
      <c r="T22" s="7" t="s">
        <v>134</v>
      </c>
      <c r="U22" s="7" t="s">
        <v>2</v>
      </c>
      <c r="V22" s="13" t="s">
        <v>67</v>
      </c>
      <c r="W22" s="7" t="s">
        <v>12</v>
      </c>
      <c r="X22" s="7" t="s">
        <v>13</v>
      </c>
      <c r="Y22" s="7" t="s">
        <v>14</v>
      </c>
      <c r="Z22" s="7" t="s">
        <v>75</v>
      </c>
      <c r="AA22" s="7" t="s">
        <v>76</v>
      </c>
      <c r="AB22" s="7" t="s">
        <v>17</v>
      </c>
      <c r="AC22" s="7" t="s">
        <v>18</v>
      </c>
      <c r="AD22" s="7" t="s">
        <v>19</v>
      </c>
      <c r="AE22" s="7" t="s">
        <v>20</v>
      </c>
      <c r="AF22" s="7" t="s">
        <v>21</v>
      </c>
      <c r="AG22" s="7" t="s">
        <v>22</v>
      </c>
      <c r="AH22" s="7" t="s">
        <v>77</v>
      </c>
      <c r="AI22" s="7" t="s">
        <v>149</v>
      </c>
      <c r="AJ22" s="7" t="s">
        <v>150</v>
      </c>
      <c r="AK22" s="7" t="s">
        <v>26</v>
      </c>
      <c r="AL22" s="7" t="s">
        <v>27</v>
      </c>
      <c r="AM22" s="7" t="s">
        <v>28</v>
      </c>
      <c r="AN22" s="7" t="s">
        <v>68</v>
      </c>
      <c r="AO22" s="7" t="s">
        <v>69</v>
      </c>
      <c r="AP22" s="7" t="s">
        <v>31</v>
      </c>
      <c r="AQ22" s="7" t="s">
        <v>32</v>
      </c>
      <c r="AR22" s="7" t="s">
        <v>33</v>
      </c>
      <c r="AS22" s="7" t="s">
        <v>34</v>
      </c>
      <c r="AT22" s="7" t="s">
        <v>35</v>
      </c>
      <c r="AU22" s="7" t="s">
        <v>36</v>
      </c>
      <c r="AV22" s="7" t="s">
        <v>26</v>
      </c>
      <c r="AW22" s="7" t="s">
        <v>26</v>
      </c>
      <c r="AX22" s="7" t="s">
        <v>897</v>
      </c>
      <c r="AY22" s="7" t="s">
        <v>63</v>
      </c>
      <c r="AZ22" s="9">
        <v>59.83</v>
      </c>
      <c r="BA22" s="7" t="str">
        <f t="shared" si="0"/>
        <v>411108+BX</v>
      </c>
      <c r="BB22" s="7" t="str">
        <f>VLOOKUP(V22,Sheet2!$D$2:$BA$5,22,FALSE)</f>
        <v>MEDICAL SUPPLIES</v>
      </c>
      <c r="BC22" s="7" t="str">
        <f t="shared" si="1"/>
        <v>411108+BX</v>
      </c>
      <c r="BD22" s="7" t="str">
        <f>VLOOKUP(AY22,Sheet4!A22:B330,1,0)</f>
        <v>10</v>
      </c>
    </row>
    <row r="23" spans="1:56" s="7" customFormat="1" x14ac:dyDescent="0.2">
      <c r="A23" s="7" t="s">
        <v>881</v>
      </c>
      <c r="B23" s="7" t="s">
        <v>882</v>
      </c>
      <c r="C23" s="7" t="s">
        <v>2</v>
      </c>
      <c r="D23" s="7" t="s">
        <v>316</v>
      </c>
      <c r="E23" s="7" t="s">
        <v>4</v>
      </c>
      <c r="F23" s="8">
        <v>42695</v>
      </c>
      <c r="G23" s="7" t="s">
        <v>883</v>
      </c>
      <c r="H23" s="7" t="s">
        <v>884</v>
      </c>
      <c r="I23" s="8">
        <v>42694</v>
      </c>
      <c r="J23" s="17">
        <v>119.66</v>
      </c>
      <c r="K23" s="9">
        <v>0</v>
      </c>
      <c r="L23" s="9">
        <v>59.83</v>
      </c>
      <c r="M23" s="9">
        <v>58.8</v>
      </c>
      <c r="N23" s="10">
        <v>1.7500000000000002E-2</v>
      </c>
      <c r="O23" s="9">
        <v>1.03</v>
      </c>
      <c r="P23" s="11">
        <v>2</v>
      </c>
      <c r="Q23" s="7" t="s">
        <v>44</v>
      </c>
      <c r="R23" s="7" t="s">
        <v>65</v>
      </c>
      <c r="S23" s="7" t="s">
        <v>46</v>
      </c>
      <c r="T23" s="7" t="s">
        <v>134</v>
      </c>
      <c r="U23" s="7" t="s">
        <v>2</v>
      </c>
      <c r="V23" s="13" t="s">
        <v>67</v>
      </c>
      <c r="W23" s="7" t="s">
        <v>12</v>
      </c>
      <c r="X23" s="7" t="s">
        <v>13</v>
      </c>
      <c r="Y23" s="7" t="s">
        <v>49</v>
      </c>
      <c r="Z23" s="7" t="s">
        <v>50</v>
      </c>
      <c r="AA23" s="7" t="s">
        <v>51</v>
      </c>
      <c r="AB23" s="7" t="s">
        <v>52</v>
      </c>
      <c r="AC23" s="7" t="s">
        <v>53</v>
      </c>
      <c r="AD23" s="7" t="s">
        <v>54</v>
      </c>
      <c r="AE23" s="7" t="s">
        <v>55</v>
      </c>
      <c r="AF23" s="7" t="s">
        <v>50</v>
      </c>
      <c r="AG23" s="7" t="s">
        <v>51</v>
      </c>
      <c r="AH23" s="7" t="s">
        <v>26</v>
      </c>
      <c r="AI23" s="7" t="s">
        <v>26</v>
      </c>
      <c r="AJ23" s="7" t="s">
        <v>26</v>
      </c>
      <c r="AK23" s="7" t="s">
        <v>26</v>
      </c>
      <c r="AL23" s="7" t="s">
        <v>27</v>
      </c>
      <c r="AM23" s="7" t="s">
        <v>28</v>
      </c>
      <c r="AN23" s="7" t="s">
        <v>68</v>
      </c>
      <c r="AO23" s="7" t="s">
        <v>69</v>
      </c>
      <c r="AP23" s="7" t="s">
        <v>31</v>
      </c>
      <c r="AQ23" s="7" t="s">
        <v>32</v>
      </c>
      <c r="AR23" s="7" t="s">
        <v>33</v>
      </c>
      <c r="AS23" s="7" t="s">
        <v>34</v>
      </c>
      <c r="AT23" s="7" t="s">
        <v>135</v>
      </c>
      <c r="AU23" s="7" t="s">
        <v>136</v>
      </c>
      <c r="AV23" s="7" t="s">
        <v>26</v>
      </c>
      <c r="AW23" s="7" t="s">
        <v>26</v>
      </c>
      <c r="AX23" s="7" t="s">
        <v>885</v>
      </c>
      <c r="AY23" s="7" t="s">
        <v>63</v>
      </c>
      <c r="AZ23" s="9">
        <v>59.83</v>
      </c>
      <c r="BA23" s="7" t="str">
        <f t="shared" si="0"/>
        <v>411108+BX</v>
      </c>
      <c r="BB23" s="7" t="str">
        <f>VLOOKUP(V23,Sheet2!$D$2:$BA$5,22,FALSE)</f>
        <v>MEDICAL SUPPLIES</v>
      </c>
      <c r="BC23" s="7" t="str">
        <f t="shared" si="1"/>
        <v>411108+BX</v>
      </c>
      <c r="BD23" s="7" t="str">
        <f>VLOOKUP(AY23,Sheet4!A23:B331,1,0)</f>
        <v>10</v>
      </c>
    </row>
    <row r="24" spans="1:56" s="7" customFormat="1" x14ac:dyDescent="0.2">
      <c r="A24" s="7" t="s">
        <v>857</v>
      </c>
      <c r="B24" s="7" t="s">
        <v>114</v>
      </c>
      <c r="C24" s="7" t="s">
        <v>2</v>
      </c>
      <c r="D24" s="7" t="s">
        <v>316</v>
      </c>
      <c r="E24" s="7" t="s">
        <v>4</v>
      </c>
      <c r="F24" s="8">
        <v>42688</v>
      </c>
      <c r="G24" s="7" t="s">
        <v>858</v>
      </c>
      <c r="H24" s="7" t="s">
        <v>859</v>
      </c>
      <c r="I24" s="8">
        <v>42685</v>
      </c>
      <c r="J24" s="17">
        <v>59.83</v>
      </c>
      <c r="K24" s="9">
        <v>0</v>
      </c>
      <c r="L24" s="9">
        <v>59.83</v>
      </c>
      <c r="M24" s="9">
        <v>58.8</v>
      </c>
      <c r="N24" s="10">
        <v>1.7500000000000002E-2</v>
      </c>
      <c r="O24" s="9">
        <v>1.03</v>
      </c>
      <c r="P24" s="11">
        <v>1</v>
      </c>
      <c r="Q24" s="7" t="s">
        <v>44</v>
      </c>
      <c r="R24" s="7" t="s">
        <v>65</v>
      </c>
      <c r="S24" s="7" t="s">
        <v>46</v>
      </c>
      <c r="T24" s="7" t="s">
        <v>134</v>
      </c>
      <c r="U24" s="7" t="s">
        <v>2</v>
      </c>
      <c r="V24" s="13" t="s">
        <v>67</v>
      </c>
      <c r="W24" s="7" t="s">
        <v>12</v>
      </c>
      <c r="X24" s="7" t="s">
        <v>13</v>
      </c>
      <c r="Y24" s="7" t="s">
        <v>14</v>
      </c>
      <c r="Z24" s="7" t="s">
        <v>75</v>
      </c>
      <c r="AA24" s="7" t="s">
        <v>76</v>
      </c>
      <c r="AB24" s="7" t="s">
        <v>17</v>
      </c>
      <c r="AC24" s="7" t="s">
        <v>18</v>
      </c>
      <c r="AD24" s="7" t="s">
        <v>19</v>
      </c>
      <c r="AE24" s="7" t="s">
        <v>20</v>
      </c>
      <c r="AF24" s="7" t="s">
        <v>21</v>
      </c>
      <c r="AG24" s="7" t="s">
        <v>22</v>
      </c>
      <c r="AH24" s="7" t="s">
        <v>77</v>
      </c>
      <c r="AI24" s="7" t="s">
        <v>169</v>
      </c>
      <c r="AJ24" s="7" t="s">
        <v>170</v>
      </c>
      <c r="AK24" s="7" t="s">
        <v>26</v>
      </c>
      <c r="AL24" s="7" t="s">
        <v>27</v>
      </c>
      <c r="AM24" s="7" t="s">
        <v>28</v>
      </c>
      <c r="AN24" s="7" t="s">
        <v>68</v>
      </c>
      <c r="AO24" s="7" t="s">
        <v>69</v>
      </c>
      <c r="AP24" s="7" t="s">
        <v>31</v>
      </c>
      <c r="AQ24" s="7" t="s">
        <v>32</v>
      </c>
      <c r="AR24" s="7" t="s">
        <v>33</v>
      </c>
      <c r="AS24" s="7" t="s">
        <v>34</v>
      </c>
      <c r="AT24" s="7" t="s">
        <v>35</v>
      </c>
      <c r="AU24" s="7" t="s">
        <v>36</v>
      </c>
      <c r="AV24" s="7" t="s">
        <v>26</v>
      </c>
      <c r="AW24" s="7" t="s">
        <v>26</v>
      </c>
      <c r="AX24" s="7" t="s">
        <v>860</v>
      </c>
      <c r="AY24" s="7" t="s">
        <v>72</v>
      </c>
      <c r="AZ24" s="9">
        <v>59.83</v>
      </c>
      <c r="BA24" s="7" t="str">
        <f t="shared" si="0"/>
        <v>411108+BX</v>
      </c>
      <c r="BB24" s="7" t="str">
        <f>VLOOKUP(V24,Sheet2!$D$2:$BA$5,22,FALSE)</f>
        <v>MEDICAL SUPPLIES</v>
      </c>
      <c r="BC24" s="7" t="str">
        <f t="shared" si="1"/>
        <v>411108+BX</v>
      </c>
      <c r="BD24" s="7" t="str">
        <f>VLOOKUP(AY24,Sheet4!A24:B332,1,0)</f>
        <v>3</v>
      </c>
    </row>
    <row r="25" spans="1:56" s="7" customFormat="1" x14ac:dyDescent="0.2">
      <c r="A25" s="7" t="s">
        <v>836</v>
      </c>
      <c r="B25" s="7" t="s">
        <v>114</v>
      </c>
      <c r="C25" s="7" t="s">
        <v>2</v>
      </c>
      <c r="D25" s="7" t="s">
        <v>40</v>
      </c>
      <c r="E25" s="7" t="s">
        <v>41</v>
      </c>
      <c r="F25" s="8">
        <v>42681</v>
      </c>
      <c r="G25" s="7" t="s">
        <v>837</v>
      </c>
      <c r="H25" s="7" t="s">
        <v>838</v>
      </c>
      <c r="I25" s="8">
        <v>42680</v>
      </c>
      <c r="J25" s="17">
        <v>59.83</v>
      </c>
      <c r="K25" s="9">
        <v>0</v>
      </c>
      <c r="L25" s="9">
        <v>59.83</v>
      </c>
      <c r="M25" s="9">
        <v>58.8</v>
      </c>
      <c r="N25" s="10">
        <v>1.7500000000000002E-2</v>
      </c>
      <c r="O25" s="9">
        <v>1.03</v>
      </c>
      <c r="P25" s="11">
        <v>1</v>
      </c>
      <c r="Q25" s="7" t="s">
        <v>44</v>
      </c>
      <c r="R25" s="7" t="s">
        <v>65</v>
      </c>
      <c r="S25" s="7" t="s">
        <v>46</v>
      </c>
      <c r="T25" s="7" t="s">
        <v>134</v>
      </c>
      <c r="U25" s="7" t="s">
        <v>2</v>
      </c>
      <c r="V25" s="13" t="s">
        <v>67</v>
      </c>
      <c r="W25" s="7" t="s">
        <v>12</v>
      </c>
      <c r="X25" s="7" t="s">
        <v>13</v>
      </c>
      <c r="Y25" s="7" t="s">
        <v>14</v>
      </c>
      <c r="Z25" s="7" t="s">
        <v>75</v>
      </c>
      <c r="AA25" s="7" t="s">
        <v>76</v>
      </c>
      <c r="AB25" s="7" t="s">
        <v>17</v>
      </c>
      <c r="AC25" s="7" t="s">
        <v>18</v>
      </c>
      <c r="AD25" s="7" t="s">
        <v>19</v>
      </c>
      <c r="AE25" s="7" t="s">
        <v>20</v>
      </c>
      <c r="AF25" s="7" t="s">
        <v>21</v>
      </c>
      <c r="AG25" s="7" t="s">
        <v>22</v>
      </c>
      <c r="AH25" s="7" t="s">
        <v>77</v>
      </c>
      <c r="AI25" s="7" t="s">
        <v>169</v>
      </c>
      <c r="AJ25" s="7" t="s">
        <v>170</v>
      </c>
      <c r="AK25" s="7" t="s">
        <v>26</v>
      </c>
      <c r="AL25" s="7" t="s">
        <v>27</v>
      </c>
      <c r="AM25" s="7" t="s">
        <v>28</v>
      </c>
      <c r="AN25" s="7" t="s">
        <v>68</v>
      </c>
      <c r="AO25" s="7" t="s">
        <v>69</v>
      </c>
      <c r="AP25" s="7" t="s">
        <v>31</v>
      </c>
      <c r="AQ25" s="7" t="s">
        <v>32</v>
      </c>
      <c r="AR25" s="7" t="s">
        <v>33</v>
      </c>
      <c r="AS25" s="7" t="s">
        <v>34</v>
      </c>
      <c r="AT25" s="7" t="s">
        <v>35</v>
      </c>
      <c r="AU25" s="7" t="s">
        <v>36</v>
      </c>
      <c r="AV25" s="7" t="s">
        <v>26</v>
      </c>
      <c r="AW25" s="7" t="s">
        <v>26</v>
      </c>
      <c r="AX25" s="7" t="s">
        <v>839</v>
      </c>
      <c r="AY25" s="7" t="s">
        <v>114</v>
      </c>
      <c r="AZ25" s="9">
        <v>59.83</v>
      </c>
      <c r="BA25" s="7" t="str">
        <f t="shared" si="0"/>
        <v>411108+BX</v>
      </c>
      <c r="BB25" s="7" t="str">
        <f>VLOOKUP(V25,Sheet2!$D$2:$BA$5,22,FALSE)</f>
        <v>MEDICAL SUPPLIES</v>
      </c>
      <c r="BC25" s="7" t="str">
        <f t="shared" si="1"/>
        <v>411108+BX</v>
      </c>
      <c r="BD25" s="7" t="str">
        <f>VLOOKUP(AY25,Sheet4!A25:B333,1,0)</f>
        <v>8</v>
      </c>
    </row>
    <row r="26" spans="1:56" s="7" customFormat="1" x14ac:dyDescent="0.2">
      <c r="A26" s="7" t="s">
        <v>808</v>
      </c>
      <c r="B26" s="7" t="s">
        <v>114</v>
      </c>
      <c r="C26" s="7" t="s">
        <v>2</v>
      </c>
      <c r="D26" s="7" t="s">
        <v>40</v>
      </c>
      <c r="E26" s="7" t="s">
        <v>41</v>
      </c>
      <c r="F26" s="8">
        <v>42676</v>
      </c>
      <c r="G26" s="7" t="s">
        <v>809</v>
      </c>
      <c r="H26" s="7" t="s">
        <v>810</v>
      </c>
      <c r="I26" s="8">
        <v>42674</v>
      </c>
      <c r="J26" s="17">
        <v>59.83</v>
      </c>
      <c r="K26" s="9">
        <v>0</v>
      </c>
      <c r="L26" s="9">
        <v>59.83</v>
      </c>
      <c r="M26" s="9">
        <v>58.8</v>
      </c>
      <c r="N26" s="10">
        <v>1.7500000000000002E-2</v>
      </c>
      <c r="O26" s="9">
        <v>1.03</v>
      </c>
      <c r="P26" s="11">
        <v>1</v>
      </c>
      <c r="Q26" s="7" t="s">
        <v>44</v>
      </c>
      <c r="R26" s="7" t="s">
        <v>65</v>
      </c>
      <c r="S26" s="7" t="s">
        <v>46</v>
      </c>
      <c r="T26" s="7" t="s">
        <v>134</v>
      </c>
      <c r="U26" s="7" t="s">
        <v>2</v>
      </c>
      <c r="V26" s="13" t="s">
        <v>67</v>
      </c>
      <c r="W26" s="7" t="s">
        <v>12</v>
      </c>
      <c r="X26" s="7" t="s">
        <v>13</v>
      </c>
      <c r="Y26" s="7" t="s">
        <v>14</v>
      </c>
      <c r="Z26" s="7" t="s">
        <v>75</v>
      </c>
      <c r="AA26" s="7" t="s">
        <v>76</v>
      </c>
      <c r="AB26" s="7" t="s">
        <v>17</v>
      </c>
      <c r="AC26" s="7" t="s">
        <v>18</v>
      </c>
      <c r="AD26" s="7" t="s">
        <v>19</v>
      </c>
      <c r="AE26" s="7" t="s">
        <v>20</v>
      </c>
      <c r="AF26" s="7" t="s">
        <v>21</v>
      </c>
      <c r="AG26" s="7" t="s">
        <v>22</v>
      </c>
      <c r="AH26" s="7" t="s">
        <v>77</v>
      </c>
      <c r="AI26" s="7" t="s">
        <v>169</v>
      </c>
      <c r="AJ26" s="7" t="s">
        <v>170</v>
      </c>
      <c r="AK26" s="7" t="s">
        <v>26</v>
      </c>
      <c r="AL26" s="7" t="s">
        <v>27</v>
      </c>
      <c r="AM26" s="7" t="s">
        <v>28</v>
      </c>
      <c r="AN26" s="7" t="s">
        <v>68</v>
      </c>
      <c r="AO26" s="7" t="s">
        <v>69</v>
      </c>
      <c r="AP26" s="7" t="s">
        <v>31</v>
      </c>
      <c r="AQ26" s="7" t="s">
        <v>32</v>
      </c>
      <c r="AR26" s="7" t="s">
        <v>33</v>
      </c>
      <c r="AS26" s="7" t="s">
        <v>34</v>
      </c>
      <c r="AT26" s="7" t="s">
        <v>35</v>
      </c>
      <c r="AU26" s="7" t="s">
        <v>36</v>
      </c>
      <c r="AV26" s="7" t="s">
        <v>26</v>
      </c>
      <c r="AW26" s="7" t="s">
        <v>26</v>
      </c>
      <c r="AX26" s="7" t="s">
        <v>811</v>
      </c>
      <c r="AY26" s="7" t="s">
        <v>114</v>
      </c>
      <c r="AZ26" s="9">
        <v>59.83</v>
      </c>
      <c r="BA26" s="7" t="str">
        <f t="shared" si="0"/>
        <v>411108+BX</v>
      </c>
      <c r="BB26" s="7" t="str">
        <f>VLOOKUP(V26,Sheet2!$D$2:$BA$5,22,FALSE)</f>
        <v>MEDICAL SUPPLIES</v>
      </c>
      <c r="BC26" s="7" t="str">
        <f t="shared" si="1"/>
        <v>411108+BX</v>
      </c>
      <c r="BD26" s="7" t="str">
        <f>VLOOKUP(AY26,Sheet4!A26:B334,1,0)</f>
        <v>8</v>
      </c>
    </row>
    <row r="27" spans="1:56" s="7" customFormat="1" x14ac:dyDescent="0.2">
      <c r="A27" s="7" t="s">
        <v>791</v>
      </c>
      <c r="B27" s="7" t="s">
        <v>154</v>
      </c>
      <c r="C27" s="7" t="s">
        <v>2</v>
      </c>
      <c r="D27" s="7" t="s">
        <v>40</v>
      </c>
      <c r="E27" s="7" t="s">
        <v>41</v>
      </c>
      <c r="F27" s="8">
        <v>42682</v>
      </c>
      <c r="G27" s="7" t="s">
        <v>792</v>
      </c>
      <c r="H27" s="7" t="s">
        <v>793</v>
      </c>
      <c r="I27" s="8">
        <v>42670</v>
      </c>
      <c r="J27" s="17">
        <v>59.83</v>
      </c>
      <c r="K27" s="9">
        <v>0</v>
      </c>
      <c r="L27" s="9">
        <v>59.83</v>
      </c>
      <c r="M27" s="9">
        <v>58.8</v>
      </c>
      <c r="N27" s="10">
        <v>1.7500000000000002E-2</v>
      </c>
      <c r="O27" s="9">
        <v>1.03</v>
      </c>
      <c r="P27" s="11">
        <v>1</v>
      </c>
      <c r="Q27" s="7" t="s">
        <v>44</v>
      </c>
      <c r="R27" s="7" t="s">
        <v>65</v>
      </c>
      <c r="S27" s="7" t="s">
        <v>46</v>
      </c>
      <c r="T27" s="7" t="s">
        <v>134</v>
      </c>
      <c r="U27" s="7" t="s">
        <v>2</v>
      </c>
      <c r="V27" s="13" t="s">
        <v>67</v>
      </c>
      <c r="W27" s="7" t="s">
        <v>12</v>
      </c>
      <c r="X27" s="7" t="s">
        <v>13</v>
      </c>
      <c r="Y27" s="7" t="s">
        <v>14</v>
      </c>
      <c r="Z27" s="7" t="s">
        <v>15</v>
      </c>
      <c r="AA27" s="7" t="s">
        <v>16</v>
      </c>
      <c r="AB27" s="7" t="s">
        <v>17</v>
      </c>
      <c r="AC27" s="7" t="s">
        <v>18</v>
      </c>
      <c r="AD27" s="7" t="s">
        <v>19</v>
      </c>
      <c r="AE27" s="7" t="s">
        <v>20</v>
      </c>
      <c r="AF27" s="7" t="s">
        <v>21</v>
      </c>
      <c r="AG27" s="7" t="s">
        <v>22</v>
      </c>
      <c r="AH27" s="7" t="s">
        <v>23</v>
      </c>
      <c r="AI27" s="7" t="s">
        <v>227</v>
      </c>
      <c r="AJ27" s="7" t="s">
        <v>228</v>
      </c>
      <c r="AK27" s="7" t="s">
        <v>26</v>
      </c>
      <c r="AL27" s="7" t="s">
        <v>27</v>
      </c>
      <c r="AM27" s="7" t="s">
        <v>28</v>
      </c>
      <c r="AN27" s="7" t="s">
        <v>68</v>
      </c>
      <c r="AO27" s="7" t="s">
        <v>69</v>
      </c>
      <c r="AP27" s="7" t="s">
        <v>31</v>
      </c>
      <c r="AQ27" s="7" t="s">
        <v>32</v>
      </c>
      <c r="AR27" s="7" t="s">
        <v>33</v>
      </c>
      <c r="AS27" s="7" t="s">
        <v>34</v>
      </c>
      <c r="AT27" s="7" t="s">
        <v>35</v>
      </c>
      <c r="AU27" s="7" t="s">
        <v>36</v>
      </c>
      <c r="AV27" s="7" t="s">
        <v>26</v>
      </c>
      <c r="AW27" s="7" t="s">
        <v>26</v>
      </c>
      <c r="AX27" s="7" t="s">
        <v>794</v>
      </c>
      <c r="AY27" s="7" t="s">
        <v>154</v>
      </c>
      <c r="AZ27" s="9">
        <v>61.05</v>
      </c>
      <c r="BA27" s="7" t="str">
        <f t="shared" si="0"/>
        <v>411108+BX</v>
      </c>
      <c r="BB27" s="7" t="str">
        <f>VLOOKUP(V27,Sheet2!$D$2:$BA$5,22,FALSE)</f>
        <v>MEDICAL SUPPLIES</v>
      </c>
      <c r="BC27" s="7" t="e">
        <f t="shared" si="1"/>
        <v>#N/A</v>
      </c>
      <c r="BD27" s="7" t="str">
        <f>VLOOKUP(AY27,Sheet4!A27:B335,1,0)</f>
        <v>4</v>
      </c>
    </row>
    <row r="28" spans="1:56" s="7" customFormat="1" x14ac:dyDescent="0.2">
      <c r="A28" s="7" t="s">
        <v>767</v>
      </c>
      <c r="B28" s="7" t="s">
        <v>139</v>
      </c>
      <c r="C28" s="7" t="s">
        <v>2</v>
      </c>
      <c r="D28" s="7" t="s">
        <v>40</v>
      </c>
      <c r="E28" s="7" t="s">
        <v>41</v>
      </c>
      <c r="F28" s="8">
        <v>42682</v>
      </c>
      <c r="G28" s="7" t="s">
        <v>768</v>
      </c>
      <c r="H28" s="7" t="s">
        <v>769</v>
      </c>
      <c r="I28" s="8">
        <v>42666</v>
      </c>
      <c r="J28" s="17">
        <v>59.83</v>
      </c>
      <c r="K28" s="9">
        <v>0</v>
      </c>
      <c r="L28" s="9">
        <v>59.83</v>
      </c>
      <c r="M28" s="9">
        <v>58.8</v>
      </c>
      <c r="N28" s="10">
        <v>1.7500000000000002E-2</v>
      </c>
      <c r="O28" s="9">
        <v>1.03</v>
      </c>
      <c r="P28" s="11">
        <v>1</v>
      </c>
      <c r="Q28" s="7" t="s">
        <v>44</v>
      </c>
      <c r="R28" s="7" t="s">
        <v>65</v>
      </c>
      <c r="S28" s="7" t="s">
        <v>46</v>
      </c>
      <c r="T28" s="7" t="s">
        <v>134</v>
      </c>
      <c r="U28" s="7" t="s">
        <v>2</v>
      </c>
      <c r="V28" s="13" t="s">
        <v>67</v>
      </c>
      <c r="W28" s="7" t="s">
        <v>12</v>
      </c>
      <c r="X28" s="7" t="s">
        <v>13</v>
      </c>
      <c r="Y28" s="7" t="s">
        <v>14</v>
      </c>
      <c r="Z28" s="7" t="s">
        <v>75</v>
      </c>
      <c r="AA28" s="7" t="s">
        <v>76</v>
      </c>
      <c r="AB28" s="7" t="s">
        <v>17</v>
      </c>
      <c r="AC28" s="7" t="s">
        <v>18</v>
      </c>
      <c r="AD28" s="7" t="s">
        <v>19</v>
      </c>
      <c r="AE28" s="7" t="s">
        <v>20</v>
      </c>
      <c r="AF28" s="7" t="s">
        <v>21</v>
      </c>
      <c r="AG28" s="7" t="s">
        <v>22</v>
      </c>
      <c r="AH28" s="7" t="s">
        <v>77</v>
      </c>
      <c r="AI28" s="7" t="s">
        <v>169</v>
      </c>
      <c r="AJ28" s="7" t="s">
        <v>170</v>
      </c>
      <c r="AK28" s="7" t="s">
        <v>26</v>
      </c>
      <c r="AL28" s="7" t="s">
        <v>27</v>
      </c>
      <c r="AM28" s="7" t="s">
        <v>28</v>
      </c>
      <c r="AN28" s="7" t="s">
        <v>68</v>
      </c>
      <c r="AO28" s="7" t="s">
        <v>69</v>
      </c>
      <c r="AP28" s="7" t="s">
        <v>31</v>
      </c>
      <c r="AQ28" s="7" t="s">
        <v>32</v>
      </c>
      <c r="AR28" s="7" t="s">
        <v>33</v>
      </c>
      <c r="AS28" s="7" t="s">
        <v>34</v>
      </c>
      <c r="AT28" s="7" t="s">
        <v>35</v>
      </c>
      <c r="AU28" s="7" t="s">
        <v>36</v>
      </c>
      <c r="AV28" s="7" t="s">
        <v>26</v>
      </c>
      <c r="AW28" s="7" t="s">
        <v>26</v>
      </c>
      <c r="AX28" s="7" t="s">
        <v>770</v>
      </c>
      <c r="AY28" s="7" t="s">
        <v>139</v>
      </c>
      <c r="AZ28" s="9">
        <v>61.05</v>
      </c>
      <c r="BA28" s="7" t="str">
        <f t="shared" si="0"/>
        <v>411108+BX</v>
      </c>
      <c r="BB28" s="7" t="str">
        <f>VLOOKUP(V28,Sheet2!$D$2:$BA$5,22,FALSE)</f>
        <v>MEDICAL SUPPLIES</v>
      </c>
      <c r="BC28" s="7" t="e">
        <f t="shared" si="1"/>
        <v>#N/A</v>
      </c>
      <c r="BD28" s="7" t="str">
        <f>VLOOKUP(AY28,Sheet4!A28:B336,1,0)</f>
        <v>2</v>
      </c>
    </row>
    <row r="29" spans="1:56" s="7" customFormat="1" x14ac:dyDescent="0.2">
      <c r="A29" s="7" t="s">
        <v>749</v>
      </c>
      <c r="B29" s="7" t="s">
        <v>72</v>
      </c>
      <c r="C29" s="7" t="s">
        <v>2</v>
      </c>
      <c r="D29" s="7" t="s">
        <v>40</v>
      </c>
      <c r="E29" s="7" t="s">
        <v>41</v>
      </c>
      <c r="F29" s="8">
        <v>42682</v>
      </c>
      <c r="G29" s="7" t="s">
        <v>753</v>
      </c>
      <c r="H29" s="7" t="s">
        <v>754</v>
      </c>
      <c r="I29" s="8">
        <v>42660</v>
      </c>
      <c r="J29" s="17">
        <v>59.83</v>
      </c>
      <c r="K29" s="9">
        <v>0</v>
      </c>
      <c r="L29" s="9">
        <v>59.83</v>
      </c>
      <c r="M29" s="9">
        <v>58.8</v>
      </c>
      <c r="N29" s="10">
        <v>1.7500000000000002E-2</v>
      </c>
      <c r="O29" s="9">
        <v>1.03</v>
      </c>
      <c r="P29" s="11">
        <v>1</v>
      </c>
      <c r="Q29" s="7" t="s">
        <v>44</v>
      </c>
      <c r="R29" s="7" t="s">
        <v>65</v>
      </c>
      <c r="S29" s="7" t="s">
        <v>46</v>
      </c>
      <c r="T29" s="7" t="s">
        <v>134</v>
      </c>
      <c r="U29" s="7" t="s">
        <v>2</v>
      </c>
      <c r="V29" s="13" t="s">
        <v>67</v>
      </c>
      <c r="W29" s="7" t="s">
        <v>12</v>
      </c>
      <c r="X29" s="7" t="s">
        <v>13</v>
      </c>
      <c r="Y29" s="7" t="s">
        <v>14</v>
      </c>
      <c r="Z29" s="7" t="s">
        <v>75</v>
      </c>
      <c r="AA29" s="7" t="s">
        <v>76</v>
      </c>
      <c r="AB29" s="7" t="s">
        <v>17</v>
      </c>
      <c r="AC29" s="7" t="s">
        <v>18</v>
      </c>
      <c r="AD29" s="7" t="s">
        <v>19</v>
      </c>
      <c r="AE29" s="7" t="s">
        <v>20</v>
      </c>
      <c r="AF29" s="7" t="s">
        <v>21</v>
      </c>
      <c r="AG29" s="7" t="s">
        <v>22</v>
      </c>
      <c r="AH29" s="7" t="s">
        <v>77</v>
      </c>
      <c r="AI29" s="7" t="s">
        <v>169</v>
      </c>
      <c r="AJ29" s="7" t="s">
        <v>170</v>
      </c>
      <c r="AK29" s="7" t="s">
        <v>26</v>
      </c>
      <c r="AL29" s="7" t="s">
        <v>27</v>
      </c>
      <c r="AM29" s="7" t="s">
        <v>28</v>
      </c>
      <c r="AN29" s="7" t="s">
        <v>68</v>
      </c>
      <c r="AO29" s="7" t="s">
        <v>69</v>
      </c>
      <c r="AP29" s="7" t="s">
        <v>31</v>
      </c>
      <c r="AQ29" s="7" t="s">
        <v>32</v>
      </c>
      <c r="AR29" s="7" t="s">
        <v>33</v>
      </c>
      <c r="AS29" s="7" t="s">
        <v>34</v>
      </c>
      <c r="AT29" s="7" t="s">
        <v>35</v>
      </c>
      <c r="AU29" s="7" t="s">
        <v>36</v>
      </c>
      <c r="AV29" s="7" t="s">
        <v>26</v>
      </c>
      <c r="AW29" s="7" t="s">
        <v>26</v>
      </c>
      <c r="AX29" s="7" t="s">
        <v>752</v>
      </c>
      <c r="AY29" s="7" t="s">
        <v>72</v>
      </c>
      <c r="AZ29" s="9">
        <v>61.05</v>
      </c>
      <c r="BA29" s="7" t="str">
        <f t="shared" si="0"/>
        <v>411108+BX</v>
      </c>
      <c r="BB29" s="7" t="str">
        <f>VLOOKUP(V29,Sheet2!$D$2:$BA$5,22,FALSE)</f>
        <v>MEDICAL SUPPLIES</v>
      </c>
      <c r="BC29" s="7" t="e">
        <f t="shared" si="1"/>
        <v>#N/A</v>
      </c>
      <c r="BD29" s="7" t="str">
        <f>VLOOKUP(AY29,Sheet4!A29:B337,1,0)</f>
        <v>3</v>
      </c>
    </row>
    <row r="30" spans="1:56" s="7" customFormat="1" x14ac:dyDescent="0.2">
      <c r="A30" s="7" t="s">
        <v>745</v>
      </c>
      <c r="B30" s="7" t="s">
        <v>154</v>
      </c>
      <c r="C30" s="7" t="s">
        <v>2</v>
      </c>
      <c r="D30" s="7" t="s">
        <v>40</v>
      </c>
      <c r="E30" s="7" t="s">
        <v>41</v>
      </c>
      <c r="F30" s="8">
        <v>42660</v>
      </c>
      <c r="G30" s="7" t="s">
        <v>746</v>
      </c>
      <c r="H30" s="7" t="s">
        <v>747</v>
      </c>
      <c r="I30" s="8">
        <v>42659</v>
      </c>
      <c r="J30" s="17">
        <v>122.1</v>
      </c>
      <c r="K30" s="9">
        <v>0</v>
      </c>
      <c r="L30" s="9">
        <v>61.05</v>
      </c>
      <c r="M30" s="9">
        <v>60</v>
      </c>
      <c r="N30" s="10">
        <v>1.7500000000000002E-2</v>
      </c>
      <c r="O30" s="9">
        <v>1.05</v>
      </c>
      <c r="P30" s="11">
        <v>2</v>
      </c>
      <c r="Q30" s="7" t="s">
        <v>44</v>
      </c>
      <c r="R30" s="7" t="s">
        <v>65</v>
      </c>
      <c r="S30" s="7" t="s">
        <v>46</v>
      </c>
      <c r="T30" s="7" t="s">
        <v>134</v>
      </c>
      <c r="U30" s="7" t="s">
        <v>2</v>
      </c>
      <c r="V30" s="13" t="s">
        <v>67</v>
      </c>
      <c r="W30" s="7" t="s">
        <v>12</v>
      </c>
      <c r="X30" s="7" t="s">
        <v>13</v>
      </c>
      <c r="Y30" s="7" t="s">
        <v>49</v>
      </c>
      <c r="Z30" s="7" t="s">
        <v>50</v>
      </c>
      <c r="AA30" s="7" t="s">
        <v>51</v>
      </c>
      <c r="AB30" s="7" t="s">
        <v>52</v>
      </c>
      <c r="AC30" s="7" t="s">
        <v>53</v>
      </c>
      <c r="AD30" s="7" t="s">
        <v>54</v>
      </c>
      <c r="AE30" s="7" t="s">
        <v>55</v>
      </c>
      <c r="AF30" s="7" t="s">
        <v>50</v>
      </c>
      <c r="AG30" s="7" t="s">
        <v>51</v>
      </c>
      <c r="AH30" s="7" t="s">
        <v>26</v>
      </c>
      <c r="AI30" s="7" t="s">
        <v>26</v>
      </c>
      <c r="AJ30" s="7" t="s">
        <v>26</v>
      </c>
      <c r="AK30" s="7" t="s">
        <v>26</v>
      </c>
      <c r="AL30" s="7" t="s">
        <v>27</v>
      </c>
      <c r="AM30" s="7" t="s">
        <v>28</v>
      </c>
      <c r="AN30" s="7" t="s">
        <v>68</v>
      </c>
      <c r="AO30" s="7" t="s">
        <v>69</v>
      </c>
      <c r="AP30" s="7" t="s">
        <v>31</v>
      </c>
      <c r="AQ30" s="7" t="s">
        <v>32</v>
      </c>
      <c r="AR30" s="7" t="s">
        <v>33</v>
      </c>
      <c r="AS30" s="7" t="s">
        <v>34</v>
      </c>
      <c r="AT30" s="7" t="s">
        <v>135</v>
      </c>
      <c r="AU30" s="7" t="s">
        <v>136</v>
      </c>
      <c r="AV30" s="7" t="s">
        <v>26</v>
      </c>
      <c r="AW30" s="7" t="s">
        <v>26</v>
      </c>
      <c r="AX30" s="7" t="s">
        <v>748</v>
      </c>
      <c r="AY30" s="7" t="s">
        <v>63</v>
      </c>
      <c r="AZ30" s="9">
        <v>61.05</v>
      </c>
      <c r="BA30" s="7" t="str">
        <f t="shared" si="0"/>
        <v>411108+BX</v>
      </c>
      <c r="BB30" s="7" t="str">
        <f>VLOOKUP(V30,Sheet2!$D$2:$BA$5,22,FALSE)</f>
        <v>MEDICAL SUPPLIES</v>
      </c>
      <c r="BC30" s="7" t="e">
        <f t="shared" si="1"/>
        <v>#N/A</v>
      </c>
      <c r="BD30" s="7" t="str">
        <f>VLOOKUP(AY30,Sheet4!A30:B338,1,0)</f>
        <v>10</v>
      </c>
    </row>
    <row r="31" spans="1:56" s="7" customFormat="1" x14ac:dyDescent="0.2">
      <c r="A31" s="7" t="s">
        <v>720</v>
      </c>
      <c r="B31" s="7" t="s">
        <v>72</v>
      </c>
      <c r="C31" s="7" t="s">
        <v>2</v>
      </c>
      <c r="D31" s="7" t="s">
        <v>40</v>
      </c>
      <c r="E31" s="7" t="s">
        <v>41</v>
      </c>
      <c r="F31" s="8">
        <v>42647</v>
      </c>
      <c r="G31" s="7" t="s">
        <v>721</v>
      </c>
      <c r="H31" s="7" t="s">
        <v>722</v>
      </c>
      <c r="I31" s="8">
        <v>42645</v>
      </c>
      <c r="J31" s="17">
        <v>59.83</v>
      </c>
      <c r="K31" s="9">
        <v>0</v>
      </c>
      <c r="L31" s="9">
        <v>59.83</v>
      </c>
      <c r="M31" s="9">
        <v>58.8</v>
      </c>
      <c r="N31" s="10">
        <v>1.7500000000000002E-2</v>
      </c>
      <c r="O31" s="9">
        <v>1.03</v>
      </c>
      <c r="P31" s="11">
        <v>1</v>
      </c>
      <c r="Q31" s="7" t="s">
        <v>44</v>
      </c>
      <c r="R31" s="7" t="s">
        <v>65</v>
      </c>
      <c r="S31" s="7" t="s">
        <v>46</v>
      </c>
      <c r="T31" s="7" t="s">
        <v>134</v>
      </c>
      <c r="U31" s="7" t="s">
        <v>2</v>
      </c>
      <c r="V31" s="13" t="s">
        <v>67</v>
      </c>
      <c r="W31" s="7" t="s">
        <v>12</v>
      </c>
      <c r="X31" s="7" t="s">
        <v>13</v>
      </c>
      <c r="Y31" s="7" t="s">
        <v>14</v>
      </c>
      <c r="Z31" s="7" t="s">
        <v>75</v>
      </c>
      <c r="AA31" s="7" t="s">
        <v>76</v>
      </c>
      <c r="AB31" s="7" t="s">
        <v>17</v>
      </c>
      <c r="AC31" s="7" t="s">
        <v>18</v>
      </c>
      <c r="AD31" s="7" t="s">
        <v>19</v>
      </c>
      <c r="AE31" s="7" t="s">
        <v>20</v>
      </c>
      <c r="AF31" s="7" t="s">
        <v>21</v>
      </c>
      <c r="AG31" s="7" t="s">
        <v>22</v>
      </c>
      <c r="AH31" s="7" t="s">
        <v>77</v>
      </c>
      <c r="AI31" s="7" t="s">
        <v>169</v>
      </c>
      <c r="AJ31" s="7" t="s">
        <v>170</v>
      </c>
      <c r="AK31" s="7" t="s">
        <v>26</v>
      </c>
      <c r="AL31" s="7" t="s">
        <v>27</v>
      </c>
      <c r="AM31" s="7" t="s">
        <v>28</v>
      </c>
      <c r="AN31" s="7" t="s">
        <v>68</v>
      </c>
      <c r="AO31" s="7" t="s">
        <v>69</v>
      </c>
      <c r="AP31" s="7" t="s">
        <v>31</v>
      </c>
      <c r="AQ31" s="7" t="s">
        <v>32</v>
      </c>
      <c r="AR31" s="7" t="s">
        <v>33</v>
      </c>
      <c r="AS31" s="7" t="s">
        <v>34</v>
      </c>
      <c r="AT31" s="7" t="s">
        <v>35</v>
      </c>
      <c r="AU31" s="7" t="s">
        <v>36</v>
      </c>
      <c r="AV31" s="7" t="s">
        <v>26</v>
      </c>
      <c r="AW31" s="7" t="s">
        <v>26</v>
      </c>
      <c r="AX31" s="7" t="s">
        <v>723</v>
      </c>
      <c r="AY31" s="7" t="s">
        <v>164</v>
      </c>
      <c r="AZ31" s="9">
        <v>59.83</v>
      </c>
      <c r="BA31" s="7" t="str">
        <f t="shared" si="0"/>
        <v>411108+BX</v>
      </c>
      <c r="BB31" s="7" t="str">
        <f>VLOOKUP(V31,Sheet2!$D$2:$BA$5,22,FALSE)</f>
        <v>MEDICAL SUPPLIES</v>
      </c>
      <c r="BC31" s="7" t="str">
        <f t="shared" si="1"/>
        <v>411108+BX</v>
      </c>
      <c r="BD31" s="7" t="str">
        <f>VLOOKUP(AY31,Sheet4!A31:B339,1,0)</f>
        <v>1</v>
      </c>
    </row>
    <row r="32" spans="1:56" s="7" customFormat="1" x14ac:dyDescent="0.2">
      <c r="A32" s="7" t="s">
        <v>700</v>
      </c>
      <c r="B32" s="7" t="s">
        <v>164</v>
      </c>
      <c r="C32" s="7" t="s">
        <v>2</v>
      </c>
      <c r="D32" s="7" t="s">
        <v>40</v>
      </c>
      <c r="E32" s="7" t="s">
        <v>41</v>
      </c>
      <c r="F32" s="8">
        <v>42646</v>
      </c>
      <c r="G32" s="7" t="s">
        <v>701</v>
      </c>
      <c r="H32" s="7" t="s">
        <v>702</v>
      </c>
      <c r="I32" s="8">
        <v>42641</v>
      </c>
      <c r="J32" s="17">
        <v>119.66</v>
      </c>
      <c r="K32" s="9">
        <v>0</v>
      </c>
      <c r="L32" s="9">
        <v>59.83</v>
      </c>
      <c r="M32" s="9">
        <v>58.8</v>
      </c>
      <c r="N32" s="10">
        <v>1.7500000000000002E-2</v>
      </c>
      <c r="O32" s="9">
        <v>1.03</v>
      </c>
      <c r="P32" s="11">
        <v>2</v>
      </c>
      <c r="Q32" s="7" t="s">
        <v>44</v>
      </c>
      <c r="R32" s="7" t="s">
        <v>65</v>
      </c>
      <c r="S32" s="7" t="s">
        <v>46</v>
      </c>
      <c r="T32" s="7" t="s">
        <v>134</v>
      </c>
      <c r="U32" s="7" t="s">
        <v>2</v>
      </c>
      <c r="V32" s="13" t="s">
        <v>67</v>
      </c>
      <c r="W32" s="7" t="s">
        <v>12</v>
      </c>
      <c r="X32" s="7" t="s">
        <v>13</v>
      </c>
      <c r="Y32" s="7" t="s">
        <v>49</v>
      </c>
      <c r="Z32" s="7" t="s">
        <v>50</v>
      </c>
      <c r="AA32" s="7" t="s">
        <v>51</v>
      </c>
      <c r="AB32" s="7" t="s">
        <v>52</v>
      </c>
      <c r="AC32" s="7" t="s">
        <v>53</v>
      </c>
      <c r="AD32" s="7" t="s">
        <v>54</v>
      </c>
      <c r="AE32" s="7" t="s">
        <v>55</v>
      </c>
      <c r="AF32" s="7" t="s">
        <v>50</v>
      </c>
      <c r="AG32" s="7" t="s">
        <v>51</v>
      </c>
      <c r="AH32" s="7" t="s">
        <v>26</v>
      </c>
      <c r="AI32" s="7" t="s">
        <v>26</v>
      </c>
      <c r="AJ32" s="7" t="s">
        <v>26</v>
      </c>
      <c r="AK32" s="7" t="s">
        <v>26</v>
      </c>
      <c r="AL32" s="7" t="s">
        <v>27</v>
      </c>
      <c r="AM32" s="7" t="s">
        <v>28</v>
      </c>
      <c r="AN32" s="7" t="s">
        <v>68</v>
      </c>
      <c r="AO32" s="7" t="s">
        <v>69</v>
      </c>
      <c r="AP32" s="7" t="s">
        <v>31</v>
      </c>
      <c r="AQ32" s="7" t="s">
        <v>32</v>
      </c>
      <c r="AR32" s="7" t="s">
        <v>33</v>
      </c>
      <c r="AS32" s="7" t="s">
        <v>34</v>
      </c>
      <c r="AT32" s="7" t="s">
        <v>135</v>
      </c>
      <c r="AU32" s="7" t="s">
        <v>136</v>
      </c>
      <c r="AV32" s="7" t="s">
        <v>26</v>
      </c>
      <c r="AW32" s="7" t="s">
        <v>26</v>
      </c>
      <c r="AX32" s="7" t="s">
        <v>703</v>
      </c>
      <c r="AY32" s="7" t="s">
        <v>63</v>
      </c>
      <c r="AZ32" s="9">
        <v>61.05</v>
      </c>
      <c r="BA32" s="7" t="str">
        <f t="shared" si="0"/>
        <v>411108+BX</v>
      </c>
      <c r="BB32" s="7" t="str">
        <f>VLOOKUP(V32,Sheet2!$D$2:$BA$5,22,FALSE)</f>
        <v>MEDICAL SUPPLIES</v>
      </c>
      <c r="BC32" s="7" t="e">
        <f t="shared" si="1"/>
        <v>#N/A</v>
      </c>
      <c r="BD32" s="7" t="str">
        <f>VLOOKUP(AY32,Sheet4!A32:B340,1,0)</f>
        <v>10</v>
      </c>
    </row>
    <row r="33" spans="1:56" s="7" customFormat="1" x14ac:dyDescent="0.2">
      <c r="A33" s="7" t="s">
        <v>650</v>
      </c>
      <c r="B33" s="7" t="s">
        <v>154</v>
      </c>
      <c r="C33" s="7" t="s">
        <v>2</v>
      </c>
      <c r="D33" s="7" t="s">
        <v>40</v>
      </c>
      <c r="E33" s="7" t="s">
        <v>41</v>
      </c>
      <c r="F33" s="8">
        <v>42635</v>
      </c>
      <c r="G33" s="7" t="s">
        <v>651</v>
      </c>
      <c r="H33" s="7" t="s">
        <v>652</v>
      </c>
      <c r="I33" s="8">
        <v>42634</v>
      </c>
      <c r="J33" s="17">
        <v>59.83</v>
      </c>
      <c r="K33" s="9">
        <v>0</v>
      </c>
      <c r="L33" s="9">
        <v>59.83</v>
      </c>
      <c r="M33" s="9">
        <v>58.8</v>
      </c>
      <c r="N33" s="10">
        <v>1.7500000000000002E-2</v>
      </c>
      <c r="O33" s="9">
        <v>1.03</v>
      </c>
      <c r="P33" s="11">
        <v>1</v>
      </c>
      <c r="Q33" s="7" t="s">
        <v>44</v>
      </c>
      <c r="R33" s="7" t="s">
        <v>65</v>
      </c>
      <c r="S33" s="7" t="s">
        <v>46</v>
      </c>
      <c r="T33" s="7" t="s">
        <v>134</v>
      </c>
      <c r="U33" s="7" t="s">
        <v>2</v>
      </c>
      <c r="V33" s="13" t="s">
        <v>67</v>
      </c>
      <c r="W33" s="7" t="s">
        <v>12</v>
      </c>
      <c r="X33" s="7" t="s">
        <v>13</v>
      </c>
      <c r="Y33" s="7" t="s">
        <v>14</v>
      </c>
      <c r="Z33" s="7" t="s">
        <v>15</v>
      </c>
      <c r="AA33" s="7" t="s">
        <v>16</v>
      </c>
      <c r="AB33" s="7" t="s">
        <v>17</v>
      </c>
      <c r="AC33" s="7" t="s">
        <v>18</v>
      </c>
      <c r="AD33" s="7" t="s">
        <v>19</v>
      </c>
      <c r="AE33" s="7" t="s">
        <v>20</v>
      </c>
      <c r="AF33" s="7" t="s">
        <v>21</v>
      </c>
      <c r="AG33" s="7" t="s">
        <v>22</v>
      </c>
      <c r="AH33" s="7" t="s">
        <v>23</v>
      </c>
      <c r="AI33" s="7" t="s">
        <v>227</v>
      </c>
      <c r="AJ33" s="7" t="s">
        <v>228</v>
      </c>
      <c r="AK33" s="7" t="s">
        <v>26</v>
      </c>
      <c r="AL33" s="7" t="s">
        <v>27</v>
      </c>
      <c r="AM33" s="7" t="s">
        <v>28</v>
      </c>
      <c r="AN33" s="7" t="s">
        <v>68</v>
      </c>
      <c r="AO33" s="7" t="s">
        <v>69</v>
      </c>
      <c r="AP33" s="7" t="s">
        <v>31</v>
      </c>
      <c r="AQ33" s="7" t="s">
        <v>32</v>
      </c>
      <c r="AR33" s="7" t="s">
        <v>33</v>
      </c>
      <c r="AS33" s="7" t="s">
        <v>34</v>
      </c>
      <c r="AT33" s="7" t="s">
        <v>35</v>
      </c>
      <c r="AU33" s="7" t="s">
        <v>36</v>
      </c>
      <c r="AV33" s="7" t="s">
        <v>26</v>
      </c>
      <c r="AW33" s="7" t="s">
        <v>26</v>
      </c>
      <c r="AX33" s="7" t="s">
        <v>653</v>
      </c>
      <c r="AY33" s="7" t="s">
        <v>154</v>
      </c>
      <c r="AZ33" s="9">
        <v>59.83</v>
      </c>
      <c r="BA33" s="7" t="str">
        <f t="shared" si="0"/>
        <v>411108+BX</v>
      </c>
      <c r="BB33" s="7" t="str">
        <f>VLOOKUP(V33,Sheet2!$D$2:$BA$5,22,FALSE)</f>
        <v>MEDICAL SUPPLIES</v>
      </c>
      <c r="BC33" s="7" t="str">
        <f t="shared" si="1"/>
        <v>411108+BX</v>
      </c>
      <c r="BD33" s="7" t="str">
        <f>VLOOKUP(AY33,Sheet4!A33:B341,1,0)</f>
        <v>4</v>
      </c>
    </row>
    <row r="34" spans="1:56" s="7" customFormat="1" x14ac:dyDescent="0.2">
      <c r="A34" s="7" t="s">
        <v>654</v>
      </c>
      <c r="B34" s="7" t="s">
        <v>72</v>
      </c>
      <c r="C34" s="7" t="s">
        <v>2</v>
      </c>
      <c r="D34" s="7" t="s">
        <v>40</v>
      </c>
      <c r="E34" s="7" t="s">
        <v>41</v>
      </c>
      <c r="F34" s="8">
        <v>42635</v>
      </c>
      <c r="G34" s="7" t="s">
        <v>655</v>
      </c>
      <c r="H34" s="7" t="s">
        <v>656</v>
      </c>
      <c r="I34" s="8">
        <v>42634</v>
      </c>
      <c r="J34" s="17">
        <v>59.83</v>
      </c>
      <c r="K34" s="9">
        <v>0</v>
      </c>
      <c r="L34" s="9">
        <v>59.83</v>
      </c>
      <c r="M34" s="9">
        <v>58.8</v>
      </c>
      <c r="N34" s="10">
        <v>1.7500000000000002E-2</v>
      </c>
      <c r="O34" s="9">
        <v>1.03</v>
      </c>
      <c r="P34" s="11">
        <v>1</v>
      </c>
      <c r="Q34" s="7" t="s">
        <v>44</v>
      </c>
      <c r="R34" s="7" t="s">
        <v>65</v>
      </c>
      <c r="S34" s="7" t="s">
        <v>46</v>
      </c>
      <c r="T34" s="7" t="s">
        <v>134</v>
      </c>
      <c r="U34" s="7" t="s">
        <v>2</v>
      </c>
      <c r="V34" s="13" t="s">
        <v>67</v>
      </c>
      <c r="W34" s="7" t="s">
        <v>12</v>
      </c>
      <c r="X34" s="7" t="s">
        <v>13</v>
      </c>
      <c r="Y34" s="7" t="s">
        <v>14</v>
      </c>
      <c r="Z34" s="7" t="s">
        <v>15</v>
      </c>
      <c r="AA34" s="7" t="s">
        <v>16</v>
      </c>
      <c r="AB34" s="7" t="s">
        <v>17</v>
      </c>
      <c r="AC34" s="7" t="s">
        <v>18</v>
      </c>
      <c r="AD34" s="7" t="s">
        <v>19</v>
      </c>
      <c r="AE34" s="7" t="s">
        <v>20</v>
      </c>
      <c r="AF34" s="7" t="s">
        <v>21</v>
      </c>
      <c r="AG34" s="7" t="s">
        <v>22</v>
      </c>
      <c r="AH34" s="7" t="s">
        <v>23</v>
      </c>
      <c r="AI34" s="7" t="s">
        <v>227</v>
      </c>
      <c r="AJ34" s="7" t="s">
        <v>228</v>
      </c>
      <c r="AK34" s="7" t="s">
        <v>26</v>
      </c>
      <c r="AL34" s="7" t="s">
        <v>27</v>
      </c>
      <c r="AM34" s="7" t="s">
        <v>28</v>
      </c>
      <c r="AN34" s="7" t="s">
        <v>68</v>
      </c>
      <c r="AO34" s="7" t="s">
        <v>69</v>
      </c>
      <c r="AP34" s="7" t="s">
        <v>31</v>
      </c>
      <c r="AQ34" s="7" t="s">
        <v>32</v>
      </c>
      <c r="AR34" s="7" t="s">
        <v>33</v>
      </c>
      <c r="AS34" s="7" t="s">
        <v>34</v>
      </c>
      <c r="AT34" s="7" t="s">
        <v>35</v>
      </c>
      <c r="AU34" s="7" t="s">
        <v>36</v>
      </c>
      <c r="AV34" s="7" t="s">
        <v>26</v>
      </c>
      <c r="AW34" s="7" t="s">
        <v>26</v>
      </c>
      <c r="AX34" s="7" t="s">
        <v>657</v>
      </c>
      <c r="AY34" s="7" t="s">
        <v>72</v>
      </c>
      <c r="AZ34" s="9">
        <v>59.83</v>
      </c>
      <c r="BA34" s="7" t="str">
        <f t="shared" si="0"/>
        <v>411108+BX</v>
      </c>
      <c r="BB34" s="7" t="str">
        <f>VLOOKUP(V34,Sheet2!$D$2:$BA$5,22,FALSE)</f>
        <v>MEDICAL SUPPLIES</v>
      </c>
      <c r="BC34" s="7" t="str">
        <f t="shared" si="1"/>
        <v>411108+BX</v>
      </c>
      <c r="BD34" s="7" t="str">
        <f>VLOOKUP(AY34,Sheet4!A34:B342,1,0)</f>
        <v>3</v>
      </c>
    </row>
    <row r="35" spans="1:56" s="7" customFormat="1" x14ac:dyDescent="0.2">
      <c r="A35" s="7" t="s">
        <v>584</v>
      </c>
      <c r="B35" s="7" t="s">
        <v>72</v>
      </c>
      <c r="C35" s="7" t="s">
        <v>2</v>
      </c>
      <c r="D35" s="7" t="s">
        <v>40</v>
      </c>
      <c r="E35" s="7" t="s">
        <v>41</v>
      </c>
      <c r="F35" s="8">
        <v>42622</v>
      </c>
      <c r="G35" s="7" t="s">
        <v>585</v>
      </c>
      <c r="H35" s="7" t="s">
        <v>586</v>
      </c>
      <c r="I35" s="8">
        <v>42621</v>
      </c>
      <c r="J35" s="17">
        <v>61.05</v>
      </c>
      <c r="K35" s="9">
        <v>0</v>
      </c>
      <c r="L35" s="9">
        <v>61.05</v>
      </c>
      <c r="M35" s="9">
        <v>60</v>
      </c>
      <c r="N35" s="10">
        <v>1.7500000000000002E-2</v>
      </c>
      <c r="O35" s="9">
        <v>1.05</v>
      </c>
      <c r="P35" s="11">
        <v>1</v>
      </c>
      <c r="Q35" s="7" t="s">
        <v>44</v>
      </c>
      <c r="R35" s="7" t="s">
        <v>65</v>
      </c>
      <c r="S35" s="7" t="s">
        <v>46</v>
      </c>
      <c r="T35" s="7" t="s">
        <v>134</v>
      </c>
      <c r="U35" s="7" t="s">
        <v>2</v>
      </c>
      <c r="V35" s="13" t="s">
        <v>67</v>
      </c>
      <c r="W35" s="7" t="s">
        <v>12</v>
      </c>
      <c r="X35" s="7" t="s">
        <v>13</v>
      </c>
      <c r="Y35" s="7" t="s">
        <v>14</v>
      </c>
      <c r="Z35" s="7" t="s">
        <v>75</v>
      </c>
      <c r="AA35" s="7" t="s">
        <v>76</v>
      </c>
      <c r="AB35" s="7" t="s">
        <v>17</v>
      </c>
      <c r="AC35" s="7" t="s">
        <v>18</v>
      </c>
      <c r="AD35" s="7" t="s">
        <v>19</v>
      </c>
      <c r="AE35" s="7" t="s">
        <v>20</v>
      </c>
      <c r="AF35" s="7" t="s">
        <v>21</v>
      </c>
      <c r="AG35" s="7" t="s">
        <v>22</v>
      </c>
      <c r="AH35" s="7" t="s">
        <v>77</v>
      </c>
      <c r="AI35" s="7" t="s">
        <v>169</v>
      </c>
      <c r="AJ35" s="7" t="s">
        <v>170</v>
      </c>
      <c r="AK35" s="7" t="s">
        <v>26</v>
      </c>
      <c r="AL35" s="7" t="s">
        <v>27</v>
      </c>
      <c r="AM35" s="7" t="s">
        <v>28</v>
      </c>
      <c r="AN35" s="7" t="s">
        <v>68</v>
      </c>
      <c r="AO35" s="7" t="s">
        <v>69</v>
      </c>
      <c r="AP35" s="7" t="s">
        <v>31</v>
      </c>
      <c r="AQ35" s="7" t="s">
        <v>32</v>
      </c>
      <c r="AR35" s="7" t="s">
        <v>33</v>
      </c>
      <c r="AS35" s="7" t="s">
        <v>34</v>
      </c>
      <c r="AT35" s="7" t="s">
        <v>35</v>
      </c>
      <c r="AU35" s="7" t="s">
        <v>36</v>
      </c>
      <c r="AV35" s="7" t="s">
        <v>26</v>
      </c>
      <c r="AW35" s="7" t="s">
        <v>26</v>
      </c>
      <c r="AX35" s="7" t="s">
        <v>587</v>
      </c>
      <c r="AY35" s="7" t="s">
        <v>72</v>
      </c>
      <c r="AZ35" s="9">
        <v>61.05</v>
      </c>
      <c r="BA35" s="7" t="str">
        <f t="shared" si="0"/>
        <v>411108+BX</v>
      </c>
      <c r="BB35" s="7" t="str">
        <f>VLOOKUP(V35,Sheet2!$D$2:$BA$5,22,FALSE)</f>
        <v>MEDICAL SUPPLIES</v>
      </c>
      <c r="BC35" s="7" t="e">
        <f t="shared" si="1"/>
        <v>#N/A</v>
      </c>
      <c r="BD35" s="7" t="str">
        <f>VLOOKUP(AY35,Sheet4!A35:B343,1,0)</f>
        <v>3</v>
      </c>
    </row>
    <row r="36" spans="1:56" s="7" customFormat="1" x14ac:dyDescent="0.2">
      <c r="A36" s="7" t="s">
        <v>547</v>
      </c>
      <c r="B36" s="7" t="s">
        <v>83</v>
      </c>
      <c r="C36" s="7" t="s">
        <v>2</v>
      </c>
      <c r="D36" s="7" t="s">
        <v>40</v>
      </c>
      <c r="E36" s="7" t="s">
        <v>41</v>
      </c>
      <c r="F36" s="8">
        <v>42618</v>
      </c>
      <c r="G36" s="7" t="s">
        <v>548</v>
      </c>
      <c r="H36" s="7" t="s">
        <v>549</v>
      </c>
      <c r="I36" s="8">
        <v>42617</v>
      </c>
      <c r="J36" s="17">
        <v>61.05</v>
      </c>
      <c r="K36" s="9">
        <v>0</v>
      </c>
      <c r="L36" s="9">
        <v>61.05</v>
      </c>
      <c r="M36" s="9">
        <v>60</v>
      </c>
      <c r="N36" s="10">
        <v>1.7500000000000002E-2</v>
      </c>
      <c r="O36" s="9">
        <v>1.05</v>
      </c>
      <c r="P36" s="11">
        <v>1</v>
      </c>
      <c r="Q36" s="7" t="s">
        <v>44</v>
      </c>
      <c r="R36" s="7" t="s">
        <v>65</v>
      </c>
      <c r="S36" s="7" t="s">
        <v>46</v>
      </c>
      <c r="T36" s="7" t="s">
        <v>134</v>
      </c>
      <c r="U36" s="7" t="s">
        <v>2</v>
      </c>
      <c r="V36" s="13" t="s">
        <v>67</v>
      </c>
      <c r="W36" s="7" t="s">
        <v>12</v>
      </c>
      <c r="X36" s="7" t="s">
        <v>13</v>
      </c>
      <c r="Y36" s="7" t="s">
        <v>14</v>
      </c>
      <c r="Z36" s="7" t="s">
        <v>75</v>
      </c>
      <c r="AA36" s="7" t="s">
        <v>76</v>
      </c>
      <c r="AB36" s="7" t="s">
        <v>17</v>
      </c>
      <c r="AC36" s="7" t="s">
        <v>18</v>
      </c>
      <c r="AD36" s="7" t="s">
        <v>19</v>
      </c>
      <c r="AE36" s="7" t="s">
        <v>20</v>
      </c>
      <c r="AF36" s="7" t="s">
        <v>21</v>
      </c>
      <c r="AG36" s="7" t="s">
        <v>22</v>
      </c>
      <c r="AH36" s="7" t="s">
        <v>77</v>
      </c>
      <c r="AI36" s="7" t="s">
        <v>149</v>
      </c>
      <c r="AJ36" s="7" t="s">
        <v>150</v>
      </c>
      <c r="AK36" s="7" t="s">
        <v>26</v>
      </c>
      <c r="AL36" s="7" t="s">
        <v>27</v>
      </c>
      <c r="AM36" s="7" t="s">
        <v>28</v>
      </c>
      <c r="AN36" s="7" t="s">
        <v>68</v>
      </c>
      <c r="AO36" s="7" t="s">
        <v>69</v>
      </c>
      <c r="AP36" s="7" t="s">
        <v>31</v>
      </c>
      <c r="AQ36" s="7" t="s">
        <v>32</v>
      </c>
      <c r="AR36" s="7" t="s">
        <v>33</v>
      </c>
      <c r="AS36" s="7" t="s">
        <v>34</v>
      </c>
      <c r="AT36" s="7" t="s">
        <v>35</v>
      </c>
      <c r="AU36" s="7" t="s">
        <v>36</v>
      </c>
      <c r="AV36" s="7" t="s">
        <v>26</v>
      </c>
      <c r="AW36" s="7" t="s">
        <v>26</v>
      </c>
      <c r="AX36" s="7" t="s">
        <v>550</v>
      </c>
      <c r="AY36" s="7" t="s">
        <v>83</v>
      </c>
      <c r="AZ36" s="9">
        <v>61.05</v>
      </c>
      <c r="BA36" s="7" t="str">
        <f t="shared" si="0"/>
        <v>411108+BX</v>
      </c>
      <c r="BB36" s="7" t="str">
        <f>VLOOKUP(V36,Sheet2!$D$2:$BA$5,22,FALSE)</f>
        <v>MEDICAL SUPPLIES</v>
      </c>
      <c r="BC36" s="7" t="e">
        <f t="shared" si="1"/>
        <v>#N/A</v>
      </c>
      <c r="BD36" s="7" t="str">
        <f>VLOOKUP(AY36,Sheet4!A36:B344,1,0)</f>
        <v>13</v>
      </c>
    </row>
    <row r="37" spans="1:56" s="7" customFormat="1" x14ac:dyDescent="0.2">
      <c r="A37" s="7" t="s">
        <v>551</v>
      </c>
      <c r="B37" s="7" t="s">
        <v>174</v>
      </c>
      <c r="C37" s="7" t="s">
        <v>2</v>
      </c>
      <c r="D37" s="7" t="s">
        <v>40</v>
      </c>
      <c r="E37" s="7" t="s">
        <v>41</v>
      </c>
      <c r="F37" s="8">
        <v>42618</v>
      </c>
      <c r="G37" s="7" t="s">
        <v>552</v>
      </c>
      <c r="H37" s="7" t="s">
        <v>553</v>
      </c>
      <c r="I37" s="8">
        <v>42617</v>
      </c>
      <c r="J37" s="17">
        <v>61.05</v>
      </c>
      <c r="K37" s="9">
        <v>0</v>
      </c>
      <c r="L37" s="9">
        <v>61.05</v>
      </c>
      <c r="M37" s="9">
        <v>60</v>
      </c>
      <c r="N37" s="10">
        <v>1.7500000000000002E-2</v>
      </c>
      <c r="O37" s="9">
        <v>1.05</v>
      </c>
      <c r="P37" s="11">
        <v>1</v>
      </c>
      <c r="Q37" s="7" t="s">
        <v>44</v>
      </c>
      <c r="R37" s="7" t="s">
        <v>65</v>
      </c>
      <c r="S37" s="7" t="s">
        <v>46</v>
      </c>
      <c r="T37" s="7" t="s">
        <v>134</v>
      </c>
      <c r="U37" s="7" t="s">
        <v>2</v>
      </c>
      <c r="V37" s="13" t="s">
        <v>67</v>
      </c>
      <c r="W37" s="7" t="s">
        <v>12</v>
      </c>
      <c r="X37" s="7" t="s">
        <v>13</v>
      </c>
      <c r="Y37" s="7" t="s">
        <v>14</v>
      </c>
      <c r="Z37" s="7" t="s">
        <v>15</v>
      </c>
      <c r="AA37" s="7" t="s">
        <v>16</v>
      </c>
      <c r="AB37" s="7" t="s">
        <v>17</v>
      </c>
      <c r="AC37" s="7" t="s">
        <v>18</v>
      </c>
      <c r="AD37" s="7" t="s">
        <v>19</v>
      </c>
      <c r="AE37" s="7" t="s">
        <v>20</v>
      </c>
      <c r="AF37" s="7" t="s">
        <v>21</v>
      </c>
      <c r="AG37" s="7" t="s">
        <v>22</v>
      </c>
      <c r="AH37" s="7" t="s">
        <v>23</v>
      </c>
      <c r="AI37" s="7" t="s">
        <v>227</v>
      </c>
      <c r="AJ37" s="7" t="s">
        <v>228</v>
      </c>
      <c r="AK37" s="7" t="s">
        <v>26</v>
      </c>
      <c r="AL37" s="7" t="s">
        <v>27</v>
      </c>
      <c r="AM37" s="7" t="s">
        <v>28</v>
      </c>
      <c r="AN37" s="7" t="s">
        <v>68</v>
      </c>
      <c r="AO37" s="7" t="s">
        <v>69</v>
      </c>
      <c r="AP37" s="7" t="s">
        <v>31</v>
      </c>
      <c r="AQ37" s="7" t="s">
        <v>32</v>
      </c>
      <c r="AR37" s="7" t="s">
        <v>33</v>
      </c>
      <c r="AS37" s="7" t="s">
        <v>34</v>
      </c>
      <c r="AT37" s="7" t="s">
        <v>35</v>
      </c>
      <c r="AU37" s="7" t="s">
        <v>36</v>
      </c>
      <c r="AV37" s="7" t="s">
        <v>26</v>
      </c>
      <c r="AW37" s="7" t="s">
        <v>26</v>
      </c>
      <c r="AX37" s="7" t="s">
        <v>554</v>
      </c>
      <c r="AY37" s="7" t="s">
        <v>174</v>
      </c>
      <c r="AZ37" s="9">
        <v>61.05</v>
      </c>
      <c r="BA37" s="7" t="str">
        <f t="shared" si="0"/>
        <v>411108+BX</v>
      </c>
      <c r="BB37" s="7" t="str">
        <f>VLOOKUP(V37,Sheet2!$D$2:$BA$5,22,FALSE)</f>
        <v>MEDICAL SUPPLIES</v>
      </c>
      <c r="BC37" s="7" t="e">
        <f t="shared" si="1"/>
        <v>#N/A</v>
      </c>
      <c r="BD37" s="7" t="str">
        <f>VLOOKUP(AY37,Sheet4!A37:B345,1,0)</f>
        <v>5</v>
      </c>
    </row>
    <row r="38" spans="1:56" s="7" customFormat="1" x14ac:dyDescent="0.2">
      <c r="A38" s="7" t="s">
        <v>555</v>
      </c>
      <c r="B38" s="7" t="s">
        <v>83</v>
      </c>
      <c r="C38" s="7" t="s">
        <v>2</v>
      </c>
      <c r="D38" s="7" t="s">
        <v>40</v>
      </c>
      <c r="E38" s="7" t="s">
        <v>41</v>
      </c>
      <c r="F38" s="8">
        <v>42618</v>
      </c>
      <c r="G38" s="7" t="s">
        <v>556</v>
      </c>
      <c r="H38" s="7" t="s">
        <v>557</v>
      </c>
      <c r="I38" s="8">
        <v>42617</v>
      </c>
      <c r="J38" s="17">
        <v>61.05</v>
      </c>
      <c r="K38" s="9">
        <v>0</v>
      </c>
      <c r="L38" s="9">
        <v>61.05</v>
      </c>
      <c r="M38" s="9">
        <v>60</v>
      </c>
      <c r="N38" s="10">
        <v>1.7500000000000002E-2</v>
      </c>
      <c r="O38" s="9">
        <v>1.05</v>
      </c>
      <c r="P38" s="11">
        <v>1</v>
      </c>
      <c r="Q38" s="7" t="s">
        <v>44</v>
      </c>
      <c r="R38" s="7" t="s">
        <v>65</v>
      </c>
      <c r="S38" s="7" t="s">
        <v>46</v>
      </c>
      <c r="T38" s="7" t="s">
        <v>134</v>
      </c>
      <c r="U38" s="7" t="s">
        <v>2</v>
      </c>
      <c r="V38" s="13" t="s">
        <v>67</v>
      </c>
      <c r="W38" s="7" t="s">
        <v>12</v>
      </c>
      <c r="X38" s="7" t="s">
        <v>13</v>
      </c>
      <c r="Y38" s="7" t="s">
        <v>14</v>
      </c>
      <c r="Z38" s="7" t="s">
        <v>75</v>
      </c>
      <c r="AA38" s="7" t="s">
        <v>76</v>
      </c>
      <c r="AB38" s="7" t="s">
        <v>17</v>
      </c>
      <c r="AC38" s="7" t="s">
        <v>18</v>
      </c>
      <c r="AD38" s="7" t="s">
        <v>19</v>
      </c>
      <c r="AE38" s="7" t="s">
        <v>20</v>
      </c>
      <c r="AF38" s="7" t="s">
        <v>21</v>
      </c>
      <c r="AG38" s="7" t="s">
        <v>22</v>
      </c>
      <c r="AH38" s="7" t="s">
        <v>77</v>
      </c>
      <c r="AI38" s="7" t="s">
        <v>149</v>
      </c>
      <c r="AJ38" s="7" t="s">
        <v>150</v>
      </c>
      <c r="AK38" s="7" t="s">
        <v>26</v>
      </c>
      <c r="AL38" s="7" t="s">
        <v>27</v>
      </c>
      <c r="AM38" s="7" t="s">
        <v>28</v>
      </c>
      <c r="AN38" s="7" t="s">
        <v>68</v>
      </c>
      <c r="AO38" s="7" t="s">
        <v>69</v>
      </c>
      <c r="AP38" s="7" t="s">
        <v>31</v>
      </c>
      <c r="AQ38" s="7" t="s">
        <v>32</v>
      </c>
      <c r="AR38" s="7" t="s">
        <v>33</v>
      </c>
      <c r="AS38" s="7" t="s">
        <v>34</v>
      </c>
      <c r="AT38" s="7" t="s">
        <v>35</v>
      </c>
      <c r="AU38" s="7" t="s">
        <v>36</v>
      </c>
      <c r="AV38" s="7" t="s">
        <v>26</v>
      </c>
      <c r="AW38" s="7" t="s">
        <v>26</v>
      </c>
      <c r="AX38" s="7" t="s">
        <v>558</v>
      </c>
      <c r="AY38" s="7" t="s">
        <v>83</v>
      </c>
      <c r="AZ38" s="9">
        <v>61.05</v>
      </c>
      <c r="BA38" s="7" t="str">
        <f t="shared" si="0"/>
        <v>411108+BX</v>
      </c>
      <c r="BB38" s="7" t="str">
        <f>VLOOKUP(V38,Sheet2!$D$2:$BA$5,22,FALSE)</f>
        <v>MEDICAL SUPPLIES</v>
      </c>
      <c r="BD38" s="7" t="str">
        <f>VLOOKUP(AY38,Sheet4!A38:B346,1,0)</f>
        <v>13</v>
      </c>
    </row>
    <row r="39" spans="1:56" s="7" customFormat="1" x14ac:dyDescent="0.2">
      <c r="A39" s="7" t="s">
        <v>499</v>
      </c>
      <c r="B39" s="7" t="s">
        <v>154</v>
      </c>
      <c r="C39" s="7" t="s">
        <v>2</v>
      </c>
      <c r="D39" s="7" t="s">
        <v>40</v>
      </c>
      <c r="E39" s="7" t="s">
        <v>41</v>
      </c>
      <c r="F39" s="8">
        <v>42606</v>
      </c>
      <c r="G39" s="7" t="s">
        <v>500</v>
      </c>
      <c r="H39" s="7" t="s">
        <v>501</v>
      </c>
      <c r="I39" s="8">
        <v>42605</v>
      </c>
      <c r="J39" s="17">
        <v>61.05</v>
      </c>
      <c r="K39" s="9">
        <v>0</v>
      </c>
      <c r="L39" s="9">
        <v>61.05</v>
      </c>
      <c r="M39" s="9">
        <v>60</v>
      </c>
      <c r="N39" s="10">
        <v>1.7500000000000002E-2</v>
      </c>
      <c r="O39" s="9">
        <v>1.05</v>
      </c>
      <c r="P39" s="11">
        <v>1</v>
      </c>
      <c r="Q39" s="7" t="s">
        <v>44</v>
      </c>
      <c r="R39" s="7" t="s">
        <v>65</v>
      </c>
      <c r="S39" s="7" t="s">
        <v>46</v>
      </c>
      <c r="T39" s="7" t="s">
        <v>134</v>
      </c>
      <c r="U39" s="7" t="s">
        <v>2</v>
      </c>
      <c r="V39" s="13" t="s">
        <v>67</v>
      </c>
      <c r="W39" s="7" t="s">
        <v>12</v>
      </c>
      <c r="X39" s="7" t="s">
        <v>13</v>
      </c>
      <c r="Y39" s="7" t="s">
        <v>14</v>
      </c>
      <c r="Z39" s="7" t="s">
        <v>75</v>
      </c>
      <c r="AA39" s="7" t="s">
        <v>76</v>
      </c>
      <c r="AB39" s="7" t="s">
        <v>17</v>
      </c>
      <c r="AC39" s="7" t="s">
        <v>18</v>
      </c>
      <c r="AD39" s="7" t="s">
        <v>19</v>
      </c>
      <c r="AE39" s="7" t="s">
        <v>20</v>
      </c>
      <c r="AF39" s="7" t="s">
        <v>21</v>
      </c>
      <c r="AG39" s="7" t="s">
        <v>22</v>
      </c>
      <c r="AH39" s="7" t="s">
        <v>77</v>
      </c>
      <c r="AI39" s="7" t="s">
        <v>169</v>
      </c>
      <c r="AJ39" s="7" t="s">
        <v>170</v>
      </c>
      <c r="AK39" s="7" t="s">
        <v>26</v>
      </c>
      <c r="AL39" s="7" t="s">
        <v>27</v>
      </c>
      <c r="AM39" s="7" t="s">
        <v>28</v>
      </c>
      <c r="AN39" s="7" t="s">
        <v>68</v>
      </c>
      <c r="AO39" s="7" t="s">
        <v>69</v>
      </c>
      <c r="AP39" s="7" t="s">
        <v>31</v>
      </c>
      <c r="AQ39" s="7" t="s">
        <v>32</v>
      </c>
      <c r="AR39" s="7" t="s">
        <v>33</v>
      </c>
      <c r="AS39" s="7" t="s">
        <v>34</v>
      </c>
      <c r="AT39" s="7" t="s">
        <v>35</v>
      </c>
      <c r="AU39" s="7" t="s">
        <v>36</v>
      </c>
      <c r="AV39" s="7" t="s">
        <v>26</v>
      </c>
      <c r="AW39" s="7" t="s">
        <v>26</v>
      </c>
      <c r="AX39" s="7" t="s">
        <v>502</v>
      </c>
      <c r="AY39" s="7" t="s">
        <v>154</v>
      </c>
      <c r="AZ39" s="9">
        <v>61.05</v>
      </c>
      <c r="BA39" s="7" t="str">
        <f t="shared" si="0"/>
        <v>411108+BX</v>
      </c>
      <c r="BB39" s="7" t="str">
        <f>VLOOKUP(V39,Sheet2!$D$2:$BA$5,22,FALSE)</f>
        <v>MEDICAL SUPPLIES</v>
      </c>
      <c r="BD39" s="7" t="str">
        <f>VLOOKUP(AY39,Sheet4!A39:B347,1,0)</f>
        <v>4</v>
      </c>
    </row>
    <row r="40" spans="1:56" s="7" customFormat="1" x14ac:dyDescent="0.2">
      <c r="A40" s="7" t="s">
        <v>503</v>
      </c>
      <c r="B40" s="7" t="s">
        <v>174</v>
      </c>
      <c r="C40" s="7" t="s">
        <v>2</v>
      </c>
      <c r="D40" s="7" t="s">
        <v>40</v>
      </c>
      <c r="E40" s="7" t="s">
        <v>41</v>
      </c>
      <c r="F40" s="8">
        <v>42606</v>
      </c>
      <c r="G40" s="7" t="s">
        <v>504</v>
      </c>
      <c r="H40" s="7" t="s">
        <v>505</v>
      </c>
      <c r="I40" s="8">
        <v>42605</v>
      </c>
      <c r="J40" s="17">
        <v>61.05</v>
      </c>
      <c r="K40" s="9">
        <v>0</v>
      </c>
      <c r="L40" s="9">
        <v>61.05</v>
      </c>
      <c r="M40" s="9">
        <v>60</v>
      </c>
      <c r="N40" s="10">
        <v>1.7500000000000002E-2</v>
      </c>
      <c r="O40" s="9">
        <v>1.05</v>
      </c>
      <c r="P40" s="11">
        <v>1</v>
      </c>
      <c r="Q40" s="7" t="s">
        <v>44</v>
      </c>
      <c r="R40" s="7" t="s">
        <v>65</v>
      </c>
      <c r="S40" s="7" t="s">
        <v>46</v>
      </c>
      <c r="T40" s="7" t="s">
        <v>134</v>
      </c>
      <c r="U40" s="7" t="s">
        <v>2</v>
      </c>
      <c r="V40" s="13" t="s">
        <v>67</v>
      </c>
      <c r="W40" s="7" t="s">
        <v>12</v>
      </c>
      <c r="X40" s="7" t="s">
        <v>13</v>
      </c>
      <c r="Y40" s="7" t="s">
        <v>14</v>
      </c>
      <c r="Z40" s="7" t="s">
        <v>75</v>
      </c>
      <c r="AA40" s="7" t="s">
        <v>76</v>
      </c>
      <c r="AB40" s="7" t="s">
        <v>17</v>
      </c>
      <c r="AC40" s="7" t="s">
        <v>18</v>
      </c>
      <c r="AD40" s="7" t="s">
        <v>19</v>
      </c>
      <c r="AE40" s="7" t="s">
        <v>20</v>
      </c>
      <c r="AF40" s="7" t="s">
        <v>21</v>
      </c>
      <c r="AG40" s="7" t="s">
        <v>22</v>
      </c>
      <c r="AH40" s="7" t="s">
        <v>77</v>
      </c>
      <c r="AI40" s="7" t="s">
        <v>169</v>
      </c>
      <c r="AJ40" s="7" t="s">
        <v>170</v>
      </c>
      <c r="AK40" s="7" t="s">
        <v>26</v>
      </c>
      <c r="AL40" s="7" t="s">
        <v>27</v>
      </c>
      <c r="AM40" s="7" t="s">
        <v>28</v>
      </c>
      <c r="AN40" s="7" t="s">
        <v>68</v>
      </c>
      <c r="AO40" s="7" t="s">
        <v>69</v>
      </c>
      <c r="AP40" s="7" t="s">
        <v>31</v>
      </c>
      <c r="AQ40" s="7" t="s">
        <v>32</v>
      </c>
      <c r="AR40" s="7" t="s">
        <v>33</v>
      </c>
      <c r="AS40" s="7" t="s">
        <v>34</v>
      </c>
      <c r="AT40" s="7" t="s">
        <v>35</v>
      </c>
      <c r="AU40" s="7" t="s">
        <v>36</v>
      </c>
      <c r="AV40" s="7" t="s">
        <v>26</v>
      </c>
      <c r="AW40" s="7" t="s">
        <v>26</v>
      </c>
      <c r="AX40" s="7" t="s">
        <v>506</v>
      </c>
      <c r="AY40" s="7" t="s">
        <v>174</v>
      </c>
      <c r="AZ40" s="9">
        <v>61.05</v>
      </c>
      <c r="BA40" s="7" t="str">
        <f t="shared" si="0"/>
        <v>411108+BX</v>
      </c>
      <c r="BB40" s="7" t="str">
        <f>VLOOKUP(V40,Sheet2!$D$2:$BA$5,22,FALSE)</f>
        <v>MEDICAL SUPPLIES</v>
      </c>
      <c r="BD40" s="7" t="str">
        <f>VLOOKUP(AY40,Sheet4!A40:B348,1,0)</f>
        <v>5</v>
      </c>
    </row>
    <row r="41" spans="1:56" s="7" customFormat="1" x14ac:dyDescent="0.2">
      <c r="A41" s="7" t="s">
        <v>479</v>
      </c>
      <c r="B41" s="7" t="s">
        <v>164</v>
      </c>
      <c r="C41" s="7" t="s">
        <v>2</v>
      </c>
      <c r="D41" s="7" t="s">
        <v>40</v>
      </c>
      <c r="E41" s="7" t="s">
        <v>41</v>
      </c>
      <c r="F41" s="8">
        <v>42599</v>
      </c>
      <c r="G41" s="7" t="s">
        <v>480</v>
      </c>
      <c r="H41" s="7" t="s">
        <v>481</v>
      </c>
      <c r="I41" s="8">
        <v>42598</v>
      </c>
      <c r="J41" s="17">
        <v>61.05</v>
      </c>
      <c r="K41" s="9">
        <v>0</v>
      </c>
      <c r="L41" s="9">
        <v>61.05</v>
      </c>
      <c r="M41" s="9">
        <v>60</v>
      </c>
      <c r="N41" s="10">
        <v>1.7500000000000002E-2</v>
      </c>
      <c r="O41" s="9">
        <v>1.05</v>
      </c>
      <c r="P41" s="11">
        <v>1</v>
      </c>
      <c r="Q41" s="7" t="s">
        <v>44</v>
      </c>
      <c r="R41" s="7" t="s">
        <v>65</v>
      </c>
      <c r="S41" s="7" t="s">
        <v>46</v>
      </c>
      <c r="T41" s="7" t="s">
        <v>134</v>
      </c>
      <c r="U41" s="7" t="s">
        <v>2</v>
      </c>
      <c r="V41" s="13" t="s">
        <v>67</v>
      </c>
      <c r="W41" s="7" t="s">
        <v>12</v>
      </c>
      <c r="X41" s="7" t="s">
        <v>13</v>
      </c>
      <c r="Y41" s="7" t="s">
        <v>14</v>
      </c>
      <c r="Z41" s="7" t="s">
        <v>75</v>
      </c>
      <c r="AA41" s="7" t="s">
        <v>76</v>
      </c>
      <c r="AB41" s="7" t="s">
        <v>17</v>
      </c>
      <c r="AC41" s="7" t="s">
        <v>18</v>
      </c>
      <c r="AD41" s="7" t="s">
        <v>19</v>
      </c>
      <c r="AE41" s="7" t="s">
        <v>20</v>
      </c>
      <c r="AF41" s="7" t="s">
        <v>21</v>
      </c>
      <c r="AG41" s="7" t="s">
        <v>22</v>
      </c>
      <c r="AH41" s="7" t="s">
        <v>77</v>
      </c>
      <c r="AI41" s="7" t="s">
        <v>149</v>
      </c>
      <c r="AJ41" s="7" t="s">
        <v>150</v>
      </c>
      <c r="AK41" s="7" t="s">
        <v>26</v>
      </c>
      <c r="AL41" s="7" t="s">
        <v>27</v>
      </c>
      <c r="AM41" s="7" t="s">
        <v>28</v>
      </c>
      <c r="AN41" s="7" t="s">
        <v>68</v>
      </c>
      <c r="AO41" s="7" t="s">
        <v>69</v>
      </c>
      <c r="AP41" s="7" t="s">
        <v>31</v>
      </c>
      <c r="AQ41" s="7" t="s">
        <v>32</v>
      </c>
      <c r="AR41" s="7" t="s">
        <v>33</v>
      </c>
      <c r="AS41" s="7" t="s">
        <v>34</v>
      </c>
      <c r="AT41" s="7" t="s">
        <v>35</v>
      </c>
      <c r="AU41" s="7" t="s">
        <v>36</v>
      </c>
      <c r="AV41" s="7" t="s">
        <v>26</v>
      </c>
      <c r="AW41" s="7" t="s">
        <v>26</v>
      </c>
      <c r="AX41" s="7" t="s">
        <v>482</v>
      </c>
      <c r="AY41" s="7" t="s">
        <v>164</v>
      </c>
      <c r="AZ41" s="9">
        <v>61.05</v>
      </c>
      <c r="BA41" s="7" t="str">
        <f t="shared" si="0"/>
        <v>411108+BX</v>
      </c>
      <c r="BB41" s="7" t="str">
        <f>VLOOKUP(V41,Sheet2!$D$2:$BA$5,22,FALSE)</f>
        <v>MEDICAL SUPPLIES</v>
      </c>
      <c r="BD41" s="7" t="str">
        <f>VLOOKUP(AY41,Sheet4!A41:B349,1,0)</f>
        <v>1</v>
      </c>
    </row>
    <row r="42" spans="1:56" s="7" customFormat="1" x14ac:dyDescent="0.2">
      <c r="A42" s="7" t="s">
        <v>475</v>
      </c>
      <c r="B42" s="7" t="s">
        <v>174</v>
      </c>
      <c r="C42" s="7" t="s">
        <v>2</v>
      </c>
      <c r="D42" s="7" t="s">
        <v>40</v>
      </c>
      <c r="E42" s="7" t="s">
        <v>41</v>
      </c>
      <c r="F42" s="8">
        <v>42598</v>
      </c>
      <c r="G42" s="7" t="s">
        <v>476</v>
      </c>
      <c r="H42" s="7" t="s">
        <v>477</v>
      </c>
      <c r="I42" s="8">
        <v>42597</v>
      </c>
      <c r="J42" s="17">
        <v>61.05</v>
      </c>
      <c r="K42" s="9">
        <v>0</v>
      </c>
      <c r="L42" s="9">
        <v>61.05</v>
      </c>
      <c r="M42" s="9">
        <v>60</v>
      </c>
      <c r="N42" s="10">
        <v>1.7500000000000002E-2</v>
      </c>
      <c r="O42" s="9">
        <v>1.05</v>
      </c>
      <c r="P42" s="11">
        <v>1</v>
      </c>
      <c r="Q42" s="7" t="s">
        <v>44</v>
      </c>
      <c r="R42" s="7" t="s">
        <v>65</v>
      </c>
      <c r="S42" s="7" t="s">
        <v>46</v>
      </c>
      <c r="T42" s="7" t="s">
        <v>134</v>
      </c>
      <c r="U42" s="7" t="s">
        <v>2</v>
      </c>
      <c r="V42" s="13" t="s">
        <v>67</v>
      </c>
      <c r="W42" s="7" t="s">
        <v>12</v>
      </c>
      <c r="X42" s="7" t="s">
        <v>13</v>
      </c>
      <c r="Y42" s="7" t="s">
        <v>14</v>
      </c>
      <c r="Z42" s="7" t="s">
        <v>75</v>
      </c>
      <c r="AA42" s="7" t="s">
        <v>76</v>
      </c>
      <c r="AB42" s="7" t="s">
        <v>17</v>
      </c>
      <c r="AC42" s="7" t="s">
        <v>18</v>
      </c>
      <c r="AD42" s="7" t="s">
        <v>19</v>
      </c>
      <c r="AE42" s="7" t="s">
        <v>20</v>
      </c>
      <c r="AF42" s="7" t="s">
        <v>21</v>
      </c>
      <c r="AG42" s="7" t="s">
        <v>22</v>
      </c>
      <c r="AH42" s="7" t="s">
        <v>77</v>
      </c>
      <c r="AI42" s="7" t="s">
        <v>169</v>
      </c>
      <c r="AJ42" s="7" t="s">
        <v>170</v>
      </c>
      <c r="AK42" s="7" t="s">
        <v>26</v>
      </c>
      <c r="AL42" s="7" t="s">
        <v>27</v>
      </c>
      <c r="AM42" s="7" t="s">
        <v>28</v>
      </c>
      <c r="AN42" s="7" t="s">
        <v>68</v>
      </c>
      <c r="AO42" s="7" t="s">
        <v>69</v>
      </c>
      <c r="AP42" s="7" t="s">
        <v>31</v>
      </c>
      <c r="AQ42" s="7" t="s">
        <v>32</v>
      </c>
      <c r="AR42" s="7" t="s">
        <v>33</v>
      </c>
      <c r="AS42" s="7" t="s">
        <v>34</v>
      </c>
      <c r="AT42" s="7" t="s">
        <v>35</v>
      </c>
      <c r="AU42" s="7" t="s">
        <v>36</v>
      </c>
      <c r="AV42" s="7" t="s">
        <v>26</v>
      </c>
      <c r="AW42" s="7" t="s">
        <v>26</v>
      </c>
      <c r="AX42" s="7" t="s">
        <v>478</v>
      </c>
      <c r="AY42" s="7" t="s">
        <v>174</v>
      </c>
      <c r="AZ42" s="9">
        <v>61.05</v>
      </c>
      <c r="BA42" s="7" t="str">
        <f t="shared" si="0"/>
        <v>411108+BX</v>
      </c>
      <c r="BB42" s="7" t="str">
        <f>VLOOKUP(V42,Sheet2!$D$2:$BA$5,22,FALSE)</f>
        <v>MEDICAL SUPPLIES</v>
      </c>
      <c r="BD42" s="7" t="str">
        <f>VLOOKUP(AY42,Sheet4!A42:B350,1,0)</f>
        <v>5</v>
      </c>
    </row>
    <row r="43" spans="1:56" s="7" customFormat="1" x14ac:dyDescent="0.2">
      <c r="A43" s="7" t="s">
        <v>471</v>
      </c>
      <c r="B43" s="7" t="s">
        <v>258</v>
      </c>
      <c r="C43" s="7" t="s">
        <v>2</v>
      </c>
      <c r="D43" s="7" t="s">
        <v>40</v>
      </c>
      <c r="E43" s="7" t="s">
        <v>41</v>
      </c>
      <c r="F43" s="8">
        <v>42597</v>
      </c>
      <c r="G43" s="7" t="s">
        <v>472</v>
      </c>
      <c r="H43" s="7" t="s">
        <v>473</v>
      </c>
      <c r="I43" s="8">
        <v>42596</v>
      </c>
      <c r="J43" s="17">
        <v>244.2</v>
      </c>
      <c r="K43" s="9">
        <v>0</v>
      </c>
      <c r="L43" s="9">
        <v>61.05</v>
      </c>
      <c r="M43" s="9">
        <v>60</v>
      </c>
      <c r="N43" s="10">
        <v>1.7500000000000002E-2</v>
      </c>
      <c r="O43" s="9">
        <v>1.05</v>
      </c>
      <c r="P43" s="11">
        <v>4</v>
      </c>
      <c r="Q43" s="7" t="s">
        <v>44</v>
      </c>
      <c r="R43" s="7" t="s">
        <v>65</v>
      </c>
      <c r="S43" s="7" t="s">
        <v>46</v>
      </c>
      <c r="T43" s="7" t="s">
        <v>134</v>
      </c>
      <c r="U43" s="7" t="s">
        <v>2</v>
      </c>
      <c r="V43" s="13" t="s">
        <v>67</v>
      </c>
      <c r="W43" s="7" t="s">
        <v>12</v>
      </c>
      <c r="X43" s="7" t="s">
        <v>13</v>
      </c>
      <c r="Y43" s="7" t="s">
        <v>49</v>
      </c>
      <c r="Z43" s="7" t="s">
        <v>50</v>
      </c>
      <c r="AA43" s="7" t="s">
        <v>51</v>
      </c>
      <c r="AB43" s="7" t="s">
        <v>52</v>
      </c>
      <c r="AC43" s="7" t="s">
        <v>53</v>
      </c>
      <c r="AD43" s="7" t="s">
        <v>54</v>
      </c>
      <c r="AE43" s="7" t="s">
        <v>55</v>
      </c>
      <c r="AF43" s="7" t="s">
        <v>50</v>
      </c>
      <c r="AG43" s="7" t="s">
        <v>51</v>
      </c>
      <c r="AH43" s="7" t="s">
        <v>26</v>
      </c>
      <c r="AI43" s="7" t="s">
        <v>26</v>
      </c>
      <c r="AJ43" s="7" t="s">
        <v>26</v>
      </c>
      <c r="AK43" s="7" t="s">
        <v>26</v>
      </c>
      <c r="AL43" s="7" t="s">
        <v>27</v>
      </c>
      <c r="AM43" s="7" t="s">
        <v>28</v>
      </c>
      <c r="AN43" s="7" t="s">
        <v>68</v>
      </c>
      <c r="AO43" s="7" t="s">
        <v>69</v>
      </c>
      <c r="AP43" s="7" t="s">
        <v>31</v>
      </c>
      <c r="AQ43" s="7" t="s">
        <v>32</v>
      </c>
      <c r="AR43" s="7" t="s">
        <v>33</v>
      </c>
      <c r="AS43" s="7" t="s">
        <v>34</v>
      </c>
      <c r="AT43" s="7" t="s">
        <v>135</v>
      </c>
      <c r="AU43" s="7" t="s">
        <v>136</v>
      </c>
      <c r="AV43" s="7" t="s">
        <v>26</v>
      </c>
      <c r="AW43" s="7" t="s">
        <v>26</v>
      </c>
      <c r="AX43" s="7" t="s">
        <v>474</v>
      </c>
      <c r="AY43" s="7" t="s">
        <v>63</v>
      </c>
      <c r="AZ43" s="9">
        <v>61.05</v>
      </c>
      <c r="BA43" s="7" t="str">
        <f t="shared" si="0"/>
        <v>411108+BX</v>
      </c>
      <c r="BB43" s="7" t="str">
        <f>VLOOKUP(V43,Sheet2!$D$2:$BA$5,22,FALSE)</f>
        <v>MEDICAL SUPPLIES</v>
      </c>
      <c r="BD43" s="7" t="str">
        <f>VLOOKUP(AY43,Sheet4!A43:B351,1,0)</f>
        <v>10</v>
      </c>
    </row>
    <row r="44" spans="1:56" s="7" customFormat="1" x14ac:dyDescent="0.2">
      <c r="A44" s="7" t="s">
        <v>467</v>
      </c>
      <c r="B44" s="7" t="s">
        <v>349</v>
      </c>
      <c r="C44" s="7" t="s">
        <v>2</v>
      </c>
      <c r="D44" s="7" t="s">
        <v>40</v>
      </c>
      <c r="E44" s="7" t="s">
        <v>41</v>
      </c>
      <c r="F44" s="8">
        <v>42597</v>
      </c>
      <c r="G44" s="7" t="s">
        <v>468</v>
      </c>
      <c r="H44" s="7" t="s">
        <v>469</v>
      </c>
      <c r="I44" s="8">
        <v>42594</v>
      </c>
      <c r="J44" s="17">
        <v>61.05</v>
      </c>
      <c r="K44" s="9">
        <v>0</v>
      </c>
      <c r="L44" s="9">
        <v>61.05</v>
      </c>
      <c r="M44" s="9">
        <v>60</v>
      </c>
      <c r="N44" s="10">
        <v>1.7500000000000002E-2</v>
      </c>
      <c r="O44" s="9">
        <v>1.05</v>
      </c>
      <c r="P44" s="11">
        <v>1</v>
      </c>
      <c r="Q44" s="7" t="s">
        <v>44</v>
      </c>
      <c r="R44" s="7" t="s">
        <v>65</v>
      </c>
      <c r="S44" s="7" t="s">
        <v>46</v>
      </c>
      <c r="T44" s="7" t="s">
        <v>134</v>
      </c>
      <c r="U44" s="7" t="s">
        <v>2</v>
      </c>
      <c r="V44" s="13" t="s">
        <v>67</v>
      </c>
      <c r="W44" s="7" t="s">
        <v>12</v>
      </c>
      <c r="X44" s="7" t="s">
        <v>13</v>
      </c>
      <c r="Y44" s="7" t="s">
        <v>49</v>
      </c>
      <c r="Z44" s="7" t="s">
        <v>50</v>
      </c>
      <c r="AA44" s="7" t="s">
        <v>51</v>
      </c>
      <c r="AB44" s="7" t="s">
        <v>52</v>
      </c>
      <c r="AC44" s="7" t="s">
        <v>53</v>
      </c>
      <c r="AD44" s="7" t="s">
        <v>54</v>
      </c>
      <c r="AE44" s="7" t="s">
        <v>55</v>
      </c>
      <c r="AF44" s="7" t="s">
        <v>50</v>
      </c>
      <c r="AG44" s="7" t="s">
        <v>51</v>
      </c>
      <c r="AH44" s="7" t="s">
        <v>26</v>
      </c>
      <c r="AI44" s="7" t="s">
        <v>26</v>
      </c>
      <c r="AJ44" s="7" t="s">
        <v>26</v>
      </c>
      <c r="AK44" s="7" t="s">
        <v>26</v>
      </c>
      <c r="AL44" s="7" t="s">
        <v>27</v>
      </c>
      <c r="AM44" s="7" t="s">
        <v>28</v>
      </c>
      <c r="AN44" s="7" t="s">
        <v>68</v>
      </c>
      <c r="AO44" s="7" t="s">
        <v>69</v>
      </c>
      <c r="AP44" s="7" t="s">
        <v>31</v>
      </c>
      <c r="AQ44" s="7" t="s">
        <v>32</v>
      </c>
      <c r="AR44" s="7" t="s">
        <v>33</v>
      </c>
      <c r="AS44" s="7" t="s">
        <v>34</v>
      </c>
      <c r="AT44" s="7" t="s">
        <v>135</v>
      </c>
      <c r="AU44" s="7" t="s">
        <v>136</v>
      </c>
      <c r="AV44" s="7" t="s">
        <v>26</v>
      </c>
      <c r="AW44" s="7" t="s">
        <v>26</v>
      </c>
      <c r="AX44" s="7" t="s">
        <v>470</v>
      </c>
      <c r="AY44" s="7" t="s">
        <v>63</v>
      </c>
      <c r="AZ44" s="9">
        <v>61.05</v>
      </c>
      <c r="BA44" s="7" t="str">
        <f t="shared" si="0"/>
        <v>411108+BX</v>
      </c>
      <c r="BB44" s="7" t="str">
        <f>VLOOKUP(V44,Sheet2!$D$2:$BA$5,22,FALSE)</f>
        <v>MEDICAL SUPPLIES</v>
      </c>
      <c r="BD44" s="7" t="str">
        <f>VLOOKUP(AY44,Sheet4!A44:B352,1,0)</f>
        <v>10</v>
      </c>
    </row>
    <row r="45" spans="1:56" s="7" customFormat="1" x14ac:dyDescent="0.2">
      <c r="A45" s="7" t="s">
        <v>431</v>
      </c>
      <c r="B45" s="7" t="s">
        <v>164</v>
      </c>
      <c r="C45" s="7" t="s">
        <v>2</v>
      </c>
      <c r="D45" s="7" t="s">
        <v>40</v>
      </c>
      <c r="E45" s="7" t="s">
        <v>41</v>
      </c>
      <c r="F45" s="8">
        <v>42587</v>
      </c>
      <c r="G45" s="7" t="s">
        <v>432</v>
      </c>
      <c r="H45" s="7" t="s">
        <v>433</v>
      </c>
      <c r="I45" s="8">
        <v>42586</v>
      </c>
      <c r="J45" s="17">
        <v>61.05</v>
      </c>
      <c r="K45" s="9">
        <v>0</v>
      </c>
      <c r="L45" s="9">
        <v>61.05</v>
      </c>
      <c r="M45" s="9">
        <v>60</v>
      </c>
      <c r="N45" s="10">
        <v>1.7500000000000002E-2</v>
      </c>
      <c r="O45" s="9">
        <v>1.05</v>
      </c>
      <c r="P45" s="11">
        <v>1</v>
      </c>
      <c r="Q45" s="7" t="s">
        <v>44</v>
      </c>
      <c r="R45" s="7" t="s">
        <v>65</v>
      </c>
      <c r="S45" s="7" t="s">
        <v>46</v>
      </c>
      <c r="T45" s="7" t="s">
        <v>134</v>
      </c>
      <c r="U45" s="7" t="s">
        <v>2</v>
      </c>
      <c r="V45" s="13" t="s">
        <v>67</v>
      </c>
      <c r="W45" s="7" t="s">
        <v>12</v>
      </c>
      <c r="X45" s="7" t="s">
        <v>13</v>
      </c>
      <c r="Y45" s="7" t="s">
        <v>49</v>
      </c>
      <c r="Z45" s="7" t="s">
        <v>50</v>
      </c>
      <c r="AA45" s="7" t="s">
        <v>51</v>
      </c>
      <c r="AB45" s="7" t="s">
        <v>52</v>
      </c>
      <c r="AC45" s="7" t="s">
        <v>53</v>
      </c>
      <c r="AD45" s="7" t="s">
        <v>54</v>
      </c>
      <c r="AE45" s="7" t="s">
        <v>55</v>
      </c>
      <c r="AF45" s="7" t="s">
        <v>50</v>
      </c>
      <c r="AG45" s="7" t="s">
        <v>51</v>
      </c>
      <c r="AH45" s="7" t="s">
        <v>26</v>
      </c>
      <c r="AI45" s="7" t="s">
        <v>26</v>
      </c>
      <c r="AJ45" s="7" t="s">
        <v>26</v>
      </c>
      <c r="AK45" s="7" t="s">
        <v>26</v>
      </c>
      <c r="AL45" s="7" t="s">
        <v>27</v>
      </c>
      <c r="AM45" s="7" t="s">
        <v>28</v>
      </c>
      <c r="AN45" s="7" t="s">
        <v>68</v>
      </c>
      <c r="AO45" s="7" t="s">
        <v>69</v>
      </c>
      <c r="AP45" s="7" t="s">
        <v>31</v>
      </c>
      <c r="AQ45" s="7" t="s">
        <v>32</v>
      </c>
      <c r="AR45" s="7" t="s">
        <v>33</v>
      </c>
      <c r="AS45" s="7" t="s">
        <v>34</v>
      </c>
      <c r="AT45" s="7" t="s">
        <v>135</v>
      </c>
      <c r="AU45" s="7" t="s">
        <v>136</v>
      </c>
      <c r="AV45" s="7" t="s">
        <v>26</v>
      </c>
      <c r="AW45" s="7" t="s">
        <v>26</v>
      </c>
      <c r="AX45" s="7" t="s">
        <v>434</v>
      </c>
      <c r="AY45" s="7" t="s">
        <v>63</v>
      </c>
      <c r="AZ45" s="9">
        <v>61.05</v>
      </c>
      <c r="BA45" s="7" t="str">
        <f t="shared" si="0"/>
        <v>411108+BX</v>
      </c>
      <c r="BB45" s="7" t="str">
        <f>VLOOKUP(V45,Sheet2!$D$2:$BA$5,22,FALSE)</f>
        <v>MEDICAL SUPPLIES</v>
      </c>
      <c r="BD45" s="7" t="str">
        <f>VLOOKUP(AY45,Sheet4!A45:B353,1,0)</f>
        <v>10</v>
      </c>
    </row>
    <row r="46" spans="1:56" s="7" customFormat="1" x14ac:dyDescent="0.2">
      <c r="A46" s="7" t="s">
        <v>402</v>
      </c>
      <c r="B46" s="7" t="s">
        <v>389</v>
      </c>
      <c r="C46" s="7" t="s">
        <v>2</v>
      </c>
      <c r="D46" s="7" t="s">
        <v>40</v>
      </c>
      <c r="E46" s="7" t="s">
        <v>41</v>
      </c>
      <c r="F46" s="8">
        <v>42585</v>
      </c>
      <c r="G46" s="7" t="s">
        <v>403</v>
      </c>
      <c r="H46" s="7" t="s">
        <v>404</v>
      </c>
      <c r="I46" s="8">
        <v>42582</v>
      </c>
      <c r="J46" s="17">
        <v>122.1</v>
      </c>
      <c r="K46" s="9">
        <v>0</v>
      </c>
      <c r="L46" s="9">
        <v>61.05</v>
      </c>
      <c r="M46" s="9">
        <v>60</v>
      </c>
      <c r="N46" s="10">
        <v>1.7500000000000002E-2</v>
      </c>
      <c r="O46" s="9">
        <v>1.05</v>
      </c>
      <c r="P46" s="11">
        <v>2</v>
      </c>
      <c r="Q46" s="7" t="s">
        <v>44</v>
      </c>
      <c r="R46" s="7" t="s">
        <v>65</v>
      </c>
      <c r="S46" s="7" t="s">
        <v>46</v>
      </c>
      <c r="T46" s="7" t="s">
        <v>134</v>
      </c>
      <c r="U46" s="7" t="s">
        <v>2</v>
      </c>
      <c r="V46" s="13" t="s">
        <v>67</v>
      </c>
      <c r="W46" s="7" t="s">
        <v>12</v>
      </c>
      <c r="X46" s="7" t="s">
        <v>13</v>
      </c>
      <c r="Y46" s="7" t="s">
        <v>49</v>
      </c>
      <c r="Z46" s="7" t="s">
        <v>50</v>
      </c>
      <c r="AA46" s="7" t="s">
        <v>51</v>
      </c>
      <c r="AB46" s="7" t="s">
        <v>52</v>
      </c>
      <c r="AC46" s="7" t="s">
        <v>53</v>
      </c>
      <c r="AD46" s="7" t="s">
        <v>54</v>
      </c>
      <c r="AE46" s="7" t="s">
        <v>55</v>
      </c>
      <c r="AF46" s="7" t="s">
        <v>50</v>
      </c>
      <c r="AG46" s="7" t="s">
        <v>51</v>
      </c>
      <c r="AH46" s="7" t="s">
        <v>26</v>
      </c>
      <c r="AI46" s="7" t="s">
        <v>26</v>
      </c>
      <c r="AJ46" s="7" t="s">
        <v>26</v>
      </c>
      <c r="AK46" s="7" t="s">
        <v>26</v>
      </c>
      <c r="AL46" s="7" t="s">
        <v>27</v>
      </c>
      <c r="AM46" s="7" t="s">
        <v>28</v>
      </c>
      <c r="AN46" s="7" t="s">
        <v>68</v>
      </c>
      <c r="AO46" s="7" t="s">
        <v>69</v>
      </c>
      <c r="AP46" s="7" t="s">
        <v>31</v>
      </c>
      <c r="AQ46" s="7" t="s">
        <v>32</v>
      </c>
      <c r="AR46" s="7" t="s">
        <v>33</v>
      </c>
      <c r="AS46" s="7" t="s">
        <v>34</v>
      </c>
      <c r="AT46" s="7" t="s">
        <v>135</v>
      </c>
      <c r="AU46" s="7" t="s">
        <v>136</v>
      </c>
      <c r="AV46" s="7" t="s">
        <v>26</v>
      </c>
      <c r="AW46" s="7" t="s">
        <v>26</v>
      </c>
      <c r="AX46" s="7" t="s">
        <v>405</v>
      </c>
      <c r="AY46" s="7" t="s">
        <v>63</v>
      </c>
      <c r="AZ46" s="9">
        <v>61.05</v>
      </c>
      <c r="BA46" s="7" t="str">
        <f t="shared" si="0"/>
        <v>411108+BX</v>
      </c>
      <c r="BB46" s="7" t="str">
        <f>VLOOKUP(V46,Sheet2!$D$2:$BA$5,22,FALSE)</f>
        <v>MEDICAL SUPPLIES</v>
      </c>
      <c r="BD46" s="7" t="str">
        <f>VLOOKUP(AY46,Sheet4!A46:B354,1,0)</f>
        <v>10</v>
      </c>
    </row>
    <row r="47" spans="1:56" s="7" customFormat="1" x14ac:dyDescent="0.2">
      <c r="A47" s="7" t="s">
        <v>361</v>
      </c>
      <c r="B47" s="7" t="s">
        <v>174</v>
      </c>
      <c r="C47" s="7" t="s">
        <v>2</v>
      </c>
      <c r="D47" s="7" t="s">
        <v>40</v>
      </c>
      <c r="E47" s="7" t="s">
        <v>41</v>
      </c>
      <c r="F47" s="8">
        <v>42570</v>
      </c>
      <c r="G47" s="7" t="s">
        <v>362</v>
      </c>
      <c r="H47" s="7" t="s">
        <v>363</v>
      </c>
      <c r="I47" s="8">
        <v>42569</v>
      </c>
      <c r="J47" s="17">
        <v>61.05</v>
      </c>
      <c r="K47" s="9">
        <v>0</v>
      </c>
      <c r="L47" s="9">
        <v>61.05</v>
      </c>
      <c r="M47" s="9">
        <v>60</v>
      </c>
      <c r="N47" s="10">
        <v>1.7500000000000002E-2</v>
      </c>
      <c r="O47" s="9">
        <v>1.05</v>
      </c>
      <c r="P47" s="11">
        <v>1</v>
      </c>
      <c r="Q47" s="7" t="s">
        <v>44</v>
      </c>
      <c r="R47" s="7" t="s">
        <v>65</v>
      </c>
      <c r="S47" s="7" t="s">
        <v>46</v>
      </c>
      <c r="T47" s="7" t="s">
        <v>134</v>
      </c>
      <c r="U47" s="7" t="s">
        <v>2</v>
      </c>
      <c r="V47" s="13" t="s">
        <v>67</v>
      </c>
      <c r="W47" s="7" t="s">
        <v>12</v>
      </c>
      <c r="X47" s="7" t="s">
        <v>13</v>
      </c>
      <c r="Y47" s="7" t="s">
        <v>14</v>
      </c>
      <c r="Z47" s="7" t="s">
        <v>75</v>
      </c>
      <c r="AA47" s="7" t="s">
        <v>76</v>
      </c>
      <c r="AB47" s="7" t="s">
        <v>17</v>
      </c>
      <c r="AC47" s="7" t="s">
        <v>18</v>
      </c>
      <c r="AD47" s="7" t="s">
        <v>19</v>
      </c>
      <c r="AE47" s="7" t="s">
        <v>20</v>
      </c>
      <c r="AF47" s="7" t="s">
        <v>21</v>
      </c>
      <c r="AG47" s="7" t="s">
        <v>22</v>
      </c>
      <c r="AH47" s="7" t="s">
        <v>77</v>
      </c>
      <c r="AI47" s="7" t="s">
        <v>169</v>
      </c>
      <c r="AJ47" s="7" t="s">
        <v>170</v>
      </c>
      <c r="AK47" s="7" t="s">
        <v>26</v>
      </c>
      <c r="AL47" s="7" t="s">
        <v>27</v>
      </c>
      <c r="AM47" s="7" t="s">
        <v>28</v>
      </c>
      <c r="AN47" s="7" t="s">
        <v>68</v>
      </c>
      <c r="AO47" s="7" t="s">
        <v>69</v>
      </c>
      <c r="AP47" s="7" t="s">
        <v>31</v>
      </c>
      <c r="AQ47" s="7" t="s">
        <v>32</v>
      </c>
      <c r="AR47" s="7" t="s">
        <v>33</v>
      </c>
      <c r="AS47" s="7" t="s">
        <v>34</v>
      </c>
      <c r="AT47" s="7" t="s">
        <v>35</v>
      </c>
      <c r="AU47" s="7" t="s">
        <v>36</v>
      </c>
      <c r="AV47" s="7" t="s">
        <v>26</v>
      </c>
      <c r="AW47" s="7" t="s">
        <v>26</v>
      </c>
      <c r="AX47" s="7" t="s">
        <v>364</v>
      </c>
      <c r="AY47" s="7" t="s">
        <v>174</v>
      </c>
      <c r="AZ47" s="9">
        <v>61.05</v>
      </c>
      <c r="BA47" s="7" t="str">
        <f t="shared" si="0"/>
        <v>411108+BX</v>
      </c>
      <c r="BB47" s="7" t="str">
        <f>VLOOKUP(V47,Sheet2!$D$2:$BA$5,22,FALSE)</f>
        <v>MEDICAL SUPPLIES</v>
      </c>
      <c r="BD47" s="7" t="str">
        <f>VLOOKUP(AY47,Sheet4!A47:B355,1,0)</f>
        <v>5</v>
      </c>
    </row>
    <row r="48" spans="1:56" s="7" customFormat="1" x14ac:dyDescent="0.2">
      <c r="A48" s="7" t="s">
        <v>365</v>
      </c>
      <c r="B48" s="7" t="s">
        <v>164</v>
      </c>
      <c r="C48" s="7" t="s">
        <v>2</v>
      </c>
      <c r="D48" s="7" t="s">
        <v>40</v>
      </c>
      <c r="E48" s="7" t="s">
        <v>41</v>
      </c>
      <c r="F48" s="8">
        <v>42570</v>
      </c>
      <c r="G48" s="7" t="s">
        <v>366</v>
      </c>
      <c r="H48" s="7" t="s">
        <v>367</v>
      </c>
      <c r="I48" s="8">
        <v>42569</v>
      </c>
      <c r="J48" s="17">
        <v>122.1</v>
      </c>
      <c r="K48" s="9">
        <v>0</v>
      </c>
      <c r="L48" s="9">
        <v>61.05</v>
      </c>
      <c r="M48" s="9">
        <v>60</v>
      </c>
      <c r="N48" s="10">
        <v>1.7500000000000002E-2</v>
      </c>
      <c r="O48" s="9">
        <v>1.05</v>
      </c>
      <c r="P48" s="11">
        <v>2</v>
      </c>
      <c r="Q48" s="7" t="s">
        <v>44</v>
      </c>
      <c r="R48" s="7" t="s">
        <v>65</v>
      </c>
      <c r="S48" s="7" t="s">
        <v>46</v>
      </c>
      <c r="T48" s="7" t="s">
        <v>134</v>
      </c>
      <c r="U48" s="7" t="s">
        <v>2</v>
      </c>
      <c r="V48" s="13" t="s">
        <v>67</v>
      </c>
      <c r="W48" s="7" t="s">
        <v>12</v>
      </c>
      <c r="X48" s="7" t="s">
        <v>13</v>
      </c>
      <c r="Y48" s="7" t="s">
        <v>49</v>
      </c>
      <c r="Z48" s="7" t="s">
        <v>50</v>
      </c>
      <c r="AA48" s="7" t="s">
        <v>51</v>
      </c>
      <c r="AB48" s="7" t="s">
        <v>52</v>
      </c>
      <c r="AC48" s="7" t="s">
        <v>53</v>
      </c>
      <c r="AD48" s="7" t="s">
        <v>54</v>
      </c>
      <c r="AE48" s="7" t="s">
        <v>55</v>
      </c>
      <c r="AF48" s="7" t="s">
        <v>50</v>
      </c>
      <c r="AG48" s="7" t="s">
        <v>51</v>
      </c>
      <c r="AH48" s="7" t="s">
        <v>26</v>
      </c>
      <c r="AI48" s="7" t="s">
        <v>26</v>
      </c>
      <c r="AJ48" s="7" t="s">
        <v>26</v>
      </c>
      <c r="AK48" s="7" t="s">
        <v>26</v>
      </c>
      <c r="AL48" s="7" t="s">
        <v>27</v>
      </c>
      <c r="AM48" s="7" t="s">
        <v>28</v>
      </c>
      <c r="AN48" s="7" t="s">
        <v>68</v>
      </c>
      <c r="AO48" s="7" t="s">
        <v>69</v>
      </c>
      <c r="AP48" s="7" t="s">
        <v>31</v>
      </c>
      <c r="AQ48" s="7" t="s">
        <v>32</v>
      </c>
      <c r="AR48" s="7" t="s">
        <v>33</v>
      </c>
      <c r="AS48" s="7" t="s">
        <v>34</v>
      </c>
      <c r="AT48" s="7" t="s">
        <v>135</v>
      </c>
      <c r="AU48" s="7" t="s">
        <v>136</v>
      </c>
      <c r="AV48" s="7" t="s">
        <v>26</v>
      </c>
      <c r="AW48" s="7" t="s">
        <v>26</v>
      </c>
      <c r="AX48" s="7" t="s">
        <v>368</v>
      </c>
      <c r="AY48" s="7" t="s">
        <v>63</v>
      </c>
      <c r="AZ48" s="9">
        <v>61.05</v>
      </c>
      <c r="BA48" s="7" t="str">
        <f t="shared" si="0"/>
        <v>411108+BX</v>
      </c>
      <c r="BB48" s="7" t="str">
        <f>VLOOKUP(V48,Sheet2!$D$2:$BA$5,22,FALSE)</f>
        <v>MEDICAL SUPPLIES</v>
      </c>
      <c r="BD48" s="7" t="str">
        <f>VLOOKUP(AY48,Sheet4!A48:B356,1,0)</f>
        <v>10</v>
      </c>
    </row>
    <row r="49" spans="1:56" s="7" customFormat="1" x14ac:dyDescent="0.2">
      <c r="A49" s="7" t="s">
        <v>348</v>
      </c>
      <c r="B49" s="7" t="s">
        <v>349</v>
      </c>
      <c r="C49" s="7" t="s">
        <v>2</v>
      </c>
      <c r="D49" s="7" t="s">
        <v>40</v>
      </c>
      <c r="E49" s="7" t="s">
        <v>41</v>
      </c>
      <c r="F49" s="8">
        <v>42569</v>
      </c>
      <c r="G49" s="7" t="s">
        <v>350</v>
      </c>
      <c r="H49" s="7" t="s">
        <v>351</v>
      </c>
      <c r="I49" s="8">
        <v>42568</v>
      </c>
      <c r="J49" s="17">
        <v>61.05</v>
      </c>
      <c r="K49" s="9">
        <v>0</v>
      </c>
      <c r="L49" s="9">
        <v>61.05</v>
      </c>
      <c r="M49" s="9">
        <v>60</v>
      </c>
      <c r="N49" s="10">
        <v>1.7500000000000002E-2</v>
      </c>
      <c r="O49" s="9">
        <v>1.05</v>
      </c>
      <c r="P49" s="11">
        <v>1</v>
      </c>
      <c r="Q49" s="7" t="s">
        <v>44</v>
      </c>
      <c r="R49" s="7" t="s">
        <v>65</v>
      </c>
      <c r="S49" s="7" t="s">
        <v>46</v>
      </c>
      <c r="T49" s="7" t="s">
        <v>134</v>
      </c>
      <c r="U49" s="7" t="s">
        <v>2</v>
      </c>
      <c r="V49" s="13" t="s">
        <v>67</v>
      </c>
      <c r="W49" s="7" t="s">
        <v>12</v>
      </c>
      <c r="X49" s="7" t="s">
        <v>13</v>
      </c>
      <c r="Y49" s="7" t="s">
        <v>14</v>
      </c>
      <c r="Z49" s="7" t="s">
        <v>75</v>
      </c>
      <c r="AA49" s="7" t="s">
        <v>76</v>
      </c>
      <c r="AB49" s="7" t="s">
        <v>17</v>
      </c>
      <c r="AC49" s="7" t="s">
        <v>18</v>
      </c>
      <c r="AD49" s="7" t="s">
        <v>19</v>
      </c>
      <c r="AE49" s="7" t="s">
        <v>20</v>
      </c>
      <c r="AF49" s="7" t="s">
        <v>21</v>
      </c>
      <c r="AG49" s="7" t="s">
        <v>22</v>
      </c>
      <c r="AH49" s="7" t="s">
        <v>77</v>
      </c>
      <c r="AI49" s="7" t="s">
        <v>169</v>
      </c>
      <c r="AJ49" s="7" t="s">
        <v>170</v>
      </c>
      <c r="AK49" s="7" t="s">
        <v>26</v>
      </c>
      <c r="AL49" s="7" t="s">
        <v>27</v>
      </c>
      <c r="AM49" s="7" t="s">
        <v>28</v>
      </c>
      <c r="AN49" s="7" t="s">
        <v>68</v>
      </c>
      <c r="AO49" s="7" t="s">
        <v>69</v>
      </c>
      <c r="AP49" s="7" t="s">
        <v>31</v>
      </c>
      <c r="AQ49" s="7" t="s">
        <v>32</v>
      </c>
      <c r="AR49" s="7" t="s">
        <v>33</v>
      </c>
      <c r="AS49" s="7" t="s">
        <v>34</v>
      </c>
      <c r="AT49" s="7" t="s">
        <v>35</v>
      </c>
      <c r="AU49" s="7" t="s">
        <v>36</v>
      </c>
      <c r="AV49" s="7" t="s">
        <v>26</v>
      </c>
      <c r="AW49" s="7" t="s">
        <v>26</v>
      </c>
      <c r="AX49" s="7" t="s">
        <v>352</v>
      </c>
      <c r="AY49" s="7" t="s">
        <v>349</v>
      </c>
      <c r="AZ49" s="9">
        <v>61.05</v>
      </c>
      <c r="BA49" s="7" t="str">
        <f t="shared" si="0"/>
        <v>411108+BX</v>
      </c>
      <c r="BB49" s="7" t="str">
        <f>VLOOKUP(V49,Sheet2!$D$2:$BA$5,22,FALSE)</f>
        <v>MEDICAL SUPPLIES</v>
      </c>
      <c r="BD49" s="7" t="str">
        <f>VLOOKUP(AY49,Sheet4!A49:B357,1,0)</f>
        <v>16</v>
      </c>
    </row>
    <row r="50" spans="1:56" s="7" customFormat="1" x14ac:dyDescent="0.2">
      <c r="A50" s="7" t="s">
        <v>357</v>
      </c>
      <c r="B50" s="7" t="s">
        <v>157</v>
      </c>
      <c r="C50" s="7" t="s">
        <v>2</v>
      </c>
      <c r="D50" s="7" t="s">
        <v>40</v>
      </c>
      <c r="E50" s="7" t="s">
        <v>41</v>
      </c>
      <c r="F50" s="8">
        <v>42569</v>
      </c>
      <c r="G50" s="7" t="s">
        <v>358</v>
      </c>
      <c r="H50" s="7" t="s">
        <v>359</v>
      </c>
      <c r="I50" s="8">
        <v>42568</v>
      </c>
      <c r="J50" s="17">
        <v>61.05</v>
      </c>
      <c r="K50" s="9">
        <v>0</v>
      </c>
      <c r="L50" s="9">
        <v>61.05</v>
      </c>
      <c r="M50" s="9">
        <v>60</v>
      </c>
      <c r="N50" s="10">
        <v>1.7500000000000002E-2</v>
      </c>
      <c r="O50" s="9">
        <v>1.05</v>
      </c>
      <c r="P50" s="11">
        <v>1</v>
      </c>
      <c r="Q50" s="7" t="s">
        <v>44</v>
      </c>
      <c r="R50" s="7" t="s">
        <v>65</v>
      </c>
      <c r="S50" s="7" t="s">
        <v>46</v>
      </c>
      <c r="T50" s="7" t="s">
        <v>134</v>
      </c>
      <c r="U50" s="7" t="s">
        <v>2</v>
      </c>
      <c r="V50" s="13" t="s">
        <v>67</v>
      </c>
      <c r="W50" s="7" t="s">
        <v>12</v>
      </c>
      <c r="X50" s="7" t="s">
        <v>13</v>
      </c>
      <c r="Y50" s="7" t="s">
        <v>49</v>
      </c>
      <c r="Z50" s="7" t="s">
        <v>50</v>
      </c>
      <c r="AA50" s="7" t="s">
        <v>51</v>
      </c>
      <c r="AB50" s="7" t="s">
        <v>52</v>
      </c>
      <c r="AC50" s="7" t="s">
        <v>53</v>
      </c>
      <c r="AD50" s="7" t="s">
        <v>54</v>
      </c>
      <c r="AE50" s="7" t="s">
        <v>55</v>
      </c>
      <c r="AF50" s="7" t="s">
        <v>50</v>
      </c>
      <c r="AG50" s="7" t="s">
        <v>51</v>
      </c>
      <c r="AH50" s="7" t="s">
        <v>26</v>
      </c>
      <c r="AI50" s="7" t="s">
        <v>26</v>
      </c>
      <c r="AJ50" s="7" t="s">
        <v>26</v>
      </c>
      <c r="AK50" s="7" t="s">
        <v>26</v>
      </c>
      <c r="AL50" s="7" t="s">
        <v>27</v>
      </c>
      <c r="AM50" s="7" t="s">
        <v>28</v>
      </c>
      <c r="AN50" s="7" t="s">
        <v>68</v>
      </c>
      <c r="AO50" s="7" t="s">
        <v>69</v>
      </c>
      <c r="AP50" s="7" t="s">
        <v>31</v>
      </c>
      <c r="AQ50" s="7" t="s">
        <v>32</v>
      </c>
      <c r="AR50" s="7" t="s">
        <v>33</v>
      </c>
      <c r="AS50" s="7" t="s">
        <v>34</v>
      </c>
      <c r="AT50" s="7" t="s">
        <v>135</v>
      </c>
      <c r="AU50" s="7" t="s">
        <v>136</v>
      </c>
      <c r="AV50" s="7" t="s">
        <v>26</v>
      </c>
      <c r="AW50" s="7" t="s">
        <v>26</v>
      </c>
      <c r="AX50" s="7" t="s">
        <v>360</v>
      </c>
      <c r="AY50" s="7" t="s">
        <v>63</v>
      </c>
      <c r="AZ50" s="9">
        <v>61.05</v>
      </c>
      <c r="BA50" s="7" t="str">
        <f t="shared" si="0"/>
        <v>411108+BX</v>
      </c>
      <c r="BB50" s="7" t="str">
        <f>VLOOKUP(V50,Sheet2!$D$2:$BA$5,22,FALSE)</f>
        <v>MEDICAL SUPPLIES</v>
      </c>
      <c r="BD50" s="7" t="str">
        <f>VLOOKUP(AY50,Sheet4!A50:B358,1,0)</f>
        <v>10</v>
      </c>
    </row>
    <row r="51" spans="1:56" s="7" customFormat="1" x14ac:dyDescent="0.2">
      <c r="A51" s="7" t="s">
        <v>320</v>
      </c>
      <c r="B51" s="7" t="s">
        <v>72</v>
      </c>
      <c r="C51" s="7" t="s">
        <v>2</v>
      </c>
      <c r="D51" s="7" t="s">
        <v>40</v>
      </c>
      <c r="E51" s="7" t="s">
        <v>41</v>
      </c>
      <c r="F51" s="8">
        <v>42563</v>
      </c>
      <c r="G51" s="7" t="s">
        <v>321</v>
      </c>
      <c r="H51" s="7" t="s">
        <v>322</v>
      </c>
      <c r="I51" s="8">
        <v>42562</v>
      </c>
      <c r="J51" s="17">
        <v>61.05</v>
      </c>
      <c r="K51" s="9">
        <v>0</v>
      </c>
      <c r="L51" s="9">
        <v>61.05</v>
      </c>
      <c r="M51" s="9">
        <v>60</v>
      </c>
      <c r="N51" s="10">
        <v>1.7500000000000002E-2</v>
      </c>
      <c r="O51" s="9">
        <v>1.05</v>
      </c>
      <c r="P51" s="11">
        <v>1</v>
      </c>
      <c r="Q51" s="7" t="s">
        <v>44</v>
      </c>
      <c r="R51" s="7" t="s">
        <v>65</v>
      </c>
      <c r="S51" s="7" t="s">
        <v>46</v>
      </c>
      <c r="T51" s="7" t="s">
        <v>134</v>
      </c>
      <c r="U51" s="7" t="s">
        <v>2</v>
      </c>
      <c r="V51" s="13" t="s">
        <v>67</v>
      </c>
      <c r="W51" s="7" t="s">
        <v>12</v>
      </c>
      <c r="X51" s="7" t="s">
        <v>13</v>
      </c>
      <c r="Y51" s="7" t="s">
        <v>49</v>
      </c>
      <c r="Z51" s="7" t="s">
        <v>50</v>
      </c>
      <c r="AA51" s="7" t="s">
        <v>51</v>
      </c>
      <c r="AB51" s="7" t="s">
        <v>52</v>
      </c>
      <c r="AC51" s="7" t="s">
        <v>53</v>
      </c>
      <c r="AD51" s="7" t="s">
        <v>54</v>
      </c>
      <c r="AE51" s="7" t="s">
        <v>55</v>
      </c>
      <c r="AF51" s="7" t="s">
        <v>50</v>
      </c>
      <c r="AG51" s="7" t="s">
        <v>51</v>
      </c>
      <c r="AH51" s="7" t="s">
        <v>26</v>
      </c>
      <c r="AI51" s="7" t="s">
        <v>26</v>
      </c>
      <c r="AJ51" s="7" t="s">
        <v>26</v>
      </c>
      <c r="AK51" s="7" t="s">
        <v>26</v>
      </c>
      <c r="AL51" s="7" t="s">
        <v>27</v>
      </c>
      <c r="AM51" s="7" t="s">
        <v>28</v>
      </c>
      <c r="AN51" s="7" t="s">
        <v>68</v>
      </c>
      <c r="AO51" s="7" t="s">
        <v>69</v>
      </c>
      <c r="AP51" s="7" t="s">
        <v>31</v>
      </c>
      <c r="AQ51" s="7" t="s">
        <v>32</v>
      </c>
      <c r="AR51" s="7" t="s">
        <v>33</v>
      </c>
      <c r="AS51" s="7" t="s">
        <v>34</v>
      </c>
      <c r="AT51" s="7" t="s">
        <v>135</v>
      </c>
      <c r="AU51" s="7" t="s">
        <v>136</v>
      </c>
      <c r="AV51" s="7" t="s">
        <v>26</v>
      </c>
      <c r="AW51" s="7" t="s">
        <v>26</v>
      </c>
      <c r="AX51" s="7" t="s">
        <v>323</v>
      </c>
      <c r="AY51" s="7" t="s">
        <v>63</v>
      </c>
      <c r="AZ51" s="9">
        <v>61.05</v>
      </c>
      <c r="BA51" s="7" t="str">
        <f t="shared" si="0"/>
        <v>411108+BX</v>
      </c>
      <c r="BB51" s="7" t="str">
        <f>VLOOKUP(V51,Sheet2!$D$2:$BA$5,22,FALSE)</f>
        <v>MEDICAL SUPPLIES</v>
      </c>
      <c r="BD51" s="7" t="str">
        <f>VLOOKUP(AY51,Sheet4!A51:B359,1,0)</f>
        <v>10</v>
      </c>
    </row>
    <row r="52" spans="1:56" s="7" customFormat="1" x14ac:dyDescent="0.2">
      <c r="A52" s="7" t="s">
        <v>295</v>
      </c>
      <c r="B52" s="7" t="s">
        <v>114</v>
      </c>
      <c r="C52" s="7" t="s">
        <v>2</v>
      </c>
      <c r="D52" s="7" t="s">
        <v>40</v>
      </c>
      <c r="E52" s="7" t="s">
        <v>41</v>
      </c>
      <c r="F52" s="8">
        <v>42562</v>
      </c>
      <c r="G52" s="7" t="s">
        <v>296</v>
      </c>
      <c r="H52" s="7" t="s">
        <v>297</v>
      </c>
      <c r="I52" s="8">
        <v>42560</v>
      </c>
      <c r="J52" s="17">
        <v>122.1</v>
      </c>
      <c r="K52" s="9">
        <v>0</v>
      </c>
      <c r="L52" s="9">
        <v>61.05</v>
      </c>
      <c r="M52" s="9">
        <v>60</v>
      </c>
      <c r="N52" s="10">
        <v>1.7500000000000002E-2</v>
      </c>
      <c r="O52" s="9">
        <v>1.05</v>
      </c>
      <c r="P52" s="11">
        <v>2</v>
      </c>
      <c r="Q52" s="7" t="s">
        <v>44</v>
      </c>
      <c r="R52" s="7" t="s">
        <v>65</v>
      </c>
      <c r="S52" s="7" t="s">
        <v>46</v>
      </c>
      <c r="T52" s="7" t="s">
        <v>134</v>
      </c>
      <c r="U52" s="7" t="s">
        <v>2</v>
      </c>
      <c r="V52" s="13" t="s">
        <v>67</v>
      </c>
      <c r="W52" s="7" t="s">
        <v>12</v>
      </c>
      <c r="X52" s="7" t="s">
        <v>13</v>
      </c>
      <c r="Y52" s="7" t="s">
        <v>49</v>
      </c>
      <c r="Z52" s="7" t="s">
        <v>50</v>
      </c>
      <c r="AA52" s="7" t="s">
        <v>51</v>
      </c>
      <c r="AB52" s="7" t="s">
        <v>52</v>
      </c>
      <c r="AC52" s="7" t="s">
        <v>53</v>
      </c>
      <c r="AD52" s="7" t="s">
        <v>54</v>
      </c>
      <c r="AE52" s="7" t="s">
        <v>55</v>
      </c>
      <c r="AF52" s="7" t="s">
        <v>50</v>
      </c>
      <c r="AG52" s="7" t="s">
        <v>51</v>
      </c>
      <c r="AH52" s="7" t="s">
        <v>26</v>
      </c>
      <c r="AI52" s="7" t="s">
        <v>26</v>
      </c>
      <c r="AJ52" s="7" t="s">
        <v>26</v>
      </c>
      <c r="AK52" s="7" t="s">
        <v>26</v>
      </c>
      <c r="AL52" s="7" t="s">
        <v>27</v>
      </c>
      <c r="AM52" s="7" t="s">
        <v>28</v>
      </c>
      <c r="AN52" s="7" t="s">
        <v>68</v>
      </c>
      <c r="AO52" s="7" t="s">
        <v>69</v>
      </c>
      <c r="AP52" s="7" t="s">
        <v>31</v>
      </c>
      <c r="AQ52" s="7" t="s">
        <v>32</v>
      </c>
      <c r="AR52" s="7" t="s">
        <v>33</v>
      </c>
      <c r="AS52" s="7" t="s">
        <v>34</v>
      </c>
      <c r="AT52" s="7" t="s">
        <v>135</v>
      </c>
      <c r="AU52" s="7" t="s">
        <v>136</v>
      </c>
      <c r="AV52" s="7" t="s">
        <v>26</v>
      </c>
      <c r="AW52" s="7" t="s">
        <v>26</v>
      </c>
      <c r="AX52" s="7" t="s">
        <v>298</v>
      </c>
      <c r="AY52" s="7" t="s">
        <v>63</v>
      </c>
      <c r="AZ52" s="9">
        <v>61.05</v>
      </c>
      <c r="BA52" s="7" t="str">
        <f t="shared" si="0"/>
        <v>411108+BX</v>
      </c>
      <c r="BB52" s="7" t="str">
        <f>VLOOKUP(V52,Sheet2!$D$2:$BA$5,22,FALSE)</f>
        <v>MEDICAL SUPPLIES</v>
      </c>
      <c r="BD52" s="7" t="str">
        <f>VLOOKUP(AY52,Sheet4!A52:B360,1,0)</f>
        <v>10</v>
      </c>
    </row>
    <row r="53" spans="1:56" s="7" customFormat="1" x14ac:dyDescent="0.2">
      <c r="A53" s="7" t="s">
        <v>202</v>
      </c>
      <c r="B53" s="7" t="s">
        <v>203</v>
      </c>
      <c r="C53" s="7" t="s">
        <v>2</v>
      </c>
      <c r="D53" s="7" t="s">
        <v>40</v>
      </c>
      <c r="E53" s="7" t="s">
        <v>41</v>
      </c>
      <c r="F53" s="8">
        <v>42551</v>
      </c>
      <c r="G53" s="7" t="s">
        <v>204</v>
      </c>
      <c r="H53" s="7" t="s">
        <v>205</v>
      </c>
      <c r="I53" s="8">
        <v>42539</v>
      </c>
      <c r="J53" s="17">
        <v>122.1</v>
      </c>
      <c r="K53" s="9">
        <v>0</v>
      </c>
      <c r="L53" s="9">
        <v>61.05</v>
      </c>
      <c r="M53" s="9">
        <v>60</v>
      </c>
      <c r="N53" s="10">
        <v>1.7500000000000002E-2</v>
      </c>
      <c r="O53" s="9">
        <v>1.05</v>
      </c>
      <c r="P53" s="11">
        <v>2</v>
      </c>
      <c r="Q53" s="7" t="s">
        <v>44</v>
      </c>
      <c r="R53" s="7" t="s">
        <v>65</v>
      </c>
      <c r="S53" s="7" t="s">
        <v>46</v>
      </c>
      <c r="T53" s="7" t="s">
        <v>134</v>
      </c>
      <c r="U53" s="7" t="s">
        <v>2</v>
      </c>
      <c r="V53" s="13" t="s">
        <v>67</v>
      </c>
      <c r="W53" s="7" t="s">
        <v>12</v>
      </c>
      <c r="X53" s="7" t="s">
        <v>13</v>
      </c>
      <c r="Y53" s="7" t="s">
        <v>49</v>
      </c>
      <c r="Z53" s="7" t="s">
        <v>50</v>
      </c>
      <c r="AA53" s="7" t="s">
        <v>51</v>
      </c>
      <c r="AB53" s="7" t="s">
        <v>52</v>
      </c>
      <c r="AC53" s="7" t="s">
        <v>53</v>
      </c>
      <c r="AD53" s="7" t="s">
        <v>54</v>
      </c>
      <c r="AE53" s="7" t="s">
        <v>55</v>
      </c>
      <c r="AF53" s="7" t="s">
        <v>50</v>
      </c>
      <c r="AG53" s="7" t="s">
        <v>51</v>
      </c>
      <c r="AH53" s="7" t="s">
        <v>26</v>
      </c>
      <c r="AI53" s="7" t="s">
        <v>26</v>
      </c>
      <c r="AJ53" s="7" t="s">
        <v>26</v>
      </c>
      <c r="AK53" s="7" t="s">
        <v>26</v>
      </c>
      <c r="AL53" s="7" t="s">
        <v>27</v>
      </c>
      <c r="AM53" s="7" t="s">
        <v>28</v>
      </c>
      <c r="AN53" s="7" t="s">
        <v>68</v>
      </c>
      <c r="AO53" s="7" t="s">
        <v>69</v>
      </c>
      <c r="AP53" s="7" t="s">
        <v>31</v>
      </c>
      <c r="AQ53" s="7" t="s">
        <v>32</v>
      </c>
      <c r="AR53" s="7" t="s">
        <v>33</v>
      </c>
      <c r="AS53" s="7" t="s">
        <v>34</v>
      </c>
      <c r="AT53" s="7" t="s">
        <v>135</v>
      </c>
      <c r="AU53" s="7" t="s">
        <v>136</v>
      </c>
      <c r="AV53" s="7" t="s">
        <v>26</v>
      </c>
      <c r="AW53" s="7" t="s">
        <v>26</v>
      </c>
      <c r="AX53" s="7" t="s">
        <v>206</v>
      </c>
      <c r="AY53" s="7" t="s">
        <v>63</v>
      </c>
      <c r="AZ53" s="9">
        <v>61.05</v>
      </c>
      <c r="BA53" s="7" t="str">
        <f t="shared" si="0"/>
        <v>411108+BX</v>
      </c>
      <c r="BB53" s="7" t="str">
        <f>VLOOKUP(V53,Sheet2!$D$2:$BA$5,22,FALSE)</f>
        <v>MEDICAL SUPPLIES</v>
      </c>
      <c r="BD53" s="7" t="str">
        <f>VLOOKUP(AY53,Sheet4!A53:B361,1,0)</f>
        <v>10</v>
      </c>
    </row>
    <row r="54" spans="1:56" s="7" customFormat="1" x14ac:dyDescent="0.2">
      <c r="A54" s="7" t="s">
        <v>198</v>
      </c>
      <c r="B54" s="7" t="s">
        <v>182</v>
      </c>
      <c r="C54" s="7" t="s">
        <v>2</v>
      </c>
      <c r="D54" s="7" t="s">
        <v>40</v>
      </c>
      <c r="E54" s="7" t="s">
        <v>41</v>
      </c>
      <c r="F54" s="8">
        <v>42538</v>
      </c>
      <c r="G54" s="7" t="s">
        <v>199</v>
      </c>
      <c r="H54" s="7" t="s">
        <v>200</v>
      </c>
      <c r="I54" s="8">
        <v>42537</v>
      </c>
      <c r="J54" s="17">
        <v>61.05</v>
      </c>
      <c r="K54" s="9">
        <v>0</v>
      </c>
      <c r="L54" s="9">
        <v>61.05</v>
      </c>
      <c r="M54" s="9">
        <v>60</v>
      </c>
      <c r="N54" s="10">
        <v>1.7500000000000002E-2</v>
      </c>
      <c r="O54" s="9">
        <v>1.05</v>
      </c>
      <c r="P54" s="11">
        <v>1</v>
      </c>
      <c r="Q54" s="7" t="s">
        <v>44</v>
      </c>
      <c r="R54" s="7" t="s">
        <v>65</v>
      </c>
      <c r="S54" s="7" t="s">
        <v>46</v>
      </c>
      <c r="T54" s="7" t="s">
        <v>134</v>
      </c>
      <c r="U54" s="7" t="s">
        <v>2</v>
      </c>
      <c r="V54" s="13" t="s">
        <v>67</v>
      </c>
      <c r="W54" s="7" t="s">
        <v>12</v>
      </c>
      <c r="X54" s="7" t="s">
        <v>13</v>
      </c>
      <c r="Y54" s="7" t="s">
        <v>49</v>
      </c>
      <c r="Z54" s="7" t="s">
        <v>50</v>
      </c>
      <c r="AA54" s="7" t="s">
        <v>51</v>
      </c>
      <c r="AB54" s="7" t="s">
        <v>52</v>
      </c>
      <c r="AC54" s="7" t="s">
        <v>53</v>
      </c>
      <c r="AD54" s="7" t="s">
        <v>54</v>
      </c>
      <c r="AE54" s="7" t="s">
        <v>55</v>
      </c>
      <c r="AF54" s="7" t="s">
        <v>50</v>
      </c>
      <c r="AG54" s="7" t="s">
        <v>51</v>
      </c>
      <c r="AH54" s="7" t="s">
        <v>26</v>
      </c>
      <c r="AI54" s="7" t="s">
        <v>26</v>
      </c>
      <c r="AJ54" s="7" t="s">
        <v>26</v>
      </c>
      <c r="AK54" s="7" t="s">
        <v>26</v>
      </c>
      <c r="AL54" s="7" t="s">
        <v>27</v>
      </c>
      <c r="AM54" s="7" t="s">
        <v>28</v>
      </c>
      <c r="AN54" s="7" t="s">
        <v>68</v>
      </c>
      <c r="AO54" s="7" t="s">
        <v>69</v>
      </c>
      <c r="AP54" s="7" t="s">
        <v>31</v>
      </c>
      <c r="AQ54" s="7" t="s">
        <v>32</v>
      </c>
      <c r="AR54" s="7" t="s">
        <v>33</v>
      </c>
      <c r="AS54" s="7" t="s">
        <v>34</v>
      </c>
      <c r="AT54" s="7" t="s">
        <v>135</v>
      </c>
      <c r="AU54" s="7" t="s">
        <v>136</v>
      </c>
      <c r="AV54" s="7" t="s">
        <v>26</v>
      </c>
      <c r="AW54" s="7" t="s">
        <v>26</v>
      </c>
      <c r="AX54" s="7" t="s">
        <v>201</v>
      </c>
      <c r="AY54" s="7" t="s">
        <v>63</v>
      </c>
      <c r="AZ54" s="9">
        <v>61.05</v>
      </c>
      <c r="BA54" s="7" t="str">
        <f t="shared" si="0"/>
        <v>411108+BX</v>
      </c>
      <c r="BB54" s="7" t="str">
        <f>VLOOKUP(V54,Sheet2!$D$2:$BA$5,22,FALSE)</f>
        <v>MEDICAL SUPPLIES</v>
      </c>
      <c r="BD54" s="7" t="str">
        <f>VLOOKUP(AY54,Sheet4!A54:B362,1,0)</f>
        <v>10</v>
      </c>
    </row>
    <row r="55" spans="1:56" s="7" customFormat="1" x14ac:dyDescent="0.2">
      <c r="A55" s="7" t="s">
        <v>159</v>
      </c>
      <c r="B55" s="7" t="s">
        <v>154</v>
      </c>
      <c r="C55" s="7" t="s">
        <v>2</v>
      </c>
      <c r="D55" s="7" t="s">
        <v>40</v>
      </c>
      <c r="E55" s="7" t="s">
        <v>41</v>
      </c>
      <c r="F55" s="8">
        <v>42535</v>
      </c>
      <c r="G55" s="7" t="s">
        <v>160</v>
      </c>
      <c r="H55" s="7" t="s">
        <v>161</v>
      </c>
      <c r="I55" s="8">
        <v>42534</v>
      </c>
      <c r="J55" s="17">
        <v>122.1</v>
      </c>
      <c r="K55" s="9">
        <v>0</v>
      </c>
      <c r="L55" s="9">
        <v>61.05</v>
      </c>
      <c r="M55" s="9">
        <v>60</v>
      </c>
      <c r="N55" s="10">
        <v>1.7500000000000002E-2</v>
      </c>
      <c r="O55" s="9">
        <v>1.05</v>
      </c>
      <c r="P55" s="11">
        <v>2</v>
      </c>
      <c r="Q55" s="7" t="s">
        <v>44</v>
      </c>
      <c r="R55" s="7" t="s">
        <v>65</v>
      </c>
      <c r="S55" s="7" t="s">
        <v>46</v>
      </c>
      <c r="T55" s="7" t="s">
        <v>134</v>
      </c>
      <c r="U55" s="7" t="s">
        <v>2</v>
      </c>
      <c r="V55" s="13" t="s">
        <v>67</v>
      </c>
      <c r="W55" s="7" t="s">
        <v>12</v>
      </c>
      <c r="X55" s="7" t="s">
        <v>13</v>
      </c>
      <c r="Y55" s="7" t="s">
        <v>49</v>
      </c>
      <c r="Z55" s="7" t="s">
        <v>50</v>
      </c>
      <c r="AA55" s="7" t="s">
        <v>51</v>
      </c>
      <c r="AB55" s="7" t="s">
        <v>52</v>
      </c>
      <c r="AC55" s="7" t="s">
        <v>53</v>
      </c>
      <c r="AD55" s="7" t="s">
        <v>54</v>
      </c>
      <c r="AE55" s="7" t="s">
        <v>55</v>
      </c>
      <c r="AF55" s="7" t="s">
        <v>50</v>
      </c>
      <c r="AG55" s="7" t="s">
        <v>51</v>
      </c>
      <c r="AH55" s="7" t="s">
        <v>26</v>
      </c>
      <c r="AI55" s="7" t="s">
        <v>26</v>
      </c>
      <c r="AJ55" s="7" t="s">
        <v>26</v>
      </c>
      <c r="AK55" s="7" t="s">
        <v>26</v>
      </c>
      <c r="AL55" s="7" t="s">
        <v>27</v>
      </c>
      <c r="AM55" s="7" t="s">
        <v>28</v>
      </c>
      <c r="AN55" s="7" t="s">
        <v>68</v>
      </c>
      <c r="AO55" s="7" t="s">
        <v>69</v>
      </c>
      <c r="AP55" s="7" t="s">
        <v>31</v>
      </c>
      <c r="AQ55" s="7" t="s">
        <v>32</v>
      </c>
      <c r="AR55" s="7" t="s">
        <v>33</v>
      </c>
      <c r="AS55" s="7" t="s">
        <v>34</v>
      </c>
      <c r="AT55" s="7" t="s">
        <v>135</v>
      </c>
      <c r="AU55" s="7" t="s">
        <v>136</v>
      </c>
      <c r="AV55" s="7" t="s">
        <v>26</v>
      </c>
      <c r="AW55" s="7" t="s">
        <v>26</v>
      </c>
      <c r="AX55" s="7" t="s">
        <v>162</v>
      </c>
      <c r="AY55" s="7" t="s">
        <v>63</v>
      </c>
      <c r="AZ55" s="9">
        <v>61.05</v>
      </c>
      <c r="BA55" s="7" t="str">
        <f t="shared" si="0"/>
        <v>411108+BX</v>
      </c>
      <c r="BB55" s="7" t="str">
        <f>VLOOKUP(V55,Sheet2!$D$2:$BA$5,22,FALSE)</f>
        <v>MEDICAL SUPPLIES</v>
      </c>
      <c r="BD55" s="7" t="str">
        <f>VLOOKUP(AY55,Sheet4!A55:B363,1,0)</f>
        <v>10</v>
      </c>
    </row>
    <row r="56" spans="1:56" s="7" customFormat="1" x14ac:dyDescent="0.2">
      <c r="A56" s="7" t="s">
        <v>138</v>
      </c>
      <c r="B56" s="7" t="s">
        <v>139</v>
      </c>
      <c r="C56" s="7" t="s">
        <v>2</v>
      </c>
      <c r="D56" s="7" t="s">
        <v>40</v>
      </c>
      <c r="E56" s="7" t="s">
        <v>41</v>
      </c>
      <c r="F56" s="8">
        <v>42529</v>
      </c>
      <c r="G56" s="7" t="s">
        <v>140</v>
      </c>
      <c r="H56" s="7" t="s">
        <v>141</v>
      </c>
      <c r="I56" s="8">
        <v>42528</v>
      </c>
      <c r="J56" s="17">
        <v>122.1</v>
      </c>
      <c r="K56" s="9">
        <v>0</v>
      </c>
      <c r="L56" s="9">
        <v>61.05</v>
      </c>
      <c r="M56" s="9">
        <v>60</v>
      </c>
      <c r="N56" s="10">
        <v>1.7500000000000002E-2</v>
      </c>
      <c r="O56" s="9">
        <v>1.05</v>
      </c>
      <c r="P56" s="11">
        <v>2</v>
      </c>
      <c r="Q56" s="7" t="s">
        <v>44</v>
      </c>
      <c r="R56" s="7" t="s">
        <v>65</v>
      </c>
      <c r="S56" s="7" t="s">
        <v>46</v>
      </c>
      <c r="T56" s="7" t="s">
        <v>134</v>
      </c>
      <c r="U56" s="7" t="s">
        <v>2</v>
      </c>
      <c r="V56" s="13" t="s">
        <v>67</v>
      </c>
      <c r="W56" s="7" t="s">
        <v>12</v>
      </c>
      <c r="X56" s="7" t="s">
        <v>13</v>
      </c>
      <c r="Y56" s="7" t="s">
        <v>49</v>
      </c>
      <c r="Z56" s="7" t="s">
        <v>50</v>
      </c>
      <c r="AA56" s="7" t="s">
        <v>51</v>
      </c>
      <c r="AB56" s="7" t="s">
        <v>52</v>
      </c>
      <c r="AC56" s="7" t="s">
        <v>53</v>
      </c>
      <c r="AD56" s="7" t="s">
        <v>54</v>
      </c>
      <c r="AE56" s="7" t="s">
        <v>55</v>
      </c>
      <c r="AF56" s="7" t="s">
        <v>50</v>
      </c>
      <c r="AG56" s="7" t="s">
        <v>51</v>
      </c>
      <c r="AH56" s="7" t="s">
        <v>26</v>
      </c>
      <c r="AI56" s="7" t="s">
        <v>26</v>
      </c>
      <c r="AJ56" s="7" t="s">
        <v>26</v>
      </c>
      <c r="AK56" s="7" t="s">
        <v>26</v>
      </c>
      <c r="AL56" s="7" t="s">
        <v>27</v>
      </c>
      <c r="AM56" s="7" t="s">
        <v>28</v>
      </c>
      <c r="AN56" s="7" t="s">
        <v>68</v>
      </c>
      <c r="AO56" s="7" t="s">
        <v>69</v>
      </c>
      <c r="AP56" s="7" t="s">
        <v>31</v>
      </c>
      <c r="AQ56" s="7" t="s">
        <v>32</v>
      </c>
      <c r="AR56" s="7" t="s">
        <v>33</v>
      </c>
      <c r="AS56" s="7" t="s">
        <v>34</v>
      </c>
      <c r="AT56" s="7" t="s">
        <v>135</v>
      </c>
      <c r="AU56" s="7" t="s">
        <v>136</v>
      </c>
      <c r="AV56" s="7" t="s">
        <v>26</v>
      </c>
      <c r="AW56" s="7" t="s">
        <v>26</v>
      </c>
      <c r="AX56" s="7" t="s">
        <v>142</v>
      </c>
      <c r="AY56" s="7" t="s">
        <v>63</v>
      </c>
      <c r="AZ56" s="9">
        <v>61.05</v>
      </c>
      <c r="BA56" s="7" t="str">
        <f t="shared" si="0"/>
        <v>411108+BX</v>
      </c>
      <c r="BB56" s="7" t="str">
        <f>VLOOKUP(V56,Sheet2!$D$2:$BA$5,22,FALSE)</f>
        <v>MEDICAL SUPPLIES</v>
      </c>
      <c r="BD56" s="7" t="str">
        <f>VLOOKUP(AY56,Sheet4!A56:B364,1,0)</f>
        <v>10</v>
      </c>
    </row>
    <row r="57" spans="1:56" s="7" customFormat="1" x14ac:dyDescent="0.2">
      <c r="A57" s="7" t="s">
        <v>131</v>
      </c>
      <c r="B57" s="7" t="s">
        <v>72</v>
      </c>
      <c r="C57" s="7" t="s">
        <v>2</v>
      </c>
      <c r="D57" s="7" t="s">
        <v>40</v>
      </c>
      <c r="E57" s="7" t="s">
        <v>41</v>
      </c>
      <c r="F57" s="8">
        <v>42527</v>
      </c>
      <c r="G57" s="7" t="s">
        <v>132</v>
      </c>
      <c r="H57" s="7" t="s">
        <v>133</v>
      </c>
      <c r="I57" s="8">
        <v>42524</v>
      </c>
      <c r="J57" s="17">
        <v>122.1</v>
      </c>
      <c r="K57" s="9">
        <v>0</v>
      </c>
      <c r="L57" s="9">
        <v>61.05</v>
      </c>
      <c r="M57" s="9">
        <v>60</v>
      </c>
      <c r="N57" s="10">
        <v>1.7500000000000002E-2</v>
      </c>
      <c r="O57" s="9">
        <v>1.05</v>
      </c>
      <c r="P57" s="11">
        <v>2</v>
      </c>
      <c r="Q57" s="7" t="s">
        <v>44</v>
      </c>
      <c r="R57" s="7" t="s">
        <v>65</v>
      </c>
      <c r="S57" s="7" t="s">
        <v>46</v>
      </c>
      <c r="T57" s="7" t="s">
        <v>134</v>
      </c>
      <c r="U57" s="7" t="s">
        <v>2</v>
      </c>
      <c r="V57" s="13" t="s">
        <v>67</v>
      </c>
      <c r="W57" s="7" t="s">
        <v>12</v>
      </c>
      <c r="X57" s="7" t="s">
        <v>13</v>
      </c>
      <c r="Y57" s="7" t="s">
        <v>49</v>
      </c>
      <c r="Z57" s="7" t="s">
        <v>50</v>
      </c>
      <c r="AA57" s="7" t="s">
        <v>51</v>
      </c>
      <c r="AB57" s="7" t="s">
        <v>52</v>
      </c>
      <c r="AC57" s="7" t="s">
        <v>53</v>
      </c>
      <c r="AD57" s="7" t="s">
        <v>54</v>
      </c>
      <c r="AE57" s="7" t="s">
        <v>55</v>
      </c>
      <c r="AF57" s="7" t="s">
        <v>50</v>
      </c>
      <c r="AG57" s="7" t="s">
        <v>51</v>
      </c>
      <c r="AH57" s="7" t="s">
        <v>26</v>
      </c>
      <c r="AI57" s="7" t="s">
        <v>26</v>
      </c>
      <c r="AJ57" s="7" t="s">
        <v>26</v>
      </c>
      <c r="AK57" s="7" t="s">
        <v>26</v>
      </c>
      <c r="AL57" s="7" t="s">
        <v>27</v>
      </c>
      <c r="AM57" s="7" t="s">
        <v>28</v>
      </c>
      <c r="AN57" s="7" t="s">
        <v>68</v>
      </c>
      <c r="AO57" s="7" t="s">
        <v>69</v>
      </c>
      <c r="AP57" s="7" t="s">
        <v>31</v>
      </c>
      <c r="AQ57" s="7" t="s">
        <v>32</v>
      </c>
      <c r="AR57" s="7" t="s">
        <v>33</v>
      </c>
      <c r="AS57" s="7" t="s">
        <v>34</v>
      </c>
      <c r="AT57" s="7" t="s">
        <v>135</v>
      </c>
      <c r="AU57" s="7" t="s">
        <v>136</v>
      </c>
      <c r="AV57" s="7" t="s">
        <v>26</v>
      </c>
      <c r="AW57" s="7" t="s">
        <v>26</v>
      </c>
      <c r="AX57" s="7" t="s">
        <v>137</v>
      </c>
      <c r="AY57" s="7" t="s">
        <v>63</v>
      </c>
      <c r="AZ57" s="9">
        <v>61.05</v>
      </c>
      <c r="BA57" s="7" t="str">
        <f t="shared" si="0"/>
        <v>411108+BX</v>
      </c>
      <c r="BB57" s="7" t="str">
        <f>VLOOKUP(V57,Sheet2!$D$2:$BA$5,22,FALSE)</f>
        <v>MEDICAL SUPPLIES</v>
      </c>
      <c r="BD57" s="7" t="str">
        <f>VLOOKUP(AY57,Sheet4!A57:B365,1,0)</f>
        <v>10</v>
      </c>
    </row>
    <row r="58" spans="1:56" s="7" customFormat="1" x14ac:dyDescent="0.2">
      <c r="A58" s="7" t="s">
        <v>88</v>
      </c>
      <c r="B58" s="7" t="s">
        <v>89</v>
      </c>
      <c r="C58" s="7" t="s">
        <v>2</v>
      </c>
      <c r="D58" s="7" t="s">
        <v>40</v>
      </c>
      <c r="E58" s="7" t="s">
        <v>41</v>
      </c>
      <c r="F58" s="8">
        <v>42454</v>
      </c>
      <c r="G58" s="7" t="s">
        <v>90</v>
      </c>
      <c r="H58" s="7" t="s">
        <v>91</v>
      </c>
      <c r="I58" s="8">
        <v>42450</v>
      </c>
      <c r="J58" s="17">
        <v>305.25</v>
      </c>
      <c r="K58" s="9">
        <v>0</v>
      </c>
      <c r="L58" s="9">
        <v>61.05</v>
      </c>
      <c r="M58" s="9">
        <v>60</v>
      </c>
      <c r="N58" s="10">
        <v>1.7500000000000002E-2</v>
      </c>
      <c r="O58" s="9">
        <v>1.05</v>
      </c>
      <c r="P58" s="11">
        <v>5</v>
      </c>
      <c r="Q58" s="7" t="s">
        <v>44</v>
      </c>
      <c r="R58" s="7" t="s">
        <v>65</v>
      </c>
      <c r="S58" s="7" t="s">
        <v>46</v>
      </c>
      <c r="T58" s="7" t="s">
        <v>66</v>
      </c>
      <c r="U58" s="7" t="s">
        <v>2</v>
      </c>
      <c r="V58" s="13" t="s">
        <v>67</v>
      </c>
      <c r="W58" s="7" t="s">
        <v>12</v>
      </c>
      <c r="X58" s="7" t="s">
        <v>13</v>
      </c>
      <c r="Y58" s="7" t="s">
        <v>49</v>
      </c>
      <c r="Z58" s="7" t="s">
        <v>50</v>
      </c>
      <c r="AA58" s="7" t="s">
        <v>51</v>
      </c>
      <c r="AB58" s="7" t="s">
        <v>52</v>
      </c>
      <c r="AC58" s="7" t="s">
        <v>53</v>
      </c>
      <c r="AD58" s="7" t="s">
        <v>54</v>
      </c>
      <c r="AE58" s="7" t="s">
        <v>55</v>
      </c>
      <c r="AF58" s="7" t="s">
        <v>50</v>
      </c>
      <c r="AG58" s="7" t="s">
        <v>51</v>
      </c>
      <c r="AH58" s="7" t="s">
        <v>26</v>
      </c>
      <c r="AI58" s="7" t="s">
        <v>26</v>
      </c>
      <c r="AJ58" s="7" t="s">
        <v>26</v>
      </c>
      <c r="AK58" s="7" t="s">
        <v>26</v>
      </c>
      <c r="AL58" s="7" t="s">
        <v>27</v>
      </c>
      <c r="AM58" s="7" t="s">
        <v>28</v>
      </c>
      <c r="AN58" s="7" t="s">
        <v>68</v>
      </c>
      <c r="AO58" s="7" t="s">
        <v>69</v>
      </c>
      <c r="AP58" s="7" t="s">
        <v>31</v>
      </c>
      <c r="AQ58" s="7" t="s">
        <v>32</v>
      </c>
      <c r="AR58" s="7" t="s">
        <v>33</v>
      </c>
      <c r="AS58" s="7" t="s">
        <v>34</v>
      </c>
      <c r="AT58" s="7" t="s">
        <v>60</v>
      </c>
      <c r="AU58" s="7" t="s">
        <v>61</v>
      </c>
      <c r="AV58" s="7" t="s">
        <v>26</v>
      </c>
      <c r="AW58" s="7" t="s">
        <v>26</v>
      </c>
      <c r="AX58" s="7" t="s">
        <v>92</v>
      </c>
      <c r="AY58" s="7" t="s">
        <v>63</v>
      </c>
      <c r="AZ58" s="9">
        <v>61.05</v>
      </c>
      <c r="BA58" s="7" t="str">
        <f t="shared" si="0"/>
        <v>411108+BX</v>
      </c>
      <c r="BB58" s="7" t="str">
        <f>VLOOKUP(V58,Sheet2!$D$2:$BA$5,22,FALSE)</f>
        <v>MEDICAL SUPPLIES</v>
      </c>
      <c r="BD58" s="7" t="str">
        <f>VLOOKUP(AY58,Sheet4!A58:B366,1,0)</f>
        <v>10</v>
      </c>
    </row>
    <row r="59" spans="1:56" s="7" customFormat="1" x14ac:dyDescent="0.2">
      <c r="A59" s="7" t="s">
        <v>38</v>
      </c>
      <c r="B59" s="7" t="s">
        <v>64</v>
      </c>
      <c r="C59" s="7" t="s">
        <v>2</v>
      </c>
      <c r="D59" s="7" t="s">
        <v>40</v>
      </c>
      <c r="E59" s="7" t="s">
        <v>41</v>
      </c>
      <c r="F59" s="8">
        <v>42454</v>
      </c>
      <c r="G59" s="7" t="s">
        <v>42</v>
      </c>
      <c r="H59" s="7" t="s">
        <v>43</v>
      </c>
      <c r="I59" s="8">
        <v>42447</v>
      </c>
      <c r="J59" s="17">
        <v>244.2</v>
      </c>
      <c r="K59" s="9">
        <v>0</v>
      </c>
      <c r="L59" s="9">
        <v>61.05</v>
      </c>
      <c r="M59" s="9">
        <v>60</v>
      </c>
      <c r="N59" s="10">
        <v>1.7500000000000002E-2</v>
      </c>
      <c r="O59" s="9">
        <v>1.05</v>
      </c>
      <c r="P59" s="11">
        <v>4</v>
      </c>
      <c r="Q59" s="7" t="s">
        <v>44</v>
      </c>
      <c r="R59" s="7" t="s">
        <v>65</v>
      </c>
      <c r="S59" s="7" t="s">
        <v>46</v>
      </c>
      <c r="T59" s="7" t="s">
        <v>66</v>
      </c>
      <c r="U59" s="7" t="s">
        <v>2</v>
      </c>
      <c r="V59" s="13" t="s">
        <v>67</v>
      </c>
      <c r="W59" s="7" t="s">
        <v>12</v>
      </c>
      <c r="X59" s="7" t="s">
        <v>13</v>
      </c>
      <c r="Y59" s="7" t="s">
        <v>49</v>
      </c>
      <c r="Z59" s="7" t="s">
        <v>50</v>
      </c>
      <c r="AA59" s="7" t="s">
        <v>51</v>
      </c>
      <c r="AB59" s="7" t="s">
        <v>52</v>
      </c>
      <c r="AC59" s="7" t="s">
        <v>53</v>
      </c>
      <c r="AD59" s="7" t="s">
        <v>54</v>
      </c>
      <c r="AE59" s="7" t="s">
        <v>55</v>
      </c>
      <c r="AF59" s="7" t="s">
        <v>50</v>
      </c>
      <c r="AG59" s="7" t="s">
        <v>51</v>
      </c>
      <c r="AH59" s="7" t="s">
        <v>26</v>
      </c>
      <c r="AI59" s="7" t="s">
        <v>26</v>
      </c>
      <c r="AJ59" s="7" t="s">
        <v>26</v>
      </c>
      <c r="AK59" s="7" t="s">
        <v>26</v>
      </c>
      <c r="AL59" s="7" t="s">
        <v>27</v>
      </c>
      <c r="AM59" s="7" t="s">
        <v>28</v>
      </c>
      <c r="AN59" s="7" t="s">
        <v>68</v>
      </c>
      <c r="AO59" s="7" t="s">
        <v>69</v>
      </c>
      <c r="AP59" s="7" t="s">
        <v>31</v>
      </c>
      <c r="AQ59" s="7" t="s">
        <v>32</v>
      </c>
      <c r="AR59" s="7" t="s">
        <v>33</v>
      </c>
      <c r="AS59" s="7" t="s">
        <v>34</v>
      </c>
      <c r="AT59" s="7" t="s">
        <v>60</v>
      </c>
      <c r="AU59" s="7" t="s">
        <v>61</v>
      </c>
      <c r="AV59" s="7" t="s">
        <v>26</v>
      </c>
      <c r="AW59" s="7" t="s">
        <v>26</v>
      </c>
      <c r="AX59" s="7" t="s">
        <v>70</v>
      </c>
      <c r="AY59" s="7" t="s">
        <v>63</v>
      </c>
      <c r="AZ59" s="9">
        <v>61.05</v>
      </c>
      <c r="BA59" s="7" t="str">
        <f t="shared" si="0"/>
        <v>411108+BX</v>
      </c>
      <c r="BB59" s="7" t="str">
        <f>VLOOKUP(V59,Sheet2!$D$2:$BA$5,22,FALSE)</f>
        <v>MEDICAL SUPPLIES</v>
      </c>
      <c r="BD59" s="7" t="str">
        <f>VLOOKUP(AY59,Sheet4!A59:B367,1,0)</f>
        <v>10</v>
      </c>
    </row>
    <row r="60" spans="1:56" x14ac:dyDescent="0.2">
      <c r="A60" t="s">
        <v>126</v>
      </c>
      <c r="B60" t="s">
        <v>127</v>
      </c>
      <c r="C60" t="s">
        <v>2</v>
      </c>
      <c r="D60" t="s">
        <v>40</v>
      </c>
      <c r="E60" t="s">
        <v>41</v>
      </c>
      <c r="F60" s="2">
        <v>42534</v>
      </c>
      <c r="G60" t="s">
        <v>128</v>
      </c>
      <c r="H60" t="s">
        <v>129</v>
      </c>
      <c r="I60" s="2">
        <v>42515</v>
      </c>
      <c r="J60" s="17">
        <v>1037.8599999999999</v>
      </c>
      <c r="K60" s="3">
        <v>0</v>
      </c>
      <c r="L60" s="3">
        <v>518.92999999999995</v>
      </c>
      <c r="M60" s="3">
        <v>510</v>
      </c>
      <c r="N60" s="4">
        <v>1.7500000000000002E-2</v>
      </c>
      <c r="O60" s="3">
        <v>8.93</v>
      </c>
      <c r="P60" s="5">
        <v>2</v>
      </c>
      <c r="Q60" t="s">
        <v>44</v>
      </c>
      <c r="R60" t="s">
        <v>45</v>
      </c>
      <c r="S60" t="s">
        <v>46</v>
      </c>
      <c r="T60" t="s">
        <v>47</v>
      </c>
      <c r="U60" t="s">
        <v>2</v>
      </c>
      <c r="V60" s="14" t="s">
        <v>48</v>
      </c>
      <c r="W60" t="s">
        <v>12</v>
      </c>
      <c r="X60" t="s">
        <v>13</v>
      </c>
      <c r="Y60" t="s">
        <v>49</v>
      </c>
      <c r="Z60" t="s">
        <v>50</v>
      </c>
      <c r="AA60" t="s">
        <v>51</v>
      </c>
      <c r="AB60" t="s">
        <v>52</v>
      </c>
      <c r="AC60" t="s">
        <v>53</v>
      </c>
      <c r="AD60" t="s">
        <v>54</v>
      </c>
      <c r="AE60" t="s">
        <v>55</v>
      </c>
      <c r="AF60" t="s">
        <v>50</v>
      </c>
      <c r="AG60" t="s">
        <v>51</v>
      </c>
      <c r="AH60" t="s">
        <v>26</v>
      </c>
      <c r="AI60" t="s">
        <v>26</v>
      </c>
      <c r="AJ60" t="s">
        <v>26</v>
      </c>
      <c r="AK60" t="s">
        <v>26</v>
      </c>
      <c r="AL60" t="s">
        <v>27</v>
      </c>
      <c r="AM60" t="s">
        <v>28</v>
      </c>
      <c r="AN60" t="s">
        <v>56</v>
      </c>
      <c r="AO60" t="s">
        <v>57</v>
      </c>
      <c r="AP60" t="s">
        <v>31</v>
      </c>
      <c r="AQ60" t="s">
        <v>32</v>
      </c>
      <c r="AR60" t="s">
        <v>58</v>
      </c>
      <c r="AS60" t="s">
        <v>59</v>
      </c>
      <c r="AT60" t="s">
        <v>60</v>
      </c>
      <c r="AU60" t="s">
        <v>61</v>
      </c>
      <c r="AV60" t="s">
        <v>26</v>
      </c>
      <c r="AW60" t="s">
        <v>26</v>
      </c>
      <c r="AX60" t="s">
        <v>130</v>
      </c>
      <c r="AY60" t="s">
        <v>63</v>
      </c>
      <c r="AZ60" s="3">
        <v>518.92999999999995</v>
      </c>
      <c r="BA60" t="str">
        <f t="shared" si="0"/>
        <v>418000+CS</v>
      </c>
      <c r="BB60" t="str">
        <f>VLOOKUP(V60,Sheet2!$D$2:$BA$5,22,FALSE)</f>
        <v>MEDICAL SUPPLIES</v>
      </c>
      <c r="BD60" t="str">
        <f>VLOOKUP(AY60,Sheet4!A60:B368,1,0)</f>
        <v>10</v>
      </c>
    </row>
    <row r="61" spans="1:56" x14ac:dyDescent="0.2">
      <c r="A61" t="s">
        <v>121</v>
      </c>
      <c r="B61" t="s">
        <v>122</v>
      </c>
      <c r="C61" t="s">
        <v>2</v>
      </c>
      <c r="D61" t="s">
        <v>40</v>
      </c>
      <c r="E61" t="s">
        <v>41</v>
      </c>
      <c r="F61" s="2">
        <v>42507</v>
      </c>
      <c r="G61" t="s">
        <v>123</v>
      </c>
      <c r="H61" t="s">
        <v>124</v>
      </c>
      <c r="I61" s="2">
        <v>42506</v>
      </c>
      <c r="J61" s="17">
        <v>1037.8599999999999</v>
      </c>
      <c r="K61" s="3">
        <v>0</v>
      </c>
      <c r="L61" s="3">
        <v>518.92999999999995</v>
      </c>
      <c r="M61" s="3">
        <v>510</v>
      </c>
      <c r="N61" s="4">
        <v>1.7500000000000002E-2</v>
      </c>
      <c r="O61" s="3">
        <v>8.93</v>
      </c>
      <c r="P61" s="5">
        <v>2</v>
      </c>
      <c r="Q61" t="s">
        <v>44</v>
      </c>
      <c r="R61" t="s">
        <v>45</v>
      </c>
      <c r="S61" t="s">
        <v>46</v>
      </c>
      <c r="T61" t="s">
        <v>47</v>
      </c>
      <c r="U61" t="s">
        <v>2</v>
      </c>
      <c r="V61" s="14" t="s">
        <v>48</v>
      </c>
      <c r="W61" t="s">
        <v>12</v>
      </c>
      <c r="X61" t="s">
        <v>13</v>
      </c>
      <c r="Y61" t="s">
        <v>49</v>
      </c>
      <c r="Z61" t="s">
        <v>50</v>
      </c>
      <c r="AA61" t="s">
        <v>51</v>
      </c>
      <c r="AB61" t="s">
        <v>52</v>
      </c>
      <c r="AC61" t="s">
        <v>53</v>
      </c>
      <c r="AD61" t="s">
        <v>54</v>
      </c>
      <c r="AE61" t="s">
        <v>55</v>
      </c>
      <c r="AF61" t="s">
        <v>50</v>
      </c>
      <c r="AG61" t="s">
        <v>51</v>
      </c>
      <c r="AH61" t="s">
        <v>26</v>
      </c>
      <c r="AI61" t="s">
        <v>26</v>
      </c>
      <c r="AJ61" t="s">
        <v>26</v>
      </c>
      <c r="AK61" t="s">
        <v>26</v>
      </c>
      <c r="AL61" t="s">
        <v>27</v>
      </c>
      <c r="AM61" t="s">
        <v>28</v>
      </c>
      <c r="AN61" t="s">
        <v>56</v>
      </c>
      <c r="AO61" t="s">
        <v>57</v>
      </c>
      <c r="AP61" t="s">
        <v>31</v>
      </c>
      <c r="AQ61" t="s">
        <v>32</v>
      </c>
      <c r="AR61" t="s">
        <v>58</v>
      </c>
      <c r="AS61" t="s">
        <v>59</v>
      </c>
      <c r="AT61" t="s">
        <v>60</v>
      </c>
      <c r="AU61" t="s">
        <v>61</v>
      </c>
      <c r="AV61" t="s">
        <v>26</v>
      </c>
      <c r="AW61" t="s">
        <v>26</v>
      </c>
      <c r="AX61" t="s">
        <v>125</v>
      </c>
      <c r="AY61" t="s">
        <v>63</v>
      </c>
      <c r="AZ61" s="3">
        <v>518.92999999999995</v>
      </c>
      <c r="BA61" t="str">
        <f t="shared" si="0"/>
        <v>418000+CS</v>
      </c>
      <c r="BB61" t="str">
        <f>VLOOKUP(V61,Sheet2!$D$2:$BA$5,22,FALSE)</f>
        <v>MEDICAL SUPPLIES</v>
      </c>
      <c r="BD61" t="str">
        <f>VLOOKUP(AY61,Sheet4!A61:B369,1,0)</f>
        <v>10</v>
      </c>
    </row>
    <row r="62" spans="1:56" x14ac:dyDescent="0.2">
      <c r="A62" t="s">
        <v>108</v>
      </c>
      <c r="B62" t="s">
        <v>109</v>
      </c>
      <c r="C62" t="s">
        <v>2</v>
      </c>
      <c r="D62" t="s">
        <v>40</v>
      </c>
      <c r="E62" t="s">
        <v>41</v>
      </c>
      <c r="F62" s="2">
        <v>42487</v>
      </c>
      <c r="G62" t="s">
        <v>110</v>
      </c>
      <c r="H62" t="s">
        <v>111</v>
      </c>
      <c r="I62" s="2">
        <v>42486</v>
      </c>
      <c r="J62" s="17">
        <v>1037.8599999999999</v>
      </c>
      <c r="K62" s="3">
        <v>0</v>
      </c>
      <c r="L62" s="3">
        <v>518.92999999999995</v>
      </c>
      <c r="M62" s="3">
        <v>510</v>
      </c>
      <c r="N62" s="4">
        <v>1.7500000000000002E-2</v>
      </c>
      <c r="O62" s="3">
        <v>8.93</v>
      </c>
      <c r="P62" s="5">
        <v>2</v>
      </c>
      <c r="Q62" t="s">
        <v>44</v>
      </c>
      <c r="R62" t="s">
        <v>45</v>
      </c>
      <c r="S62" t="s">
        <v>46</v>
      </c>
      <c r="T62" t="s">
        <v>47</v>
      </c>
      <c r="U62" t="s">
        <v>2</v>
      </c>
      <c r="V62" s="14" t="s">
        <v>48</v>
      </c>
      <c r="W62" t="s">
        <v>12</v>
      </c>
      <c r="X62" t="s">
        <v>13</v>
      </c>
      <c r="Y62" t="s">
        <v>49</v>
      </c>
      <c r="Z62" t="s">
        <v>50</v>
      </c>
      <c r="AA62" t="s">
        <v>51</v>
      </c>
      <c r="AB62" t="s">
        <v>52</v>
      </c>
      <c r="AC62" t="s">
        <v>53</v>
      </c>
      <c r="AD62" t="s">
        <v>54</v>
      </c>
      <c r="AE62" t="s">
        <v>55</v>
      </c>
      <c r="AF62" t="s">
        <v>50</v>
      </c>
      <c r="AG62" t="s">
        <v>51</v>
      </c>
      <c r="AH62" t="s">
        <v>26</v>
      </c>
      <c r="AI62" t="s">
        <v>26</v>
      </c>
      <c r="AJ62" t="s">
        <v>26</v>
      </c>
      <c r="AK62" t="s">
        <v>26</v>
      </c>
      <c r="AL62" t="s">
        <v>27</v>
      </c>
      <c r="AM62" t="s">
        <v>28</v>
      </c>
      <c r="AN62" t="s">
        <v>56</v>
      </c>
      <c r="AO62" t="s">
        <v>57</v>
      </c>
      <c r="AP62" t="s">
        <v>31</v>
      </c>
      <c r="AQ62" t="s">
        <v>32</v>
      </c>
      <c r="AR62" t="s">
        <v>58</v>
      </c>
      <c r="AS62" t="s">
        <v>59</v>
      </c>
      <c r="AT62" t="s">
        <v>60</v>
      </c>
      <c r="AU62" t="s">
        <v>61</v>
      </c>
      <c r="AV62" t="s">
        <v>26</v>
      </c>
      <c r="AW62" t="s">
        <v>26</v>
      </c>
      <c r="AX62" t="s">
        <v>112</v>
      </c>
      <c r="AY62" t="s">
        <v>63</v>
      </c>
      <c r="AZ62" s="3">
        <v>518.92999999999995</v>
      </c>
      <c r="BA62" t="str">
        <f t="shared" si="0"/>
        <v>418000+CS</v>
      </c>
      <c r="BB62" t="str">
        <f>VLOOKUP(V62,Sheet2!$D$2:$BA$5,22,FALSE)</f>
        <v>MEDICAL SUPPLIES</v>
      </c>
      <c r="BD62" t="str">
        <f>VLOOKUP(AY62,Sheet4!A62:B370,1,0)</f>
        <v>10</v>
      </c>
    </row>
    <row r="63" spans="1:56" x14ac:dyDescent="0.2">
      <c r="A63" t="s">
        <v>103</v>
      </c>
      <c r="B63" t="s">
        <v>104</v>
      </c>
      <c r="C63" t="s">
        <v>2</v>
      </c>
      <c r="D63" t="s">
        <v>40</v>
      </c>
      <c r="E63" t="s">
        <v>41</v>
      </c>
      <c r="F63" s="2">
        <v>42464</v>
      </c>
      <c r="G63" t="s">
        <v>105</v>
      </c>
      <c r="H63" t="s">
        <v>106</v>
      </c>
      <c r="I63" s="2">
        <v>42461</v>
      </c>
      <c r="J63" s="17">
        <v>1037.8599999999999</v>
      </c>
      <c r="K63" s="3">
        <v>0</v>
      </c>
      <c r="L63" s="3">
        <v>518.92999999999995</v>
      </c>
      <c r="M63" s="3">
        <v>510</v>
      </c>
      <c r="N63" s="4">
        <v>1.7500000000000002E-2</v>
      </c>
      <c r="O63" s="3">
        <v>8.93</v>
      </c>
      <c r="P63" s="5">
        <v>2</v>
      </c>
      <c r="Q63" t="s">
        <v>44</v>
      </c>
      <c r="R63" t="s">
        <v>45</v>
      </c>
      <c r="S63" t="s">
        <v>46</v>
      </c>
      <c r="T63" t="s">
        <v>47</v>
      </c>
      <c r="U63" t="s">
        <v>2</v>
      </c>
      <c r="V63" s="14" t="s">
        <v>48</v>
      </c>
      <c r="W63" t="s">
        <v>12</v>
      </c>
      <c r="X63" t="s">
        <v>13</v>
      </c>
      <c r="Y63" t="s">
        <v>49</v>
      </c>
      <c r="Z63" t="s">
        <v>50</v>
      </c>
      <c r="AA63" t="s">
        <v>51</v>
      </c>
      <c r="AB63" t="s">
        <v>52</v>
      </c>
      <c r="AC63" t="s">
        <v>53</v>
      </c>
      <c r="AD63" t="s">
        <v>54</v>
      </c>
      <c r="AE63" t="s">
        <v>55</v>
      </c>
      <c r="AF63" t="s">
        <v>50</v>
      </c>
      <c r="AG63" t="s">
        <v>51</v>
      </c>
      <c r="AH63" t="s">
        <v>26</v>
      </c>
      <c r="AI63" t="s">
        <v>26</v>
      </c>
      <c r="AJ63" t="s">
        <v>26</v>
      </c>
      <c r="AK63" t="s">
        <v>26</v>
      </c>
      <c r="AL63" t="s">
        <v>27</v>
      </c>
      <c r="AM63" t="s">
        <v>28</v>
      </c>
      <c r="AN63" t="s">
        <v>56</v>
      </c>
      <c r="AO63" t="s">
        <v>57</v>
      </c>
      <c r="AP63" t="s">
        <v>31</v>
      </c>
      <c r="AQ63" t="s">
        <v>32</v>
      </c>
      <c r="AR63" t="s">
        <v>58</v>
      </c>
      <c r="AS63" t="s">
        <v>59</v>
      </c>
      <c r="AT63" t="s">
        <v>60</v>
      </c>
      <c r="AU63" t="s">
        <v>61</v>
      </c>
      <c r="AV63" t="s">
        <v>26</v>
      </c>
      <c r="AW63" t="s">
        <v>26</v>
      </c>
      <c r="AX63" t="s">
        <v>107</v>
      </c>
      <c r="AY63" t="s">
        <v>63</v>
      </c>
      <c r="AZ63" s="3">
        <v>518.92999999999995</v>
      </c>
      <c r="BA63" t="str">
        <f t="shared" si="0"/>
        <v>418000+CS</v>
      </c>
      <c r="BB63" t="str">
        <f>VLOOKUP(V63,Sheet2!$D$2:$BA$5,22,FALSE)</f>
        <v>MEDICAL SUPPLIES</v>
      </c>
      <c r="BD63" t="str">
        <f>VLOOKUP(AY63,Sheet4!A63:B371,1,0)</f>
        <v>10</v>
      </c>
    </row>
    <row r="64" spans="1:56" x14ac:dyDescent="0.2">
      <c r="A64" t="s">
        <v>93</v>
      </c>
      <c r="B64" t="s">
        <v>94</v>
      </c>
      <c r="C64" t="s">
        <v>2</v>
      </c>
      <c r="D64" t="s">
        <v>40</v>
      </c>
      <c r="E64" t="s">
        <v>41</v>
      </c>
      <c r="F64" s="2">
        <v>42459</v>
      </c>
      <c r="G64" t="s">
        <v>95</v>
      </c>
      <c r="H64" t="s">
        <v>96</v>
      </c>
      <c r="I64" s="2">
        <v>42458</v>
      </c>
      <c r="J64" s="17">
        <v>2075.7199999999998</v>
      </c>
      <c r="K64" s="3">
        <v>0</v>
      </c>
      <c r="L64" s="3">
        <v>518.92999999999995</v>
      </c>
      <c r="M64" s="3">
        <v>510</v>
      </c>
      <c r="N64" s="4">
        <v>1.7500000000000002E-2</v>
      </c>
      <c r="O64" s="3">
        <v>8.93</v>
      </c>
      <c r="P64" s="5">
        <v>4</v>
      </c>
      <c r="Q64" t="s">
        <v>44</v>
      </c>
      <c r="R64" t="s">
        <v>45</v>
      </c>
      <c r="S64" t="s">
        <v>46</v>
      </c>
      <c r="T64" t="s">
        <v>47</v>
      </c>
      <c r="U64" t="s">
        <v>2</v>
      </c>
      <c r="V64" s="14" t="s">
        <v>48</v>
      </c>
      <c r="W64" t="s">
        <v>12</v>
      </c>
      <c r="X64" t="s">
        <v>13</v>
      </c>
      <c r="Y64" t="s">
        <v>49</v>
      </c>
      <c r="Z64" t="s">
        <v>50</v>
      </c>
      <c r="AA64" t="s">
        <v>51</v>
      </c>
      <c r="AB64" t="s">
        <v>52</v>
      </c>
      <c r="AC64" t="s">
        <v>53</v>
      </c>
      <c r="AD64" t="s">
        <v>54</v>
      </c>
      <c r="AE64" t="s">
        <v>55</v>
      </c>
      <c r="AF64" t="s">
        <v>50</v>
      </c>
      <c r="AG64" t="s">
        <v>51</v>
      </c>
      <c r="AH64" t="s">
        <v>26</v>
      </c>
      <c r="AI64" t="s">
        <v>26</v>
      </c>
      <c r="AJ64" t="s">
        <v>26</v>
      </c>
      <c r="AK64" t="s">
        <v>26</v>
      </c>
      <c r="AL64" t="s">
        <v>27</v>
      </c>
      <c r="AM64" t="s">
        <v>28</v>
      </c>
      <c r="AN64" t="s">
        <v>56</v>
      </c>
      <c r="AO64" t="s">
        <v>57</v>
      </c>
      <c r="AP64" t="s">
        <v>31</v>
      </c>
      <c r="AQ64" t="s">
        <v>32</v>
      </c>
      <c r="AR64" t="s">
        <v>58</v>
      </c>
      <c r="AS64" t="s">
        <v>59</v>
      </c>
      <c r="AT64" t="s">
        <v>60</v>
      </c>
      <c r="AU64" t="s">
        <v>61</v>
      </c>
      <c r="AV64" t="s">
        <v>26</v>
      </c>
      <c r="AW64" t="s">
        <v>26</v>
      </c>
      <c r="AX64" t="s">
        <v>97</v>
      </c>
      <c r="AY64" t="s">
        <v>63</v>
      </c>
      <c r="AZ64" s="3">
        <v>518.92999999999995</v>
      </c>
      <c r="BA64" t="str">
        <f t="shared" si="0"/>
        <v>418000+CS</v>
      </c>
      <c r="BB64" t="str">
        <f>VLOOKUP(V64,Sheet2!$D$2:$BA$5,22,FALSE)</f>
        <v>MEDICAL SUPPLIES</v>
      </c>
      <c r="BD64" t="str">
        <f>VLOOKUP(AY64,Sheet4!A64:B372,1,0)</f>
        <v>10</v>
      </c>
    </row>
    <row r="65" spans="1:56" x14ac:dyDescent="0.2">
      <c r="A65" t="s">
        <v>38</v>
      </c>
      <c r="B65" t="s">
        <v>39</v>
      </c>
      <c r="C65" t="s">
        <v>2</v>
      </c>
      <c r="D65" t="s">
        <v>40</v>
      </c>
      <c r="E65" t="s">
        <v>41</v>
      </c>
      <c r="F65" s="2">
        <v>42454</v>
      </c>
      <c r="G65" t="s">
        <v>42</v>
      </c>
      <c r="H65" t="s">
        <v>43</v>
      </c>
      <c r="I65" s="2">
        <v>42447</v>
      </c>
      <c r="J65" s="17">
        <v>3632.51</v>
      </c>
      <c r="K65" s="3">
        <v>0</v>
      </c>
      <c r="L65" s="3">
        <v>518.92999999999995</v>
      </c>
      <c r="M65" s="3">
        <v>510</v>
      </c>
      <c r="N65" s="4">
        <v>1.7500000000000002E-2</v>
      </c>
      <c r="O65" s="3">
        <v>8.93</v>
      </c>
      <c r="P65" s="5">
        <v>7</v>
      </c>
      <c r="Q65" t="s">
        <v>44</v>
      </c>
      <c r="R65" t="s">
        <v>45</v>
      </c>
      <c r="S65" t="s">
        <v>46</v>
      </c>
      <c r="T65" t="s">
        <v>47</v>
      </c>
      <c r="U65" t="s">
        <v>2</v>
      </c>
      <c r="V65" s="14" t="s">
        <v>48</v>
      </c>
      <c r="W65" t="s">
        <v>12</v>
      </c>
      <c r="X65" t="s">
        <v>13</v>
      </c>
      <c r="Y65" t="s">
        <v>49</v>
      </c>
      <c r="Z65" t="s">
        <v>50</v>
      </c>
      <c r="AA65" t="s">
        <v>51</v>
      </c>
      <c r="AB65" t="s">
        <v>52</v>
      </c>
      <c r="AC65" t="s">
        <v>53</v>
      </c>
      <c r="AD65" t="s">
        <v>54</v>
      </c>
      <c r="AE65" t="s">
        <v>55</v>
      </c>
      <c r="AF65" t="s">
        <v>50</v>
      </c>
      <c r="AG65" t="s">
        <v>51</v>
      </c>
      <c r="AH65" t="s">
        <v>26</v>
      </c>
      <c r="AI65" t="s">
        <v>26</v>
      </c>
      <c r="AJ65" t="s">
        <v>26</v>
      </c>
      <c r="AK65" t="s">
        <v>26</v>
      </c>
      <c r="AL65" t="s">
        <v>27</v>
      </c>
      <c r="AM65" t="s">
        <v>28</v>
      </c>
      <c r="AN65" t="s">
        <v>56</v>
      </c>
      <c r="AO65" t="s">
        <v>57</v>
      </c>
      <c r="AP65" t="s">
        <v>31</v>
      </c>
      <c r="AQ65" t="s">
        <v>32</v>
      </c>
      <c r="AR65" t="s">
        <v>58</v>
      </c>
      <c r="AS65" t="s">
        <v>59</v>
      </c>
      <c r="AT65" t="s">
        <v>60</v>
      </c>
      <c r="AU65" t="s">
        <v>61</v>
      </c>
      <c r="AV65" t="s">
        <v>26</v>
      </c>
      <c r="AW65" t="s">
        <v>26</v>
      </c>
      <c r="AX65" t="s">
        <v>62</v>
      </c>
      <c r="AY65" t="s">
        <v>63</v>
      </c>
      <c r="AZ65" s="3">
        <v>518.92999999999995</v>
      </c>
      <c r="BA65" t="str">
        <f t="shared" si="0"/>
        <v>418000+CS</v>
      </c>
      <c r="BB65" t="str">
        <f>VLOOKUP(V65,Sheet2!$D$2:$BA$5,22,FALSE)</f>
        <v>MEDICAL SUPPLIES</v>
      </c>
      <c r="BD65" t="str">
        <f>VLOOKUP(AY65,Sheet4!A65:B373,1,0)</f>
        <v>10</v>
      </c>
    </row>
    <row r="66" spans="1:56" x14ac:dyDescent="0.2">
      <c r="A66" t="s">
        <v>1312</v>
      </c>
      <c r="B66" t="s">
        <v>174</v>
      </c>
      <c r="C66" t="s">
        <v>2</v>
      </c>
      <c r="D66" t="s">
        <v>316</v>
      </c>
      <c r="E66" t="s">
        <v>4</v>
      </c>
      <c r="F66" s="2">
        <v>42793</v>
      </c>
      <c r="G66" t="s">
        <v>1313</v>
      </c>
      <c r="H66" t="s">
        <v>1314</v>
      </c>
      <c r="I66" s="2">
        <v>42792</v>
      </c>
      <c r="J66" s="17">
        <v>166.87</v>
      </c>
      <c r="K66" s="3">
        <v>0</v>
      </c>
      <c r="L66" s="3">
        <v>166.87</v>
      </c>
      <c r="M66" s="3">
        <v>164</v>
      </c>
      <c r="N66" s="4">
        <v>1.7500000000000002E-2</v>
      </c>
      <c r="O66" s="3">
        <v>2.87</v>
      </c>
      <c r="P66" s="5">
        <v>1</v>
      </c>
      <c r="Q66" t="s">
        <v>44</v>
      </c>
      <c r="R66" t="s">
        <v>8</v>
      </c>
      <c r="S66" t="s">
        <v>46</v>
      </c>
      <c r="T66" t="s">
        <v>47</v>
      </c>
      <c r="U66" t="s">
        <v>2</v>
      </c>
      <c r="V66" s="14" t="s">
        <v>148</v>
      </c>
      <c r="W66" t="s">
        <v>12</v>
      </c>
      <c r="X66" t="s">
        <v>13</v>
      </c>
      <c r="Y66" t="s">
        <v>14</v>
      </c>
      <c r="Z66" t="s">
        <v>75</v>
      </c>
      <c r="AA66" t="s">
        <v>76</v>
      </c>
      <c r="AB66" t="s">
        <v>17</v>
      </c>
      <c r="AC66" t="s">
        <v>18</v>
      </c>
      <c r="AD66" t="s">
        <v>19</v>
      </c>
      <c r="AE66" t="s">
        <v>20</v>
      </c>
      <c r="AF66" t="s">
        <v>21</v>
      </c>
      <c r="AG66" t="s">
        <v>22</v>
      </c>
      <c r="AH66" t="s">
        <v>77</v>
      </c>
      <c r="AI66" t="s">
        <v>149</v>
      </c>
      <c r="AJ66" t="s">
        <v>150</v>
      </c>
      <c r="AK66" t="s">
        <v>26</v>
      </c>
      <c r="AL66" t="s">
        <v>27</v>
      </c>
      <c r="AM66" t="s">
        <v>28</v>
      </c>
      <c r="AN66" t="s">
        <v>171</v>
      </c>
      <c r="AO66" t="s">
        <v>57</v>
      </c>
      <c r="AP66" t="s">
        <v>31</v>
      </c>
      <c r="AQ66" t="s">
        <v>32</v>
      </c>
      <c r="AR66" t="s">
        <v>58</v>
      </c>
      <c r="AS66" t="s">
        <v>59</v>
      </c>
      <c r="AT66" t="s">
        <v>35</v>
      </c>
      <c r="AU66" t="s">
        <v>36</v>
      </c>
      <c r="AV66" t="s">
        <v>26</v>
      </c>
      <c r="AW66" t="s">
        <v>26</v>
      </c>
      <c r="AX66" t="s">
        <v>1315</v>
      </c>
      <c r="AY66" t="s">
        <v>114</v>
      </c>
      <c r="AZ66" s="3">
        <v>166.87</v>
      </c>
      <c r="BA66" t="str">
        <f t="shared" ref="BA66:BA129" si="2">CONCATENATE(AO66,"+",R66)</f>
        <v>418000+EA</v>
      </c>
      <c r="BB66" t="str">
        <f>VLOOKUP(V66,Sheet2!$D$2:$BA$5,22,FALSE)</f>
        <v>MEDICAL SUPPLIES</v>
      </c>
      <c r="BD66" t="str">
        <f>VLOOKUP(AY66,Sheet4!A66:B374,1,0)</f>
        <v>8</v>
      </c>
    </row>
    <row r="67" spans="1:56" x14ac:dyDescent="0.2">
      <c r="A67" t="s">
        <v>1316</v>
      </c>
      <c r="B67" t="s">
        <v>164</v>
      </c>
      <c r="C67" t="s">
        <v>2</v>
      </c>
      <c r="D67" t="s">
        <v>316</v>
      </c>
      <c r="E67" t="s">
        <v>4</v>
      </c>
      <c r="F67" s="2">
        <v>42793</v>
      </c>
      <c r="G67" t="s">
        <v>1317</v>
      </c>
      <c r="H67" t="s">
        <v>1318</v>
      </c>
      <c r="I67" s="2">
        <v>42792</v>
      </c>
      <c r="J67" s="17">
        <v>166.87</v>
      </c>
      <c r="K67" s="3">
        <v>0</v>
      </c>
      <c r="L67" s="3">
        <v>166.87</v>
      </c>
      <c r="M67" s="3">
        <v>164</v>
      </c>
      <c r="N67" s="4">
        <v>1.7500000000000002E-2</v>
      </c>
      <c r="O67" s="3">
        <v>2.87</v>
      </c>
      <c r="P67" s="5">
        <v>1</v>
      </c>
      <c r="Q67" t="s">
        <v>44</v>
      </c>
      <c r="R67" t="s">
        <v>8</v>
      </c>
      <c r="S67" t="s">
        <v>46</v>
      </c>
      <c r="T67" t="s">
        <v>47</v>
      </c>
      <c r="U67" t="s">
        <v>2</v>
      </c>
      <c r="V67" s="14" t="s">
        <v>148</v>
      </c>
      <c r="W67" t="s">
        <v>12</v>
      </c>
      <c r="X67" t="s">
        <v>13</v>
      </c>
      <c r="Y67" t="s">
        <v>14</v>
      </c>
      <c r="Z67" t="s">
        <v>15</v>
      </c>
      <c r="AA67" t="s">
        <v>16</v>
      </c>
      <c r="AB67" t="s">
        <v>17</v>
      </c>
      <c r="AC67" t="s">
        <v>18</v>
      </c>
      <c r="AD67" t="s">
        <v>19</v>
      </c>
      <c r="AE67" t="s">
        <v>20</v>
      </c>
      <c r="AF67" t="s">
        <v>21</v>
      </c>
      <c r="AG67" t="s">
        <v>22</v>
      </c>
      <c r="AH67" t="s">
        <v>23</v>
      </c>
      <c r="AI67" t="s">
        <v>227</v>
      </c>
      <c r="AJ67" t="s">
        <v>228</v>
      </c>
      <c r="AK67" t="s">
        <v>26</v>
      </c>
      <c r="AL67" t="s">
        <v>27</v>
      </c>
      <c r="AM67" t="s">
        <v>28</v>
      </c>
      <c r="AN67" t="s">
        <v>171</v>
      </c>
      <c r="AO67" t="s">
        <v>57</v>
      </c>
      <c r="AP67" t="s">
        <v>31</v>
      </c>
      <c r="AQ67" t="s">
        <v>32</v>
      </c>
      <c r="AR67" t="s">
        <v>58</v>
      </c>
      <c r="AS67" t="s">
        <v>59</v>
      </c>
      <c r="AT67" t="s">
        <v>35</v>
      </c>
      <c r="AU67" t="s">
        <v>36</v>
      </c>
      <c r="AV67" t="s">
        <v>26</v>
      </c>
      <c r="AW67" t="s">
        <v>26</v>
      </c>
      <c r="AX67" t="s">
        <v>1319</v>
      </c>
      <c r="AY67" t="s">
        <v>72</v>
      </c>
      <c r="AZ67" s="3">
        <v>166.87</v>
      </c>
      <c r="BA67" t="str">
        <f t="shared" si="2"/>
        <v>418000+EA</v>
      </c>
      <c r="BB67" t="str">
        <f>VLOOKUP(V67,Sheet2!$D$2:$BA$5,22,FALSE)</f>
        <v>MEDICAL SUPPLIES</v>
      </c>
      <c r="BD67" t="str">
        <f>VLOOKUP(AY67,Sheet4!A67:B375,1,0)</f>
        <v>3</v>
      </c>
    </row>
    <row r="68" spans="1:56" x14ac:dyDescent="0.2">
      <c r="A68" t="s">
        <v>1320</v>
      </c>
      <c r="B68" t="s">
        <v>164</v>
      </c>
      <c r="C68" t="s">
        <v>26</v>
      </c>
      <c r="D68" t="s">
        <v>26</v>
      </c>
      <c r="E68" t="s">
        <v>26</v>
      </c>
      <c r="F68" s="2">
        <v>42793</v>
      </c>
      <c r="G68" t="s">
        <v>1321</v>
      </c>
      <c r="H68" t="s">
        <v>1322</v>
      </c>
      <c r="I68" s="2">
        <v>42792</v>
      </c>
      <c r="J68" s="17">
        <v>1334.96</v>
      </c>
      <c r="K68" s="3">
        <v>0</v>
      </c>
      <c r="L68" s="3">
        <v>166.87</v>
      </c>
      <c r="M68" s="3">
        <v>164</v>
      </c>
      <c r="N68" s="4">
        <v>1.7500000000000002E-2</v>
      </c>
      <c r="O68" s="3">
        <v>2.87</v>
      </c>
      <c r="P68" s="5">
        <v>8</v>
      </c>
      <c r="Q68" t="s">
        <v>44</v>
      </c>
      <c r="R68" t="s">
        <v>8</v>
      </c>
      <c r="S68" t="s">
        <v>46</v>
      </c>
      <c r="T68" t="s">
        <v>47</v>
      </c>
      <c r="U68" t="s">
        <v>2</v>
      </c>
      <c r="V68" s="14" t="s">
        <v>148</v>
      </c>
      <c r="W68" t="s">
        <v>12</v>
      </c>
      <c r="X68" t="s">
        <v>13</v>
      </c>
      <c r="Y68" t="s">
        <v>49</v>
      </c>
      <c r="Z68" t="s">
        <v>50</v>
      </c>
      <c r="AA68" t="s">
        <v>51</v>
      </c>
      <c r="AB68" t="s">
        <v>52</v>
      </c>
      <c r="AC68" t="s">
        <v>53</v>
      </c>
      <c r="AD68" t="s">
        <v>54</v>
      </c>
      <c r="AE68" t="s">
        <v>55</v>
      </c>
      <c r="AF68" t="s">
        <v>50</v>
      </c>
      <c r="AG68" t="s">
        <v>51</v>
      </c>
      <c r="AH68" t="s">
        <v>26</v>
      </c>
      <c r="AI68" t="s">
        <v>26</v>
      </c>
      <c r="AJ68" t="s">
        <v>26</v>
      </c>
      <c r="AK68" t="s">
        <v>26</v>
      </c>
      <c r="AL68" t="s">
        <v>27</v>
      </c>
      <c r="AM68" t="s">
        <v>28</v>
      </c>
      <c r="AN68" t="s">
        <v>171</v>
      </c>
      <c r="AO68" t="s">
        <v>57</v>
      </c>
      <c r="AP68" t="s">
        <v>31</v>
      </c>
      <c r="AQ68" t="s">
        <v>32</v>
      </c>
      <c r="AR68" t="s">
        <v>58</v>
      </c>
      <c r="AS68" t="s">
        <v>59</v>
      </c>
      <c r="AT68" t="s">
        <v>135</v>
      </c>
      <c r="AU68" t="s">
        <v>136</v>
      </c>
      <c r="AV68" t="s">
        <v>26</v>
      </c>
      <c r="AW68" t="s">
        <v>26</v>
      </c>
      <c r="AX68" t="s">
        <v>1323</v>
      </c>
      <c r="AY68" t="s">
        <v>63</v>
      </c>
      <c r="AZ68" s="3">
        <v>166.87</v>
      </c>
      <c r="BA68" t="str">
        <f t="shared" si="2"/>
        <v>418000+EA</v>
      </c>
      <c r="BB68" t="str">
        <f>VLOOKUP(V68,Sheet2!$D$2:$BA$5,22,FALSE)</f>
        <v>MEDICAL SUPPLIES</v>
      </c>
      <c r="BD68" t="str">
        <f>VLOOKUP(AY68,Sheet4!A68:B376,1,0)</f>
        <v>10</v>
      </c>
    </row>
    <row r="69" spans="1:56" x14ac:dyDescent="0.2">
      <c r="A69" t="s">
        <v>1324</v>
      </c>
      <c r="B69" t="s">
        <v>182</v>
      </c>
      <c r="C69" t="s">
        <v>2</v>
      </c>
      <c r="D69" t="s">
        <v>316</v>
      </c>
      <c r="E69" t="s">
        <v>4</v>
      </c>
      <c r="F69" s="2">
        <v>42793</v>
      </c>
      <c r="G69" t="s">
        <v>1325</v>
      </c>
      <c r="H69" t="s">
        <v>1326</v>
      </c>
      <c r="I69" s="2">
        <v>42792</v>
      </c>
      <c r="J69" s="17">
        <v>166.87</v>
      </c>
      <c r="K69" s="3">
        <v>0</v>
      </c>
      <c r="L69" s="3">
        <v>166.87</v>
      </c>
      <c r="M69" s="3">
        <v>164</v>
      </c>
      <c r="N69" s="4">
        <v>1.7500000000000002E-2</v>
      </c>
      <c r="O69" s="3">
        <v>2.87</v>
      </c>
      <c r="P69" s="5">
        <v>1</v>
      </c>
      <c r="Q69" t="s">
        <v>44</v>
      </c>
      <c r="R69" t="s">
        <v>8</v>
      </c>
      <c r="S69" t="s">
        <v>46</v>
      </c>
      <c r="T69" t="s">
        <v>47</v>
      </c>
      <c r="U69" t="s">
        <v>2</v>
      </c>
      <c r="V69" s="14" t="s">
        <v>148</v>
      </c>
      <c r="W69" t="s">
        <v>12</v>
      </c>
      <c r="X69" t="s">
        <v>13</v>
      </c>
      <c r="Y69" t="s">
        <v>14</v>
      </c>
      <c r="Z69" t="s">
        <v>75</v>
      </c>
      <c r="AA69" t="s">
        <v>76</v>
      </c>
      <c r="AB69" t="s">
        <v>17</v>
      </c>
      <c r="AC69" t="s">
        <v>18</v>
      </c>
      <c r="AD69" t="s">
        <v>19</v>
      </c>
      <c r="AE69" t="s">
        <v>20</v>
      </c>
      <c r="AF69" t="s">
        <v>21</v>
      </c>
      <c r="AG69" t="s">
        <v>22</v>
      </c>
      <c r="AH69" t="s">
        <v>77</v>
      </c>
      <c r="AI69" t="s">
        <v>149</v>
      </c>
      <c r="AJ69" t="s">
        <v>150</v>
      </c>
      <c r="AK69" t="s">
        <v>26</v>
      </c>
      <c r="AL69" t="s">
        <v>27</v>
      </c>
      <c r="AM69" t="s">
        <v>28</v>
      </c>
      <c r="AN69" t="s">
        <v>171</v>
      </c>
      <c r="AO69" t="s">
        <v>57</v>
      </c>
      <c r="AP69" t="s">
        <v>31</v>
      </c>
      <c r="AQ69" t="s">
        <v>32</v>
      </c>
      <c r="AR69" t="s">
        <v>58</v>
      </c>
      <c r="AS69" t="s">
        <v>59</v>
      </c>
      <c r="AT69" t="s">
        <v>35</v>
      </c>
      <c r="AU69" t="s">
        <v>36</v>
      </c>
      <c r="AV69" t="s">
        <v>26</v>
      </c>
      <c r="AW69" t="s">
        <v>26</v>
      </c>
      <c r="AX69" t="s">
        <v>1327</v>
      </c>
      <c r="AY69" t="s">
        <v>602</v>
      </c>
      <c r="AZ69" s="3">
        <v>166.87</v>
      </c>
      <c r="BA69" t="str">
        <f t="shared" si="2"/>
        <v>418000+EA</v>
      </c>
      <c r="BB69" t="str">
        <f>VLOOKUP(V69,Sheet2!$D$2:$BA$5,22,FALSE)</f>
        <v>MEDICAL SUPPLIES</v>
      </c>
      <c r="BD69" t="str">
        <f>VLOOKUP(AY69,Sheet4!A69:B377,1,0)</f>
        <v>12</v>
      </c>
    </row>
    <row r="70" spans="1:56" x14ac:dyDescent="0.2">
      <c r="A70" t="s">
        <v>1296</v>
      </c>
      <c r="B70" t="s">
        <v>174</v>
      </c>
      <c r="C70" t="s">
        <v>2</v>
      </c>
      <c r="D70" t="s">
        <v>316</v>
      </c>
      <c r="E70" t="s">
        <v>4</v>
      </c>
      <c r="F70" s="2">
        <v>42790</v>
      </c>
      <c r="G70" t="s">
        <v>1297</v>
      </c>
      <c r="H70" t="s">
        <v>1298</v>
      </c>
      <c r="I70" s="2">
        <v>42789</v>
      </c>
      <c r="J70" s="17">
        <v>166.87</v>
      </c>
      <c r="K70" s="3">
        <v>0</v>
      </c>
      <c r="L70" s="3">
        <v>166.87</v>
      </c>
      <c r="M70" s="3">
        <v>164</v>
      </c>
      <c r="N70" s="4">
        <v>1.7500000000000002E-2</v>
      </c>
      <c r="O70" s="3">
        <v>2.87</v>
      </c>
      <c r="P70" s="5">
        <v>1</v>
      </c>
      <c r="Q70" t="s">
        <v>44</v>
      </c>
      <c r="R70" t="s">
        <v>8</v>
      </c>
      <c r="S70" t="s">
        <v>46</v>
      </c>
      <c r="T70" t="s">
        <v>47</v>
      </c>
      <c r="U70" t="s">
        <v>2</v>
      </c>
      <c r="V70" s="14" t="s">
        <v>148</v>
      </c>
      <c r="W70" t="s">
        <v>12</v>
      </c>
      <c r="X70" t="s">
        <v>13</v>
      </c>
      <c r="Y70" t="s">
        <v>14</v>
      </c>
      <c r="Z70" t="s">
        <v>75</v>
      </c>
      <c r="AA70" t="s">
        <v>76</v>
      </c>
      <c r="AB70" t="s">
        <v>17</v>
      </c>
      <c r="AC70" t="s">
        <v>18</v>
      </c>
      <c r="AD70" t="s">
        <v>19</v>
      </c>
      <c r="AE70" t="s">
        <v>20</v>
      </c>
      <c r="AF70" t="s">
        <v>21</v>
      </c>
      <c r="AG70" t="s">
        <v>22</v>
      </c>
      <c r="AH70" t="s">
        <v>77</v>
      </c>
      <c r="AI70" t="s">
        <v>149</v>
      </c>
      <c r="AJ70" t="s">
        <v>150</v>
      </c>
      <c r="AK70" t="s">
        <v>26</v>
      </c>
      <c r="AL70" t="s">
        <v>27</v>
      </c>
      <c r="AM70" t="s">
        <v>28</v>
      </c>
      <c r="AN70" t="s">
        <v>171</v>
      </c>
      <c r="AO70" t="s">
        <v>57</v>
      </c>
      <c r="AP70" t="s">
        <v>31</v>
      </c>
      <c r="AQ70" t="s">
        <v>32</v>
      </c>
      <c r="AR70" t="s">
        <v>58</v>
      </c>
      <c r="AS70" t="s">
        <v>59</v>
      </c>
      <c r="AT70" t="s">
        <v>35</v>
      </c>
      <c r="AU70" t="s">
        <v>36</v>
      </c>
      <c r="AV70" t="s">
        <v>26</v>
      </c>
      <c r="AW70" t="s">
        <v>26</v>
      </c>
      <c r="AX70" t="s">
        <v>1299</v>
      </c>
      <c r="AY70" t="s">
        <v>174</v>
      </c>
      <c r="AZ70" s="3">
        <v>166.87</v>
      </c>
      <c r="BA70" t="str">
        <f t="shared" si="2"/>
        <v>418000+EA</v>
      </c>
      <c r="BB70" t="str">
        <f>VLOOKUP(V70,Sheet2!$D$2:$BA$5,22,FALSE)</f>
        <v>MEDICAL SUPPLIES</v>
      </c>
      <c r="BD70" t="str">
        <f>VLOOKUP(AY70,Sheet4!A70:B378,1,0)</f>
        <v>5</v>
      </c>
    </row>
    <row r="71" spans="1:56" x14ac:dyDescent="0.2">
      <c r="A71" t="s">
        <v>1304</v>
      </c>
      <c r="B71" t="s">
        <v>139</v>
      </c>
      <c r="C71" t="s">
        <v>2</v>
      </c>
      <c r="D71" t="s">
        <v>316</v>
      </c>
      <c r="E71" t="s">
        <v>4</v>
      </c>
      <c r="F71" s="2">
        <v>42790</v>
      </c>
      <c r="G71" t="s">
        <v>1305</v>
      </c>
      <c r="H71" t="s">
        <v>1306</v>
      </c>
      <c r="I71" s="2">
        <v>42789</v>
      </c>
      <c r="J71" s="17">
        <v>166.87</v>
      </c>
      <c r="K71" s="3">
        <v>0</v>
      </c>
      <c r="L71" s="3">
        <v>166.87</v>
      </c>
      <c r="M71" s="3">
        <v>164</v>
      </c>
      <c r="N71" s="4">
        <v>1.7500000000000002E-2</v>
      </c>
      <c r="O71" s="3">
        <v>2.87</v>
      </c>
      <c r="P71" s="5">
        <v>1</v>
      </c>
      <c r="Q71" t="s">
        <v>44</v>
      </c>
      <c r="R71" t="s">
        <v>8</v>
      </c>
      <c r="S71" t="s">
        <v>46</v>
      </c>
      <c r="T71" t="s">
        <v>47</v>
      </c>
      <c r="U71" t="s">
        <v>2</v>
      </c>
      <c r="V71" s="14" t="s">
        <v>148</v>
      </c>
      <c r="W71" t="s">
        <v>12</v>
      </c>
      <c r="X71" t="s">
        <v>13</v>
      </c>
      <c r="Y71" t="s">
        <v>14</v>
      </c>
      <c r="Z71" t="s">
        <v>75</v>
      </c>
      <c r="AA71" t="s">
        <v>76</v>
      </c>
      <c r="AB71" t="s">
        <v>17</v>
      </c>
      <c r="AC71" t="s">
        <v>18</v>
      </c>
      <c r="AD71" t="s">
        <v>19</v>
      </c>
      <c r="AE71" t="s">
        <v>20</v>
      </c>
      <c r="AF71" t="s">
        <v>21</v>
      </c>
      <c r="AG71" t="s">
        <v>22</v>
      </c>
      <c r="AH71" t="s">
        <v>77</v>
      </c>
      <c r="AI71" t="s">
        <v>169</v>
      </c>
      <c r="AJ71" t="s">
        <v>170</v>
      </c>
      <c r="AK71" t="s">
        <v>26</v>
      </c>
      <c r="AL71" t="s">
        <v>27</v>
      </c>
      <c r="AM71" t="s">
        <v>28</v>
      </c>
      <c r="AN71" t="s">
        <v>171</v>
      </c>
      <c r="AO71" t="s">
        <v>57</v>
      </c>
      <c r="AP71" t="s">
        <v>31</v>
      </c>
      <c r="AQ71" t="s">
        <v>32</v>
      </c>
      <c r="AR71" t="s">
        <v>58</v>
      </c>
      <c r="AS71" t="s">
        <v>59</v>
      </c>
      <c r="AT71" t="s">
        <v>35</v>
      </c>
      <c r="AU71" t="s">
        <v>36</v>
      </c>
      <c r="AV71" t="s">
        <v>26</v>
      </c>
      <c r="AW71" t="s">
        <v>26</v>
      </c>
      <c r="AX71" t="s">
        <v>1307</v>
      </c>
      <c r="AY71" t="s">
        <v>139</v>
      </c>
      <c r="AZ71" s="3">
        <v>166.87</v>
      </c>
      <c r="BA71" t="str">
        <f t="shared" si="2"/>
        <v>418000+EA</v>
      </c>
      <c r="BB71" t="str">
        <f>VLOOKUP(V71,Sheet2!$D$2:$BA$5,22,FALSE)</f>
        <v>MEDICAL SUPPLIES</v>
      </c>
      <c r="BD71" t="str">
        <f>VLOOKUP(AY71,Sheet4!A71:B379,1,0)</f>
        <v>2</v>
      </c>
    </row>
    <row r="72" spans="1:56" x14ac:dyDescent="0.2">
      <c r="A72" t="s">
        <v>1288</v>
      </c>
      <c r="B72" t="s">
        <v>114</v>
      </c>
      <c r="C72" t="s">
        <v>2</v>
      </c>
      <c r="D72" t="s">
        <v>316</v>
      </c>
      <c r="E72" t="s">
        <v>4</v>
      </c>
      <c r="F72" s="2">
        <v>42789</v>
      </c>
      <c r="G72" t="s">
        <v>1289</v>
      </c>
      <c r="H72" t="s">
        <v>1290</v>
      </c>
      <c r="I72" s="2">
        <v>42788</v>
      </c>
      <c r="J72" s="17">
        <v>333.74</v>
      </c>
      <c r="K72" s="3">
        <v>0</v>
      </c>
      <c r="L72" s="3">
        <v>166.87</v>
      </c>
      <c r="M72" s="3">
        <v>164</v>
      </c>
      <c r="N72" s="4">
        <v>1.7500000000000002E-2</v>
      </c>
      <c r="O72" s="3">
        <v>2.87</v>
      </c>
      <c r="P72" s="5">
        <v>2</v>
      </c>
      <c r="Q72" t="s">
        <v>44</v>
      </c>
      <c r="R72" t="s">
        <v>8</v>
      </c>
      <c r="S72" t="s">
        <v>46</v>
      </c>
      <c r="T72" t="s">
        <v>47</v>
      </c>
      <c r="U72" t="s">
        <v>2</v>
      </c>
      <c r="V72" s="14" t="s">
        <v>148</v>
      </c>
      <c r="W72" t="s">
        <v>12</v>
      </c>
      <c r="X72" t="s">
        <v>13</v>
      </c>
      <c r="Y72" t="s">
        <v>14</v>
      </c>
      <c r="Z72" t="s">
        <v>75</v>
      </c>
      <c r="AA72" t="s">
        <v>76</v>
      </c>
      <c r="AB72" t="s">
        <v>17</v>
      </c>
      <c r="AC72" t="s">
        <v>18</v>
      </c>
      <c r="AD72" t="s">
        <v>19</v>
      </c>
      <c r="AE72" t="s">
        <v>20</v>
      </c>
      <c r="AF72" t="s">
        <v>21</v>
      </c>
      <c r="AG72" t="s">
        <v>22</v>
      </c>
      <c r="AH72" t="s">
        <v>77</v>
      </c>
      <c r="AI72" t="s">
        <v>169</v>
      </c>
      <c r="AJ72" t="s">
        <v>170</v>
      </c>
      <c r="AK72" t="s">
        <v>26</v>
      </c>
      <c r="AL72" t="s">
        <v>27</v>
      </c>
      <c r="AM72" t="s">
        <v>28</v>
      </c>
      <c r="AN72" t="s">
        <v>171</v>
      </c>
      <c r="AO72" t="s">
        <v>57</v>
      </c>
      <c r="AP72" t="s">
        <v>31</v>
      </c>
      <c r="AQ72" t="s">
        <v>32</v>
      </c>
      <c r="AR72" t="s">
        <v>58</v>
      </c>
      <c r="AS72" t="s">
        <v>59</v>
      </c>
      <c r="AT72" t="s">
        <v>35</v>
      </c>
      <c r="AU72" t="s">
        <v>36</v>
      </c>
      <c r="AV72" t="s">
        <v>26</v>
      </c>
      <c r="AW72" t="s">
        <v>26</v>
      </c>
      <c r="AX72" t="s">
        <v>1291</v>
      </c>
      <c r="AY72" t="s">
        <v>114</v>
      </c>
      <c r="AZ72" s="3">
        <v>166.87</v>
      </c>
      <c r="BA72" t="str">
        <f t="shared" si="2"/>
        <v>418000+EA</v>
      </c>
      <c r="BB72" t="str">
        <f>VLOOKUP(V72,Sheet2!$D$2:$BA$5,22,FALSE)</f>
        <v>MEDICAL SUPPLIES</v>
      </c>
      <c r="BD72" t="str">
        <f>VLOOKUP(AY72,Sheet4!A72:B380,1,0)</f>
        <v>8</v>
      </c>
    </row>
    <row r="73" spans="1:56" x14ac:dyDescent="0.2">
      <c r="A73" t="s">
        <v>1292</v>
      </c>
      <c r="B73" t="s">
        <v>164</v>
      </c>
      <c r="C73" t="s">
        <v>2</v>
      </c>
      <c r="D73" t="s">
        <v>316</v>
      </c>
      <c r="E73" t="s">
        <v>4</v>
      </c>
      <c r="F73" s="2">
        <v>42789</v>
      </c>
      <c r="G73" t="s">
        <v>1293</v>
      </c>
      <c r="H73" t="s">
        <v>1294</v>
      </c>
      <c r="I73" s="2">
        <v>42788</v>
      </c>
      <c r="J73" s="17">
        <v>333.74</v>
      </c>
      <c r="K73" s="3">
        <v>0</v>
      </c>
      <c r="L73" s="3">
        <v>166.87</v>
      </c>
      <c r="M73" s="3">
        <v>164</v>
      </c>
      <c r="N73" s="4">
        <v>1.7500000000000002E-2</v>
      </c>
      <c r="O73" s="3">
        <v>2.87</v>
      </c>
      <c r="P73" s="5">
        <v>2</v>
      </c>
      <c r="Q73" t="s">
        <v>44</v>
      </c>
      <c r="R73" t="s">
        <v>8</v>
      </c>
      <c r="S73" t="s">
        <v>46</v>
      </c>
      <c r="T73" t="s">
        <v>47</v>
      </c>
      <c r="U73" t="s">
        <v>2</v>
      </c>
      <c r="V73" s="14" t="s">
        <v>148</v>
      </c>
      <c r="W73" t="s">
        <v>12</v>
      </c>
      <c r="X73" t="s">
        <v>13</v>
      </c>
      <c r="Y73" t="s">
        <v>14</v>
      </c>
      <c r="Z73" t="s">
        <v>15</v>
      </c>
      <c r="AA73" t="s">
        <v>16</v>
      </c>
      <c r="AB73" t="s">
        <v>17</v>
      </c>
      <c r="AC73" t="s">
        <v>18</v>
      </c>
      <c r="AD73" t="s">
        <v>19</v>
      </c>
      <c r="AE73" t="s">
        <v>20</v>
      </c>
      <c r="AF73" t="s">
        <v>21</v>
      </c>
      <c r="AG73" t="s">
        <v>22</v>
      </c>
      <c r="AH73" t="s">
        <v>23</v>
      </c>
      <c r="AI73" t="s">
        <v>227</v>
      </c>
      <c r="AJ73" t="s">
        <v>228</v>
      </c>
      <c r="AK73" t="s">
        <v>26</v>
      </c>
      <c r="AL73" t="s">
        <v>27</v>
      </c>
      <c r="AM73" t="s">
        <v>28</v>
      </c>
      <c r="AN73" t="s">
        <v>171</v>
      </c>
      <c r="AO73" t="s">
        <v>57</v>
      </c>
      <c r="AP73" t="s">
        <v>31</v>
      </c>
      <c r="AQ73" t="s">
        <v>32</v>
      </c>
      <c r="AR73" t="s">
        <v>58</v>
      </c>
      <c r="AS73" t="s">
        <v>59</v>
      </c>
      <c r="AT73" t="s">
        <v>35</v>
      </c>
      <c r="AU73" t="s">
        <v>36</v>
      </c>
      <c r="AV73" t="s">
        <v>26</v>
      </c>
      <c r="AW73" t="s">
        <v>26</v>
      </c>
      <c r="AX73" t="s">
        <v>1295</v>
      </c>
      <c r="AY73" t="s">
        <v>164</v>
      </c>
      <c r="AZ73" s="3">
        <v>166.87</v>
      </c>
      <c r="BA73" t="str">
        <f t="shared" si="2"/>
        <v>418000+EA</v>
      </c>
      <c r="BB73" t="str">
        <f>VLOOKUP(V73,Sheet2!$D$2:$BA$5,22,FALSE)</f>
        <v>MEDICAL SUPPLIES</v>
      </c>
      <c r="BD73" t="str">
        <f>VLOOKUP(AY73,Sheet4!A73:B381,1,0)</f>
        <v>1</v>
      </c>
    </row>
    <row r="74" spans="1:56" x14ac:dyDescent="0.2">
      <c r="A74" t="s">
        <v>1280</v>
      </c>
      <c r="B74" t="s">
        <v>164</v>
      </c>
      <c r="C74" t="s">
        <v>2</v>
      </c>
      <c r="D74" t="s">
        <v>316</v>
      </c>
      <c r="E74" t="s">
        <v>4</v>
      </c>
      <c r="F74" s="2">
        <v>42788</v>
      </c>
      <c r="G74" t="s">
        <v>1281</v>
      </c>
      <c r="H74" t="s">
        <v>1282</v>
      </c>
      <c r="I74" s="2">
        <v>42787</v>
      </c>
      <c r="J74" s="17">
        <v>333.74</v>
      </c>
      <c r="K74" s="3">
        <v>0</v>
      </c>
      <c r="L74" s="3">
        <v>166.87</v>
      </c>
      <c r="M74" s="3">
        <v>164</v>
      </c>
      <c r="N74" s="4">
        <v>1.7500000000000002E-2</v>
      </c>
      <c r="O74" s="3">
        <v>2.87</v>
      </c>
      <c r="P74" s="5">
        <v>2</v>
      </c>
      <c r="Q74" t="s">
        <v>44</v>
      </c>
      <c r="R74" t="s">
        <v>8</v>
      </c>
      <c r="S74" t="s">
        <v>46</v>
      </c>
      <c r="T74" t="s">
        <v>47</v>
      </c>
      <c r="U74" t="s">
        <v>2</v>
      </c>
      <c r="V74" s="14" t="s">
        <v>148</v>
      </c>
      <c r="W74" t="s">
        <v>12</v>
      </c>
      <c r="X74" t="s">
        <v>13</v>
      </c>
      <c r="Y74" t="s">
        <v>14</v>
      </c>
      <c r="Z74" t="s">
        <v>75</v>
      </c>
      <c r="AA74" t="s">
        <v>76</v>
      </c>
      <c r="AB74" t="s">
        <v>17</v>
      </c>
      <c r="AC74" t="s">
        <v>18</v>
      </c>
      <c r="AD74" t="s">
        <v>19</v>
      </c>
      <c r="AE74" t="s">
        <v>20</v>
      </c>
      <c r="AF74" t="s">
        <v>21</v>
      </c>
      <c r="AG74" t="s">
        <v>22</v>
      </c>
      <c r="AH74" t="s">
        <v>77</v>
      </c>
      <c r="AI74" t="s">
        <v>149</v>
      </c>
      <c r="AJ74" t="s">
        <v>150</v>
      </c>
      <c r="AK74" t="s">
        <v>26</v>
      </c>
      <c r="AL74" t="s">
        <v>27</v>
      </c>
      <c r="AM74" t="s">
        <v>28</v>
      </c>
      <c r="AN74" t="s">
        <v>171</v>
      </c>
      <c r="AO74" t="s">
        <v>57</v>
      </c>
      <c r="AP74" t="s">
        <v>31</v>
      </c>
      <c r="AQ74" t="s">
        <v>32</v>
      </c>
      <c r="AR74" t="s">
        <v>58</v>
      </c>
      <c r="AS74" t="s">
        <v>59</v>
      </c>
      <c r="AT74" t="s">
        <v>35</v>
      </c>
      <c r="AU74" t="s">
        <v>36</v>
      </c>
      <c r="AV74" t="s">
        <v>26</v>
      </c>
      <c r="AW74" t="s">
        <v>26</v>
      </c>
      <c r="AX74" t="s">
        <v>1283</v>
      </c>
      <c r="AY74" t="s">
        <v>164</v>
      </c>
      <c r="AZ74" s="3">
        <v>166.87</v>
      </c>
      <c r="BA74" t="str">
        <f t="shared" si="2"/>
        <v>418000+EA</v>
      </c>
      <c r="BB74" t="str">
        <f>VLOOKUP(V74,Sheet2!$D$2:$BA$5,22,FALSE)</f>
        <v>MEDICAL SUPPLIES</v>
      </c>
      <c r="BD74" t="str">
        <f>VLOOKUP(AY74,Sheet4!A74:B382,1,0)</f>
        <v>1</v>
      </c>
    </row>
    <row r="75" spans="1:56" x14ac:dyDescent="0.2">
      <c r="A75" t="s">
        <v>1284</v>
      </c>
      <c r="B75" t="s">
        <v>154</v>
      </c>
      <c r="C75" t="s">
        <v>2</v>
      </c>
      <c r="D75" t="s">
        <v>316</v>
      </c>
      <c r="E75" t="s">
        <v>4</v>
      </c>
      <c r="F75" s="2">
        <v>42788</v>
      </c>
      <c r="G75" t="s">
        <v>1285</v>
      </c>
      <c r="H75" t="s">
        <v>1286</v>
      </c>
      <c r="I75" s="2">
        <v>42787</v>
      </c>
      <c r="J75" s="17">
        <v>166.87</v>
      </c>
      <c r="K75" s="3">
        <v>0</v>
      </c>
      <c r="L75" s="3">
        <v>166.87</v>
      </c>
      <c r="M75" s="3">
        <v>164</v>
      </c>
      <c r="N75" s="4">
        <v>1.7500000000000002E-2</v>
      </c>
      <c r="O75" s="3">
        <v>2.87</v>
      </c>
      <c r="P75" s="5">
        <v>1</v>
      </c>
      <c r="Q75" t="s">
        <v>44</v>
      </c>
      <c r="R75" t="s">
        <v>8</v>
      </c>
      <c r="S75" t="s">
        <v>46</v>
      </c>
      <c r="T75" t="s">
        <v>47</v>
      </c>
      <c r="U75" t="s">
        <v>2</v>
      </c>
      <c r="V75" s="14" t="s">
        <v>148</v>
      </c>
      <c r="W75" t="s">
        <v>12</v>
      </c>
      <c r="X75" t="s">
        <v>13</v>
      </c>
      <c r="Y75" t="s">
        <v>14</v>
      </c>
      <c r="Z75" t="s">
        <v>75</v>
      </c>
      <c r="AA75" t="s">
        <v>76</v>
      </c>
      <c r="AB75" t="s">
        <v>17</v>
      </c>
      <c r="AC75" t="s">
        <v>18</v>
      </c>
      <c r="AD75" t="s">
        <v>19</v>
      </c>
      <c r="AE75" t="s">
        <v>20</v>
      </c>
      <c r="AF75" t="s">
        <v>21</v>
      </c>
      <c r="AG75" t="s">
        <v>22</v>
      </c>
      <c r="AH75" t="s">
        <v>77</v>
      </c>
      <c r="AI75" t="s">
        <v>169</v>
      </c>
      <c r="AJ75" t="s">
        <v>170</v>
      </c>
      <c r="AK75" t="s">
        <v>26</v>
      </c>
      <c r="AL75" t="s">
        <v>27</v>
      </c>
      <c r="AM75" t="s">
        <v>28</v>
      </c>
      <c r="AN75" t="s">
        <v>171</v>
      </c>
      <c r="AO75" t="s">
        <v>57</v>
      </c>
      <c r="AP75" t="s">
        <v>31</v>
      </c>
      <c r="AQ75" t="s">
        <v>32</v>
      </c>
      <c r="AR75" t="s">
        <v>58</v>
      </c>
      <c r="AS75" t="s">
        <v>59</v>
      </c>
      <c r="AT75" t="s">
        <v>35</v>
      </c>
      <c r="AU75" t="s">
        <v>36</v>
      </c>
      <c r="AV75" t="s">
        <v>26</v>
      </c>
      <c r="AW75" t="s">
        <v>26</v>
      </c>
      <c r="AX75" t="s">
        <v>1287</v>
      </c>
      <c r="AY75" t="s">
        <v>154</v>
      </c>
      <c r="AZ75" s="3">
        <v>166.87</v>
      </c>
      <c r="BA75" t="str">
        <f t="shared" si="2"/>
        <v>418000+EA</v>
      </c>
      <c r="BB75" t="str">
        <f>VLOOKUP(V75,Sheet2!$D$2:$BA$5,22,FALSE)</f>
        <v>MEDICAL SUPPLIES</v>
      </c>
      <c r="BD75" t="str">
        <f>VLOOKUP(AY75,Sheet4!A75:B383,1,0)</f>
        <v>4</v>
      </c>
    </row>
    <row r="76" spans="1:56" x14ac:dyDescent="0.2">
      <c r="A76" t="s">
        <v>1264</v>
      </c>
      <c r="B76" t="s">
        <v>139</v>
      </c>
      <c r="C76" t="s">
        <v>2</v>
      </c>
      <c r="D76" t="s">
        <v>316</v>
      </c>
      <c r="E76" t="s">
        <v>4</v>
      </c>
      <c r="F76" s="2">
        <v>42787</v>
      </c>
      <c r="G76" t="s">
        <v>1265</v>
      </c>
      <c r="H76" t="s">
        <v>1266</v>
      </c>
      <c r="I76" s="2">
        <v>42786</v>
      </c>
      <c r="J76" s="17">
        <v>166.87</v>
      </c>
      <c r="K76" s="3">
        <v>0</v>
      </c>
      <c r="L76" s="3">
        <v>166.87</v>
      </c>
      <c r="M76" s="3">
        <v>164</v>
      </c>
      <c r="N76" s="4">
        <v>1.7500000000000002E-2</v>
      </c>
      <c r="O76" s="3">
        <v>2.87</v>
      </c>
      <c r="P76" s="5">
        <v>1</v>
      </c>
      <c r="Q76" t="s">
        <v>44</v>
      </c>
      <c r="R76" t="s">
        <v>8</v>
      </c>
      <c r="S76" t="s">
        <v>46</v>
      </c>
      <c r="T76" t="s">
        <v>47</v>
      </c>
      <c r="U76" t="s">
        <v>2</v>
      </c>
      <c r="V76" s="14" t="s">
        <v>148</v>
      </c>
      <c r="W76" t="s">
        <v>12</v>
      </c>
      <c r="X76" t="s">
        <v>13</v>
      </c>
      <c r="Y76" t="s">
        <v>14</v>
      </c>
      <c r="Z76" t="s">
        <v>75</v>
      </c>
      <c r="AA76" t="s">
        <v>76</v>
      </c>
      <c r="AB76" t="s">
        <v>17</v>
      </c>
      <c r="AC76" t="s">
        <v>18</v>
      </c>
      <c r="AD76" t="s">
        <v>19</v>
      </c>
      <c r="AE76" t="s">
        <v>20</v>
      </c>
      <c r="AF76" t="s">
        <v>21</v>
      </c>
      <c r="AG76" t="s">
        <v>22</v>
      </c>
      <c r="AH76" t="s">
        <v>77</v>
      </c>
      <c r="AI76" t="s">
        <v>169</v>
      </c>
      <c r="AJ76" t="s">
        <v>170</v>
      </c>
      <c r="AK76" t="s">
        <v>26</v>
      </c>
      <c r="AL76" t="s">
        <v>27</v>
      </c>
      <c r="AM76" t="s">
        <v>28</v>
      </c>
      <c r="AN76" t="s">
        <v>171</v>
      </c>
      <c r="AO76" t="s">
        <v>57</v>
      </c>
      <c r="AP76" t="s">
        <v>31</v>
      </c>
      <c r="AQ76" t="s">
        <v>32</v>
      </c>
      <c r="AR76" t="s">
        <v>58</v>
      </c>
      <c r="AS76" t="s">
        <v>59</v>
      </c>
      <c r="AT76" t="s">
        <v>35</v>
      </c>
      <c r="AU76" t="s">
        <v>36</v>
      </c>
      <c r="AV76" t="s">
        <v>26</v>
      </c>
      <c r="AW76" t="s">
        <v>26</v>
      </c>
      <c r="AX76" t="s">
        <v>1267</v>
      </c>
      <c r="AY76" t="s">
        <v>139</v>
      </c>
      <c r="AZ76" s="3">
        <v>166.87</v>
      </c>
      <c r="BA76" t="str">
        <f t="shared" si="2"/>
        <v>418000+EA</v>
      </c>
      <c r="BB76" t="str">
        <f>VLOOKUP(V76,Sheet2!$D$2:$BA$5,22,FALSE)</f>
        <v>MEDICAL SUPPLIES</v>
      </c>
      <c r="BD76" t="str">
        <f>VLOOKUP(AY76,Sheet4!A76:B384,1,0)</f>
        <v>2</v>
      </c>
    </row>
    <row r="77" spans="1:56" x14ac:dyDescent="0.2">
      <c r="A77" t="s">
        <v>1268</v>
      </c>
      <c r="B77" t="s">
        <v>72</v>
      </c>
      <c r="C77" t="s">
        <v>2</v>
      </c>
      <c r="D77" t="s">
        <v>316</v>
      </c>
      <c r="E77" t="s">
        <v>4</v>
      </c>
      <c r="F77" s="2">
        <v>42787</v>
      </c>
      <c r="G77" t="s">
        <v>1269</v>
      </c>
      <c r="H77" t="s">
        <v>1270</v>
      </c>
      <c r="I77" s="2">
        <v>42786</v>
      </c>
      <c r="J77" s="17">
        <v>166.87</v>
      </c>
      <c r="K77" s="3">
        <v>0</v>
      </c>
      <c r="L77" s="3">
        <v>166.87</v>
      </c>
      <c r="M77" s="3">
        <v>164</v>
      </c>
      <c r="N77" s="4">
        <v>1.7500000000000002E-2</v>
      </c>
      <c r="O77" s="3">
        <v>2.87</v>
      </c>
      <c r="P77" s="5">
        <v>1</v>
      </c>
      <c r="Q77" t="s">
        <v>44</v>
      </c>
      <c r="R77" t="s">
        <v>8</v>
      </c>
      <c r="S77" t="s">
        <v>46</v>
      </c>
      <c r="T77" t="s">
        <v>47</v>
      </c>
      <c r="U77" t="s">
        <v>2</v>
      </c>
      <c r="V77" s="14" t="s">
        <v>148</v>
      </c>
      <c r="W77" t="s">
        <v>12</v>
      </c>
      <c r="X77" t="s">
        <v>13</v>
      </c>
      <c r="Y77" t="s">
        <v>14</v>
      </c>
      <c r="Z77" t="s">
        <v>214</v>
      </c>
      <c r="AA77" t="s">
        <v>215</v>
      </c>
      <c r="AB77" t="s">
        <v>17</v>
      </c>
      <c r="AC77" t="s">
        <v>18</v>
      </c>
      <c r="AD77" t="s">
        <v>19</v>
      </c>
      <c r="AE77" t="s">
        <v>20</v>
      </c>
      <c r="AF77" t="s">
        <v>21</v>
      </c>
      <c r="AG77" t="s">
        <v>22</v>
      </c>
      <c r="AH77" t="s">
        <v>216</v>
      </c>
      <c r="AI77" t="s">
        <v>217</v>
      </c>
      <c r="AJ77" t="s">
        <v>218</v>
      </c>
      <c r="AK77" t="s">
        <v>26</v>
      </c>
      <c r="AL77" t="s">
        <v>27</v>
      </c>
      <c r="AM77" t="s">
        <v>28</v>
      </c>
      <c r="AN77" t="s">
        <v>171</v>
      </c>
      <c r="AO77" t="s">
        <v>57</v>
      </c>
      <c r="AP77" t="s">
        <v>31</v>
      </c>
      <c r="AQ77" t="s">
        <v>32</v>
      </c>
      <c r="AR77" t="s">
        <v>58</v>
      </c>
      <c r="AS77" t="s">
        <v>59</v>
      </c>
      <c r="AT77" t="s">
        <v>35</v>
      </c>
      <c r="AU77" t="s">
        <v>36</v>
      </c>
      <c r="AV77" t="s">
        <v>26</v>
      </c>
      <c r="AW77" t="s">
        <v>26</v>
      </c>
      <c r="AX77" t="s">
        <v>1271</v>
      </c>
      <c r="AY77" t="s">
        <v>72</v>
      </c>
      <c r="AZ77" s="3">
        <v>166.87</v>
      </c>
      <c r="BA77" t="str">
        <f t="shared" si="2"/>
        <v>418000+EA</v>
      </c>
      <c r="BB77" t="str">
        <f>VLOOKUP(V77,Sheet2!$D$2:$BA$5,22,FALSE)</f>
        <v>MEDICAL SUPPLIES</v>
      </c>
      <c r="BD77" t="str">
        <f>VLOOKUP(AY77,Sheet4!A77:B385,1,0)</f>
        <v>3</v>
      </c>
    </row>
    <row r="78" spans="1:56" x14ac:dyDescent="0.2">
      <c r="A78" t="s">
        <v>1272</v>
      </c>
      <c r="B78" t="s">
        <v>602</v>
      </c>
      <c r="C78" t="s">
        <v>2</v>
      </c>
      <c r="D78" t="s">
        <v>316</v>
      </c>
      <c r="E78" t="s">
        <v>4</v>
      </c>
      <c r="F78" s="2">
        <v>42787</v>
      </c>
      <c r="G78" t="s">
        <v>1273</v>
      </c>
      <c r="H78" t="s">
        <v>1274</v>
      </c>
      <c r="I78" s="2">
        <v>42786</v>
      </c>
      <c r="J78" s="17">
        <v>166.87</v>
      </c>
      <c r="K78" s="3">
        <v>0</v>
      </c>
      <c r="L78" s="3">
        <v>166.87</v>
      </c>
      <c r="M78" s="3">
        <v>164</v>
      </c>
      <c r="N78" s="4">
        <v>1.7500000000000002E-2</v>
      </c>
      <c r="O78" s="3">
        <v>2.87</v>
      </c>
      <c r="P78" s="5">
        <v>1</v>
      </c>
      <c r="Q78" t="s">
        <v>44</v>
      </c>
      <c r="R78" t="s">
        <v>8</v>
      </c>
      <c r="S78" t="s">
        <v>46</v>
      </c>
      <c r="T78" t="s">
        <v>47</v>
      </c>
      <c r="U78" t="s">
        <v>2</v>
      </c>
      <c r="V78" s="14" t="s">
        <v>148</v>
      </c>
      <c r="W78" t="s">
        <v>12</v>
      </c>
      <c r="X78" t="s">
        <v>13</v>
      </c>
      <c r="Y78" t="s">
        <v>14</v>
      </c>
      <c r="Z78" t="s">
        <v>75</v>
      </c>
      <c r="AA78" t="s">
        <v>76</v>
      </c>
      <c r="AB78" t="s">
        <v>17</v>
      </c>
      <c r="AC78" t="s">
        <v>18</v>
      </c>
      <c r="AD78" t="s">
        <v>19</v>
      </c>
      <c r="AE78" t="s">
        <v>20</v>
      </c>
      <c r="AF78" t="s">
        <v>21</v>
      </c>
      <c r="AG78" t="s">
        <v>22</v>
      </c>
      <c r="AH78" t="s">
        <v>77</v>
      </c>
      <c r="AI78" t="s">
        <v>169</v>
      </c>
      <c r="AJ78" t="s">
        <v>170</v>
      </c>
      <c r="AK78" t="s">
        <v>26</v>
      </c>
      <c r="AL78" t="s">
        <v>27</v>
      </c>
      <c r="AM78" t="s">
        <v>28</v>
      </c>
      <c r="AN78" t="s">
        <v>171</v>
      </c>
      <c r="AO78" t="s">
        <v>57</v>
      </c>
      <c r="AP78" t="s">
        <v>31</v>
      </c>
      <c r="AQ78" t="s">
        <v>32</v>
      </c>
      <c r="AR78" t="s">
        <v>58</v>
      </c>
      <c r="AS78" t="s">
        <v>59</v>
      </c>
      <c r="AT78" t="s">
        <v>35</v>
      </c>
      <c r="AU78" t="s">
        <v>36</v>
      </c>
      <c r="AV78" t="s">
        <v>26</v>
      </c>
      <c r="AW78" t="s">
        <v>26</v>
      </c>
      <c r="AX78" t="s">
        <v>1275</v>
      </c>
      <c r="AY78" t="s">
        <v>602</v>
      </c>
      <c r="AZ78" s="3">
        <v>166.87</v>
      </c>
      <c r="BA78" t="str">
        <f t="shared" si="2"/>
        <v>418000+EA</v>
      </c>
      <c r="BB78" t="str">
        <f>VLOOKUP(V78,Sheet2!$D$2:$BA$5,22,FALSE)</f>
        <v>MEDICAL SUPPLIES</v>
      </c>
      <c r="BD78" t="str">
        <f>VLOOKUP(AY78,Sheet4!A78:B386,1,0)</f>
        <v>12</v>
      </c>
    </row>
    <row r="79" spans="1:56" x14ac:dyDescent="0.2">
      <c r="A79" t="s">
        <v>1276</v>
      </c>
      <c r="B79" t="s">
        <v>139</v>
      </c>
      <c r="C79" t="s">
        <v>2</v>
      </c>
      <c r="D79" t="s">
        <v>316</v>
      </c>
      <c r="E79" t="s">
        <v>4</v>
      </c>
      <c r="F79" s="2">
        <v>42787</v>
      </c>
      <c r="G79" t="s">
        <v>1277</v>
      </c>
      <c r="H79" t="s">
        <v>1278</v>
      </c>
      <c r="I79" s="2">
        <v>42786</v>
      </c>
      <c r="J79" s="17">
        <v>166.87</v>
      </c>
      <c r="K79" s="3">
        <v>0</v>
      </c>
      <c r="L79" s="3">
        <v>166.87</v>
      </c>
      <c r="M79" s="3">
        <v>164</v>
      </c>
      <c r="N79" s="4">
        <v>1.7500000000000002E-2</v>
      </c>
      <c r="O79" s="3">
        <v>2.87</v>
      </c>
      <c r="P79" s="5">
        <v>1</v>
      </c>
      <c r="Q79" t="s">
        <v>44</v>
      </c>
      <c r="R79" t="s">
        <v>8</v>
      </c>
      <c r="S79" t="s">
        <v>46</v>
      </c>
      <c r="T79" t="s">
        <v>47</v>
      </c>
      <c r="U79" t="s">
        <v>2</v>
      </c>
      <c r="V79" s="14" t="s">
        <v>148</v>
      </c>
      <c r="W79" t="s">
        <v>12</v>
      </c>
      <c r="X79" t="s">
        <v>13</v>
      </c>
      <c r="Y79" t="s">
        <v>14</v>
      </c>
      <c r="Z79" t="s">
        <v>15</v>
      </c>
      <c r="AA79" t="s">
        <v>16</v>
      </c>
      <c r="AB79" t="s">
        <v>17</v>
      </c>
      <c r="AC79" t="s">
        <v>18</v>
      </c>
      <c r="AD79" t="s">
        <v>19</v>
      </c>
      <c r="AE79" t="s">
        <v>20</v>
      </c>
      <c r="AF79" t="s">
        <v>21</v>
      </c>
      <c r="AG79" t="s">
        <v>22</v>
      </c>
      <c r="AH79" t="s">
        <v>23</v>
      </c>
      <c r="AI79" t="s">
        <v>227</v>
      </c>
      <c r="AJ79" t="s">
        <v>228</v>
      </c>
      <c r="AK79" t="s">
        <v>26</v>
      </c>
      <c r="AL79" t="s">
        <v>27</v>
      </c>
      <c r="AM79" t="s">
        <v>28</v>
      </c>
      <c r="AN79" t="s">
        <v>171</v>
      </c>
      <c r="AO79" t="s">
        <v>57</v>
      </c>
      <c r="AP79" t="s">
        <v>31</v>
      </c>
      <c r="AQ79" t="s">
        <v>32</v>
      </c>
      <c r="AR79" t="s">
        <v>58</v>
      </c>
      <c r="AS79" t="s">
        <v>59</v>
      </c>
      <c r="AT79" t="s">
        <v>35</v>
      </c>
      <c r="AU79" t="s">
        <v>36</v>
      </c>
      <c r="AV79" t="s">
        <v>26</v>
      </c>
      <c r="AW79" t="s">
        <v>26</v>
      </c>
      <c r="AX79" t="s">
        <v>1279</v>
      </c>
      <c r="AY79" t="s">
        <v>139</v>
      </c>
      <c r="AZ79" s="3">
        <v>166.87</v>
      </c>
      <c r="BA79" t="str">
        <f t="shared" si="2"/>
        <v>418000+EA</v>
      </c>
      <c r="BB79" t="str">
        <f>VLOOKUP(V79,Sheet2!$D$2:$BA$5,22,FALSE)</f>
        <v>MEDICAL SUPPLIES</v>
      </c>
      <c r="BD79" t="str">
        <f>VLOOKUP(AY79,Sheet4!A79:B387,1,0)</f>
        <v>2</v>
      </c>
    </row>
    <row r="80" spans="1:56" x14ac:dyDescent="0.2">
      <c r="A80" t="s">
        <v>1252</v>
      </c>
      <c r="B80" t="s">
        <v>182</v>
      </c>
      <c r="C80" t="s">
        <v>2</v>
      </c>
      <c r="D80" t="s">
        <v>316</v>
      </c>
      <c r="E80" t="s">
        <v>4</v>
      </c>
      <c r="F80" s="2">
        <v>42786</v>
      </c>
      <c r="G80" t="s">
        <v>1253</v>
      </c>
      <c r="H80" t="s">
        <v>1254</v>
      </c>
      <c r="I80" s="2">
        <v>42785</v>
      </c>
      <c r="J80" s="17">
        <v>166.87</v>
      </c>
      <c r="K80" s="3">
        <v>0</v>
      </c>
      <c r="L80" s="3">
        <v>166.87</v>
      </c>
      <c r="M80" s="3">
        <v>164</v>
      </c>
      <c r="N80" s="4">
        <v>1.7500000000000002E-2</v>
      </c>
      <c r="O80" s="3">
        <v>2.87</v>
      </c>
      <c r="P80" s="5">
        <v>1</v>
      </c>
      <c r="Q80" t="s">
        <v>44</v>
      </c>
      <c r="R80" t="s">
        <v>8</v>
      </c>
      <c r="S80" t="s">
        <v>46</v>
      </c>
      <c r="T80" t="s">
        <v>47</v>
      </c>
      <c r="U80" t="s">
        <v>2</v>
      </c>
      <c r="V80" s="14" t="s">
        <v>148</v>
      </c>
      <c r="W80" t="s">
        <v>12</v>
      </c>
      <c r="X80" t="s">
        <v>13</v>
      </c>
      <c r="Y80" t="s">
        <v>14</v>
      </c>
      <c r="Z80" t="s">
        <v>75</v>
      </c>
      <c r="AA80" t="s">
        <v>76</v>
      </c>
      <c r="AB80" t="s">
        <v>17</v>
      </c>
      <c r="AC80" t="s">
        <v>18</v>
      </c>
      <c r="AD80" t="s">
        <v>19</v>
      </c>
      <c r="AE80" t="s">
        <v>20</v>
      </c>
      <c r="AF80" t="s">
        <v>21</v>
      </c>
      <c r="AG80" t="s">
        <v>22</v>
      </c>
      <c r="AH80" t="s">
        <v>77</v>
      </c>
      <c r="AI80" t="s">
        <v>169</v>
      </c>
      <c r="AJ80" t="s">
        <v>170</v>
      </c>
      <c r="AK80" t="s">
        <v>26</v>
      </c>
      <c r="AL80" t="s">
        <v>27</v>
      </c>
      <c r="AM80" t="s">
        <v>28</v>
      </c>
      <c r="AN80" t="s">
        <v>171</v>
      </c>
      <c r="AO80" t="s">
        <v>57</v>
      </c>
      <c r="AP80" t="s">
        <v>31</v>
      </c>
      <c r="AQ80" t="s">
        <v>32</v>
      </c>
      <c r="AR80" t="s">
        <v>58</v>
      </c>
      <c r="AS80" t="s">
        <v>59</v>
      </c>
      <c r="AT80" t="s">
        <v>35</v>
      </c>
      <c r="AU80" t="s">
        <v>36</v>
      </c>
      <c r="AV80" t="s">
        <v>26</v>
      </c>
      <c r="AW80" t="s">
        <v>26</v>
      </c>
      <c r="AX80" t="s">
        <v>1255</v>
      </c>
      <c r="AY80" t="s">
        <v>139</v>
      </c>
      <c r="AZ80" s="3">
        <v>166.87</v>
      </c>
      <c r="BA80" t="str">
        <f t="shared" si="2"/>
        <v>418000+EA</v>
      </c>
      <c r="BB80" t="str">
        <f>VLOOKUP(V80,Sheet2!$D$2:$BA$5,22,FALSE)</f>
        <v>MEDICAL SUPPLIES</v>
      </c>
      <c r="BD80" t="str">
        <f>VLOOKUP(AY80,Sheet4!A80:B388,1,0)</f>
        <v>2</v>
      </c>
    </row>
    <row r="81" spans="1:56" x14ac:dyDescent="0.2">
      <c r="A81" t="s">
        <v>1256</v>
      </c>
      <c r="B81" t="s">
        <v>72</v>
      </c>
      <c r="C81" t="s">
        <v>2</v>
      </c>
      <c r="D81" t="s">
        <v>316</v>
      </c>
      <c r="E81" t="s">
        <v>4</v>
      </c>
      <c r="F81" s="2">
        <v>42786</v>
      </c>
      <c r="G81" t="s">
        <v>1257</v>
      </c>
      <c r="H81" t="s">
        <v>1258</v>
      </c>
      <c r="I81" s="2">
        <v>42785</v>
      </c>
      <c r="J81" s="17">
        <v>166.87</v>
      </c>
      <c r="K81" s="3">
        <v>0</v>
      </c>
      <c r="L81" s="3">
        <v>166.87</v>
      </c>
      <c r="M81" s="3">
        <v>164</v>
      </c>
      <c r="N81" s="4">
        <v>1.7500000000000002E-2</v>
      </c>
      <c r="O81" s="3">
        <v>2.87</v>
      </c>
      <c r="P81" s="5">
        <v>1</v>
      </c>
      <c r="Q81" t="s">
        <v>44</v>
      </c>
      <c r="R81" t="s">
        <v>8</v>
      </c>
      <c r="S81" t="s">
        <v>46</v>
      </c>
      <c r="T81" t="s">
        <v>47</v>
      </c>
      <c r="U81" t="s">
        <v>2</v>
      </c>
      <c r="V81" s="14" t="s">
        <v>148</v>
      </c>
      <c r="W81" t="s">
        <v>12</v>
      </c>
      <c r="X81" t="s">
        <v>13</v>
      </c>
      <c r="Y81" t="s">
        <v>14</v>
      </c>
      <c r="Z81" t="s">
        <v>75</v>
      </c>
      <c r="AA81" t="s">
        <v>76</v>
      </c>
      <c r="AB81" t="s">
        <v>17</v>
      </c>
      <c r="AC81" t="s">
        <v>18</v>
      </c>
      <c r="AD81" t="s">
        <v>19</v>
      </c>
      <c r="AE81" t="s">
        <v>20</v>
      </c>
      <c r="AF81" t="s">
        <v>21</v>
      </c>
      <c r="AG81" t="s">
        <v>22</v>
      </c>
      <c r="AH81" t="s">
        <v>77</v>
      </c>
      <c r="AI81" t="s">
        <v>169</v>
      </c>
      <c r="AJ81" t="s">
        <v>170</v>
      </c>
      <c r="AK81" t="s">
        <v>26</v>
      </c>
      <c r="AL81" t="s">
        <v>27</v>
      </c>
      <c r="AM81" t="s">
        <v>28</v>
      </c>
      <c r="AN81" t="s">
        <v>171</v>
      </c>
      <c r="AO81" t="s">
        <v>57</v>
      </c>
      <c r="AP81" t="s">
        <v>31</v>
      </c>
      <c r="AQ81" t="s">
        <v>32</v>
      </c>
      <c r="AR81" t="s">
        <v>58</v>
      </c>
      <c r="AS81" t="s">
        <v>59</v>
      </c>
      <c r="AT81" t="s">
        <v>35</v>
      </c>
      <c r="AU81" t="s">
        <v>36</v>
      </c>
      <c r="AV81" t="s">
        <v>26</v>
      </c>
      <c r="AW81" t="s">
        <v>26</v>
      </c>
      <c r="AX81" t="s">
        <v>1259</v>
      </c>
      <c r="AY81" t="s">
        <v>72</v>
      </c>
      <c r="AZ81" s="3">
        <v>166.87</v>
      </c>
      <c r="BA81" t="str">
        <f t="shared" si="2"/>
        <v>418000+EA</v>
      </c>
      <c r="BB81" t="str">
        <f>VLOOKUP(V81,Sheet2!$D$2:$BA$5,22,FALSE)</f>
        <v>MEDICAL SUPPLIES</v>
      </c>
      <c r="BD81" t="str">
        <f>VLOOKUP(AY81,Sheet4!A81:B389,1,0)</f>
        <v>3</v>
      </c>
    </row>
    <row r="82" spans="1:56" x14ac:dyDescent="0.2">
      <c r="A82" t="s">
        <v>1260</v>
      </c>
      <c r="B82" t="s">
        <v>164</v>
      </c>
      <c r="C82" t="s">
        <v>2</v>
      </c>
      <c r="D82" t="s">
        <v>316</v>
      </c>
      <c r="E82" t="s">
        <v>4</v>
      </c>
      <c r="F82" s="2">
        <v>42786</v>
      </c>
      <c r="G82" t="s">
        <v>1261</v>
      </c>
      <c r="H82" t="s">
        <v>1262</v>
      </c>
      <c r="I82" s="2">
        <v>42785</v>
      </c>
      <c r="J82" s="17">
        <v>166.87</v>
      </c>
      <c r="K82" s="3">
        <v>0</v>
      </c>
      <c r="L82" s="3">
        <v>166.87</v>
      </c>
      <c r="M82" s="3">
        <v>164</v>
      </c>
      <c r="N82" s="4">
        <v>1.7500000000000002E-2</v>
      </c>
      <c r="O82" s="3">
        <v>2.87</v>
      </c>
      <c r="P82" s="5">
        <v>1</v>
      </c>
      <c r="Q82" t="s">
        <v>44</v>
      </c>
      <c r="R82" t="s">
        <v>8</v>
      </c>
      <c r="S82" t="s">
        <v>46</v>
      </c>
      <c r="T82" t="s">
        <v>47</v>
      </c>
      <c r="U82" t="s">
        <v>2</v>
      </c>
      <c r="V82" s="14" t="s">
        <v>148</v>
      </c>
      <c r="W82" t="s">
        <v>12</v>
      </c>
      <c r="X82" t="s">
        <v>13</v>
      </c>
      <c r="Y82" t="s">
        <v>14</v>
      </c>
      <c r="Z82" t="s">
        <v>214</v>
      </c>
      <c r="AA82" t="s">
        <v>215</v>
      </c>
      <c r="AB82" t="s">
        <v>17</v>
      </c>
      <c r="AC82" t="s">
        <v>18</v>
      </c>
      <c r="AD82" t="s">
        <v>19</v>
      </c>
      <c r="AE82" t="s">
        <v>20</v>
      </c>
      <c r="AF82" t="s">
        <v>21</v>
      </c>
      <c r="AG82" t="s">
        <v>22</v>
      </c>
      <c r="AH82" t="s">
        <v>216</v>
      </c>
      <c r="AI82" t="s">
        <v>217</v>
      </c>
      <c r="AJ82" t="s">
        <v>218</v>
      </c>
      <c r="AK82" t="s">
        <v>26</v>
      </c>
      <c r="AL82" t="s">
        <v>27</v>
      </c>
      <c r="AM82" t="s">
        <v>28</v>
      </c>
      <c r="AN82" t="s">
        <v>171</v>
      </c>
      <c r="AO82" t="s">
        <v>57</v>
      </c>
      <c r="AP82" t="s">
        <v>31</v>
      </c>
      <c r="AQ82" t="s">
        <v>32</v>
      </c>
      <c r="AR82" t="s">
        <v>58</v>
      </c>
      <c r="AS82" t="s">
        <v>59</v>
      </c>
      <c r="AT82" t="s">
        <v>35</v>
      </c>
      <c r="AU82" t="s">
        <v>36</v>
      </c>
      <c r="AV82" t="s">
        <v>26</v>
      </c>
      <c r="AW82" t="s">
        <v>26</v>
      </c>
      <c r="AX82" t="s">
        <v>1263</v>
      </c>
      <c r="AY82" t="s">
        <v>164</v>
      </c>
      <c r="AZ82" s="3">
        <v>166.87</v>
      </c>
      <c r="BA82" t="str">
        <f t="shared" si="2"/>
        <v>418000+EA</v>
      </c>
      <c r="BB82" t="str">
        <f>VLOOKUP(V82,Sheet2!$D$2:$BA$5,22,FALSE)</f>
        <v>MEDICAL SUPPLIES</v>
      </c>
      <c r="BD82" t="str">
        <f>VLOOKUP(AY82,Sheet4!A82:B390,1,0)</f>
        <v>1</v>
      </c>
    </row>
    <row r="83" spans="1:56" x14ac:dyDescent="0.2">
      <c r="A83" t="s">
        <v>1240</v>
      </c>
      <c r="B83" t="s">
        <v>154</v>
      </c>
      <c r="C83" t="s">
        <v>2</v>
      </c>
      <c r="D83" t="s">
        <v>316</v>
      </c>
      <c r="E83" t="s">
        <v>4</v>
      </c>
      <c r="F83" s="2">
        <v>42783</v>
      </c>
      <c r="G83" t="s">
        <v>1241</v>
      </c>
      <c r="H83" t="s">
        <v>1242</v>
      </c>
      <c r="I83" s="2">
        <v>42782</v>
      </c>
      <c r="J83" s="17">
        <v>166.87</v>
      </c>
      <c r="K83" s="3">
        <v>0</v>
      </c>
      <c r="L83" s="3">
        <v>166.87</v>
      </c>
      <c r="M83" s="3">
        <v>164</v>
      </c>
      <c r="N83" s="4">
        <v>1.7500000000000002E-2</v>
      </c>
      <c r="O83" s="3">
        <v>2.87</v>
      </c>
      <c r="P83" s="5">
        <v>1</v>
      </c>
      <c r="Q83" t="s">
        <v>44</v>
      </c>
      <c r="R83" t="s">
        <v>8</v>
      </c>
      <c r="S83" t="s">
        <v>46</v>
      </c>
      <c r="T83" t="s">
        <v>47</v>
      </c>
      <c r="U83" t="s">
        <v>2</v>
      </c>
      <c r="V83" s="14" t="s">
        <v>148</v>
      </c>
      <c r="W83" t="s">
        <v>12</v>
      </c>
      <c r="X83" t="s">
        <v>13</v>
      </c>
      <c r="Y83" t="s">
        <v>14</v>
      </c>
      <c r="Z83" t="s">
        <v>75</v>
      </c>
      <c r="AA83" t="s">
        <v>76</v>
      </c>
      <c r="AB83" t="s">
        <v>17</v>
      </c>
      <c r="AC83" t="s">
        <v>18</v>
      </c>
      <c r="AD83" t="s">
        <v>19</v>
      </c>
      <c r="AE83" t="s">
        <v>20</v>
      </c>
      <c r="AF83" t="s">
        <v>21</v>
      </c>
      <c r="AG83" t="s">
        <v>22</v>
      </c>
      <c r="AH83" t="s">
        <v>77</v>
      </c>
      <c r="AI83" t="s">
        <v>169</v>
      </c>
      <c r="AJ83" t="s">
        <v>170</v>
      </c>
      <c r="AK83" t="s">
        <v>26</v>
      </c>
      <c r="AL83" t="s">
        <v>27</v>
      </c>
      <c r="AM83" t="s">
        <v>28</v>
      </c>
      <c r="AN83" t="s">
        <v>171</v>
      </c>
      <c r="AO83" t="s">
        <v>57</v>
      </c>
      <c r="AP83" t="s">
        <v>31</v>
      </c>
      <c r="AQ83" t="s">
        <v>32</v>
      </c>
      <c r="AR83" t="s">
        <v>58</v>
      </c>
      <c r="AS83" t="s">
        <v>59</v>
      </c>
      <c r="AT83" t="s">
        <v>35</v>
      </c>
      <c r="AU83" t="s">
        <v>36</v>
      </c>
      <c r="AV83" t="s">
        <v>26</v>
      </c>
      <c r="AW83" t="s">
        <v>26</v>
      </c>
      <c r="AX83" t="s">
        <v>1243</v>
      </c>
      <c r="AY83" t="s">
        <v>154</v>
      </c>
      <c r="AZ83" s="3">
        <v>166.87</v>
      </c>
      <c r="BA83" t="str">
        <f t="shared" si="2"/>
        <v>418000+EA</v>
      </c>
      <c r="BB83" t="str">
        <f>VLOOKUP(V83,Sheet2!$D$2:$BA$5,22,FALSE)</f>
        <v>MEDICAL SUPPLIES</v>
      </c>
      <c r="BD83" t="str">
        <f>VLOOKUP(AY83,Sheet4!A83:B391,1,0)</f>
        <v>4</v>
      </c>
    </row>
    <row r="84" spans="1:56" x14ac:dyDescent="0.2">
      <c r="A84" t="s">
        <v>1236</v>
      </c>
      <c r="B84" t="s">
        <v>139</v>
      </c>
      <c r="C84" t="s">
        <v>2</v>
      </c>
      <c r="D84" t="s">
        <v>316</v>
      </c>
      <c r="E84" t="s">
        <v>4</v>
      </c>
      <c r="F84" s="2">
        <v>42781</v>
      </c>
      <c r="G84" t="s">
        <v>1237</v>
      </c>
      <c r="H84" t="s">
        <v>1238</v>
      </c>
      <c r="I84" s="2">
        <v>42780</v>
      </c>
      <c r="J84" s="17">
        <v>166.87</v>
      </c>
      <c r="K84" s="3">
        <v>0</v>
      </c>
      <c r="L84" s="3">
        <v>166.87</v>
      </c>
      <c r="M84" s="3">
        <v>164</v>
      </c>
      <c r="N84" s="4">
        <v>1.7500000000000002E-2</v>
      </c>
      <c r="O84" s="3">
        <v>2.87</v>
      </c>
      <c r="P84" s="5">
        <v>1</v>
      </c>
      <c r="Q84" t="s">
        <v>44</v>
      </c>
      <c r="R84" t="s">
        <v>8</v>
      </c>
      <c r="S84" t="s">
        <v>46</v>
      </c>
      <c r="T84" t="s">
        <v>47</v>
      </c>
      <c r="U84" t="s">
        <v>2</v>
      </c>
      <c r="V84" s="14" t="s">
        <v>148</v>
      </c>
      <c r="W84" t="s">
        <v>12</v>
      </c>
      <c r="X84" t="s">
        <v>13</v>
      </c>
      <c r="Y84" t="s">
        <v>14</v>
      </c>
      <c r="Z84" t="s">
        <v>15</v>
      </c>
      <c r="AA84" t="s">
        <v>16</v>
      </c>
      <c r="AB84" t="s">
        <v>17</v>
      </c>
      <c r="AC84" t="s">
        <v>18</v>
      </c>
      <c r="AD84" t="s">
        <v>19</v>
      </c>
      <c r="AE84" t="s">
        <v>20</v>
      </c>
      <c r="AF84" t="s">
        <v>21</v>
      </c>
      <c r="AG84" t="s">
        <v>22</v>
      </c>
      <c r="AH84" t="s">
        <v>23</v>
      </c>
      <c r="AI84" t="s">
        <v>227</v>
      </c>
      <c r="AJ84" t="s">
        <v>228</v>
      </c>
      <c r="AK84" t="s">
        <v>26</v>
      </c>
      <c r="AL84" t="s">
        <v>27</v>
      </c>
      <c r="AM84" t="s">
        <v>28</v>
      </c>
      <c r="AN84" t="s">
        <v>171</v>
      </c>
      <c r="AO84" t="s">
        <v>57</v>
      </c>
      <c r="AP84" t="s">
        <v>31</v>
      </c>
      <c r="AQ84" t="s">
        <v>32</v>
      </c>
      <c r="AR84" t="s">
        <v>58</v>
      </c>
      <c r="AS84" t="s">
        <v>59</v>
      </c>
      <c r="AT84" t="s">
        <v>35</v>
      </c>
      <c r="AU84" t="s">
        <v>36</v>
      </c>
      <c r="AV84" t="s">
        <v>26</v>
      </c>
      <c r="AW84" t="s">
        <v>26</v>
      </c>
      <c r="AX84" t="s">
        <v>1239</v>
      </c>
      <c r="AY84" t="s">
        <v>139</v>
      </c>
      <c r="AZ84" s="3">
        <v>166.87</v>
      </c>
      <c r="BA84" t="str">
        <f t="shared" si="2"/>
        <v>418000+EA</v>
      </c>
      <c r="BB84" t="str">
        <f>VLOOKUP(V84,Sheet2!$D$2:$BA$5,22,FALSE)</f>
        <v>MEDICAL SUPPLIES</v>
      </c>
      <c r="BD84" t="str">
        <f>VLOOKUP(AY84,Sheet4!A84:B392,1,0)</f>
        <v>2</v>
      </c>
    </row>
    <row r="85" spans="1:56" x14ac:dyDescent="0.2">
      <c r="A85" t="s">
        <v>1232</v>
      </c>
      <c r="B85" t="s">
        <v>182</v>
      </c>
      <c r="C85" t="s">
        <v>2</v>
      </c>
      <c r="D85" t="s">
        <v>316</v>
      </c>
      <c r="E85" t="s">
        <v>4</v>
      </c>
      <c r="F85" s="2">
        <v>42779</v>
      </c>
      <c r="G85" t="s">
        <v>1233</v>
      </c>
      <c r="H85" t="s">
        <v>1234</v>
      </c>
      <c r="I85" s="2">
        <v>42778</v>
      </c>
      <c r="J85" s="17">
        <v>166.87</v>
      </c>
      <c r="K85" s="3">
        <v>0</v>
      </c>
      <c r="L85" s="3">
        <v>166.87</v>
      </c>
      <c r="M85" s="3">
        <v>164</v>
      </c>
      <c r="N85" s="4">
        <v>1.7500000000000002E-2</v>
      </c>
      <c r="O85" s="3">
        <v>2.87</v>
      </c>
      <c r="P85" s="5">
        <v>1</v>
      </c>
      <c r="Q85" t="s">
        <v>44</v>
      </c>
      <c r="R85" t="s">
        <v>8</v>
      </c>
      <c r="S85" t="s">
        <v>46</v>
      </c>
      <c r="T85" t="s">
        <v>47</v>
      </c>
      <c r="U85" t="s">
        <v>2</v>
      </c>
      <c r="V85" s="14" t="s">
        <v>148</v>
      </c>
      <c r="W85" t="s">
        <v>12</v>
      </c>
      <c r="X85" t="s">
        <v>13</v>
      </c>
      <c r="Y85" t="s">
        <v>14</v>
      </c>
      <c r="Z85" t="s">
        <v>75</v>
      </c>
      <c r="AA85" t="s">
        <v>76</v>
      </c>
      <c r="AB85" t="s">
        <v>17</v>
      </c>
      <c r="AC85" t="s">
        <v>18</v>
      </c>
      <c r="AD85" t="s">
        <v>19</v>
      </c>
      <c r="AE85" t="s">
        <v>20</v>
      </c>
      <c r="AF85" t="s">
        <v>21</v>
      </c>
      <c r="AG85" t="s">
        <v>22</v>
      </c>
      <c r="AH85" t="s">
        <v>77</v>
      </c>
      <c r="AI85" t="s">
        <v>149</v>
      </c>
      <c r="AJ85" t="s">
        <v>150</v>
      </c>
      <c r="AK85" t="s">
        <v>26</v>
      </c>
      <c r="AL85" t="s">
        <v>27</v>
      </c>
      <c r="AM85" t="s">
        <v>28</v>
      </c>
      <c r="AN85" t="s">
        <v>171</v>
      </c>
      <c r="AO85" t="s">
        <v>57</v>
      </c>
      <c r="AP85" t="s">
        <v>31</v>
      </c>
      <c r="AQ85" t="s">
        <v>32</v>
      </c>
      <c r="AR85" t="s">
        <v>58</v>
      </c>
      <c r="AS85" t="s">
        <v>59</v>
      </c>
      <c r="AT85" t="s">
        <v>35</v>
      </c>
      <c r="AU85" t="s">
        <v>36</v>
      </c>
      <c r="AV85" t="s">
        <v>26</v>
      </c>
      <c r="AW85" t="s">
        <v>26</v>
      </c>
      <c r="AX85" t="s">
        <v>1235</v>
      </c>
      <c r="AY85" t="s">
        <v>182</v>
      </c>
      <c r="AZ85" s="3">
        <v>166.87</v>
      </c>
      <c r="BA85" t="str">
        <f t="shared" si="2"/>
        <v>418000+EA</v>
      </c>
      <c r="BB85" t="str">
        <f>VLOOKUP(V85,Sheet2!$D$2:$BA$5,22,FALSE)</f>
        <v>MEDICAL SUPPLIES</v>
      </c>
      <c r="BD85" t="str">
        <f>VLOOKUP(AY85,Sheet4!A85:B393,1,0)</f>
        <v>6</v>
      </c>
    </row>
    <row r="86" spans="1:56" x14ac:dyDescent="0.2">
      <c r="A86" t="s">
        <v>1216</v>
      </c>
      <c r="B86" t="s">
        <v>258</v>
      </c>
      <c r="C86" t="s">
        <v>2</v>
      </c>
      <c r="D86" t="s">
        <v>316</v>
      </c>
      <c r="E86" t="s">
        <v>4</v>
      </c>
      <c r="F86" s="2">
        <v>42773</v>
      </c>
      <c r="G86" t="s">
        <v>1217</v>
      </c>
      <c r="H86" t="s">
        <v>1218</v>
      </c>
      <c r="I86" s="2">
        <v>42772</v>
      </c>
      <c r="J86" s="17">
        <v>166.87</v>
      </c>
      <c r="K86" s="3">
        <v>0</v>
      </c>
      <c r="L86" s="3">
        <v>166.87</v>
      </c>
      <c r="M86" s="3">
        <v>164</v>
      </c>
      <c r="N86" s="4">
        <v>1.7500000000000002E-2</v>
      </c>
      <c r="O86" s="3">
        <v>2.87</v>
      </c>
      <c r="P86" s="5">
        <v>1</v>
      </c>
      <c r="Q86" t="s">
        <v>44</v>
      </c>
      <c r="R86" t="s">
        <v>8</v>
      </c>
      <c r="S86" t="s">
        <v>46</v>
      </c>
      <c r="T86" t="s">
        <v>47</v>
      </c>
      <c r="U86" t="s">
        <v>2</v>
      </c>
      <c r="V86" s="14" t="s">
        <v>148</v>
      </c>
      <c r="W86" t="s">
        <v>12</v>
      </c>
      <c r="X86" t="s">
        <v>13</v>
      </c>
      <c r="Y86" t="s">
        <v>14</v>
      </c>
      <c r="Z86" t="s">
        <v>75</v>
      </c>
      <c r="AA86" t="s">
        <v>76</v>
      </c>
      <c r="AB86" t="s">
        <v>17</v>
      </c>
      <c r="AC86" t="s">
        <v>18</v>
      </c>
      <c r="AD86" t="s">
        <v>19</v>
      </c>
      <c r="AE86" t="s">
        <v>20</v>
      </c>
      <c r="AF86" t="s">
        <v>21</v>
      </c>
      <c r="AG86" t="s">
        <v>22</v>
      </c>
      <c r="AH86" t="s">
        <v>77</v>
      </c>
      <c r="AI86" t="s">
        <v>169</v>
      </c>
      <c r="AJ86" t="s">
        <v>170</v>
      </c>
      <c r="AK86" t="s">
        <v>26</v>
      </c>
      <c r="AL86" t="s">
        <v>27</v>
      </c>
      <c r="AM86" t="s">
        <v>28</v>
      </c>
      <c r="AN86" t="s">
        <v>171</v>
      </c>
      <c r="AO86" t="s">
        <v>57</v>
      </c>
      <c r="AP86" t="s">
        <v>31</v>
      </c>
      <c r="AQ86" t="s">
        <v>32</v>
      </c>
      <c r="AR86" t="s">
        <v>58</v>
      </c>
      <c r="AS86" t="s">
        <v>59</v>
      </c>
      <c r="AT86" t="s">
        <v>35</v>
      </c>
      <c r="AU86" t="s">
        <v>36</v>
      </c>
      <c r="AV86" t="s">
        <v>26</v>
      </c>
      <c r="AW86" t="s">
        <v>26</v>
      </c>
      <c r="AX86" t="s">
        <v>1219</v>
      </c>
      <c r="AY86" t="s">
        <v>258</v>
      </c>
      <c r="AZ86" s="3">
        <v>166.87</v>
      </c>
      <c r="BA86" t="str">
        <f t="shared" si="2"/>
        <v>418000+EA</v>
      </c>
      <c r="BB86" t="str">
        <f>VLOOKUP(V86,Sheet2!$D$2:$BA$5,22,FALSE)</f>
        <v>MEDICAL SUPPLIES</v>
      </c>
      <c r="BD86" t="str">
        <f>VLOOKUP(AY86,Sheet4!A86:B394,1,0)</f>
        <v>9</v>
      </c>
    </row>
    <row r="87" spans="1:56" x14ac:dyDescent="0.2">
      <c r="A87" t="s">
        <v>1204</v>
      </c>
      <c r="B87" t="s">
        <v>164</v>
      </c>
      <c r="C87" t="s">
        <v>2</v>
      </c>
      <c r="D87" t="s">
        <v>316</v>
      </c>
      <c r="E87" t="s">
        <v>4</v>
      </c>
      <c r="F87" s="2">
        <v>42772</v>
      </c>
      <c r="G87" t="s">
        <v>1205</v>
      </c>
      <c r="H87" t="s">
        <v>1206</v>
      </c>
      <c r="I87" s="2">
        <v>42771</v>
      </c>
      <c r="J87" s="17">
        <v>333.74</v>
      </c>
      <c r="K87" s="3">
        <v>0</v>
      </c>
      <c r="L87" s="3">
        <v>166.87</v>
      </c>
      <c r="M87" s="3">
        <v>164</v>
      </c>
      <c r="N87" s="4">
        <v>1.7500000000000002E-2</v>
      </c>
      <c r="O87" s="3">
        <v>2.87</v>
      </c>
      <c r="P87" s="5">
        <v>2</v>
      </c>
      <c r="Q87" t="s">
        <v>44</v>
      </c>
      <c r="R87" t="s">
        <v>8</v>
      </c>
      <c r="S87" t="s">
        <v>46</v>
      </c>
      <c r="T87" t="s">
        <v>47</v>
      </c>
      <c r="U87" t="s">
        <v>2</v>
      </c>
      <c r="V87" s="14" t="s">
        <v>148</v>
      </c>
      <c r="W87" t="s">
        <v>12</v>
      </c>
      <c r="X87" t="s">
        <v>13</v>
      </c>
      <c r="Y87" t="s">
        <v>14</v>
      </c>
      <c r="Z87" t="s">
        <v>75</v>
      </c>
      <c r="AA87" t="s">
        <v>76</v>
      </c>
      <c r="AB87" t="s">
        <v>17</v>
      </c>
      <c r="AC87" t="s">
        <v>18</v>
      </c>
      <c r="AD87" t="s">
        <v>19</v>
      </c>
      <c r="AE87" t="s">
        <v>20</v>
      </c>
      <c r="AF87" t="s">
        <v>21</v>
      </c>
      <c r="AG87" t="s">
        <v>22</v>
      </c>
      <c r="AH87" t="s">
        <v>77</v>
      </c>
      <c r="AI87" t="s">
        <v>149</v>
      </c>
      <c r="AJ87" t="s">
        <v>150</v>
      </c>
      <c r="AK87" t="s">
        <v>26</v>
      </c>
      <c r="AL87" t="s">
        <v>27</v>
      </c>
      <c r="AM87" t="s">
        <v>28</v>
      </c>
      <c r="AN87" t="s">
        <v>171</v>
      </c>
      <c r="AO87" t="s">
        <v>57</v>
      </c>
      <c r="AP87" t="s">
        <v>31</v>
      </c>
      <c r="AQ87" t="s">
        <v>32</v>
      </c>
      <c r="AR87" t="s">
        <v>58</v>
      </c>
      <c r="AS87" t="s">
        <v>59</v>
      </c>
      <c r="AT87" t="s">
        <v>35</v>
      </c>
      <c r="AU87" t="s">
        <v>36</v>
      </c>
      <c r="AV87" t="s">
        <v>26</v>
      </c>
      <c r="AW87" t="s">
        <v>26</v>
      </c>
      <c r="AX87" t="s">
        <v>1207</v>
      </c>
      <c r="AY87" t="s">
        <v>139</v>
      </c>
      <c r="AZ87" s="3">
        <v>166.87</v>
      </c>
      <c r="BA87" t="str">
        <f t="shared" si="2"/>
        <v>418000+EA</v>
      </c>
      <c r="BB87" t="str">
        <f>VLOOKUP(V87,Sheet2!$D$2:$BA$5,22,FALSE)</f>
        <v>MEDICAL SUPPLIES</v>
      </c>
      <c r="BD87" t="str">
        <f>VLOOKUP(AY87,Sheet4!A87:B395,1,0)</f>
        <v>2</v>
      </c>
    </row>
    <row r="88" spans="1:56" x14ac:dyDescent="0.2">
      <c r="A88" t="s">
        <v>1208</v>
      </c>
      <c r="B88" t="s">
        <v>154</v>
      </c>
      <c r="C88" t="s">
        <v>2</v>
      </c>
      <c r="D88" t="s">
        <v>316</v>
      </c>
      <c r="E88" t="s">
        <v>4</v>
      </c>
      <c r="F88" s="2">
        <v>42772</v>
      </c>
      <c r="G88" t="s">
        <v>1209</v>
      </c>
      <c r="H88" t="s">
        <v>1210</v>
      </c>
      <c r="I88" s="2">
        <v>42771</v>
      </c>
      <c r="J88" s="17">
        <v>166.87</v>
      </c>
      <c r="K88" s="3">
        <v>0</v>
      </c>
      <c r="L88" s="3">
        <v>166.87</v>
      </c>
      <c r="M88" s="3">
        <v>164</v>
      </c>
      <c r="N88" s="4">
        <v>1.7500000000000002E-2</v>
      </c>
      <c r="O88" s="3">
        <v>2.87</v>
      </c>
      <c r="P88" s="5">
        <v>1</v>
      </c>
      <c r="Q88" t="s">
        <v>44</v>
      </c>
      <c r="R88" t="s">
        <v>8</v>
      </c>
      <c r="S88" t="s">
        <v>46</v>
      </c>
      <c r="T88" t="s">
        <v>47</v>
      </c>
      <c r="U88" t="s">
        <v>2</v>
      </c>
      <c r="V88" s="14" t="s">
        <v>148</v>
      </c>
      <c r="W88" t="s">
        <v>12</v>
      </c>
      <c r="X88" t="s">
        <v>13</v>
      </c>
      <c r="Y88" t="s">
        <v>14</v>
      </c>
      <c r="Z88" t="s">
        <v>75</v>
      </c>
      <c r="AA88" t="s">
        <v>76</v>
      </c>
      <c r="AB88" t="s">
        <v>17</v>
      </c>
      <c r="AC88" t="s">
        <v>18</v>
      </c>
      <c r="AD88" t="s">
        <v>19</v>
      </c>
      <c r="AE88" t="s">
        <v>20</v>
      </c>
      <c r="AF88" t="s">
        <v>21</v>
      </c>
      <c r="AG88" t="s">
        <v>22</v>
      </c>
      <c r="AH88" t="s">
        <v>77</v>
      </c>
      <c r="AI88" t="s">
        <v>169</v>
      </c>
      <c r="AJ88" t="s">
        <v>170</v>
      </c>
      <c r="AK88" t="s">
        <v>26</v>
      </c>
      <c r="AL88" t="s">
        <v>27</v>
      </c>
      <c r="AM88" t="s">
        <v>28</v>
      </c>
      <c r="AN88" t="s">
        <v>171</v>
      </c>
      <c r="AO88" t="s">
        <v>57</v>
      </c>
      <c r="AP88" t="s">
        <v>31</v>
      </c>
      <c r="AQ88" t="s">
        <v>32</v>
      </c>
      <c r="AR88" t="s">
        <v>58</v>
      </c>
      <c r="AS88" t="s">
        <v>59</v>
      </c>
      <c r="AT88" t="s">
        <v>35</v>
      </c>
      <c r="AU88" t="s">
        <v>36</v>
      </c>
      <c r="AV88" t="s">
        <v>26</v>
      </c>
      <c r="AW88" t="s">
        <v>26</v>
      </c>
      <c r="AX88" t="s">
        <v>1211</v>
      </c>
      <c r="AY88" t="s">
        <v>154</v>
      </c>
      <c r="AZ88" s="3">
        <v>166.87</v>
      </c>
      <c r="BA88" t="str">
        <f t="shared" si="2"/>
        <v>418000+EA</v>
      </c>
      <c r="BB88" t="str">
        <f>VLOOKUP(V88,Sheet2!$D$2:$BA$5,22,FALSE)</f>
        <v>MEDICAL SUPPLIES</v>
      </c>
      <c r="BD88" t="str">
        <f>VLOOKUP(AY88,Sheet4!A88:B396,1,0)</f>
        <v>4</v>
      </c>
    </row>
    <row r="89" spans="1:56" x14ac:dyDescent="0.2">
      <c r="A89" t="s">
        <v>1212</v>
      </c>
      <c r="B89" t="s">
        <v>182</v>
      </c>
      <c r="C89" t="s">
        <v>2</v>
      </c>
      <c r="D89" t="s">
        <v>316</v>
      </c>
      <c r="E89" t="s">
        <v>4</v>
      </c>
      <c r="F89" s="2">
        <v>42772</v>
      </c>
      <c r="G89" t="s">
        <v>1213</v>
      </c>
      <c r="H89" t="s">
        <v>1214</v>
      </c>
      <c r="I89" s="2">
        <v>42771</v>
      </c>
      <c r="J89" s="17">
        <v>333.74</v>
      </c>
      <c r="K89" s="3">
        <v>0</v>
      </c>
      <c r="L89" s="3">
        <v>166.87</v>
      </c>
      <c r="M89" s="3">
        <v>164</v>
      </c>
      <c r="N89" s="4">
        <v>1.7500000000000002E-2</v>
      </c>
      <c r="O89" s="3">
        <v>2.87</v>
      </c>
      <c r="P89" s="5">
        <v>2</v>
      </c>
      <c r="Q89" t="s">
        <v>44</v>
      </c>
      <c r="R89" t="s">
        <v>8</v>
      </c>
      <c r="S89" t="s">
        <v>46</v>
      </c>
      <c r="T89" t="s">
        <v>47</v>
      </c>
      <c r="U89" t="s">
        <v>2</v>
      </c>
      <c r="V89" s="14" t="s">
        <v>148</v>
      </c>
      <c r="W89" t="s">
        <v>12</v>
      </c>
      <c r="X89" t="s">
        <v>13</v>
      </c>
      <c r="Y89" t="s">
        <v>14</v>
      </c>
      <c r="Z89" t="s">
        <v>75</v>
      </c>
      <c r="AA89" t="s">
        <v>76</v>
      </c>
      <c r="AB89" t="s">
        <v>17</v>
      </c>
      <c r="AC89" t="s">
        <v>18</v>
      </c>
      <c r="AD89" t="s">
        <v>19</v>
      </c>
      <c r="AE89" t="s">
        <v>20</v>
      </c>
      <c r="AF89" t="s">
        <v>21</v>
      </c>
      <c r="AG89" t="s">
        <v>22</v>
      </c>
      <c r="AH89" t="s">
        <v>77</v>
      </c>
      <c r="AI89" t="s">
        <v>149</v>
      </c>
      <c r="AJ89" t="s">
        <v>150</v>
      </c>
      <c r="AK89" t="s">
        <v>26</v>
      </c>
      <c r="AL89" t="s">
        <v>27</v>
      </c>
      <c r="AM89" t="s">
        <v>28</v>
      </c>
      <c r="AN89" t="s">
        <v>171</v>
      </c>
      <c r="AO89" t="s">
        <v>57</v>
      </c>
      <c r="AP89" t="s">
        <v>31</v>
      </c>
      <c r="AQ89" t="s">
        <v>32</v>
      </c>
      <c r="AR89" t="s">
        <v>58</v>
      </c>
      <c r="AS89" t="s">
        <v>59</v>
      </c>
      <c r="AT89" t="s">
        <v>35</v>
      </c>
      <c r="AU89" t="s">
        <v>36</v>
      </c>
      <c r="AV89" t="s">
        <v>26</v>
      </c>
      <c r="AW89" t="s">
        <v>26</v>
      </c>
      <c r="AX89" t="s">
        <v>1215</v>
      </c>
      <c r="AY89" t="s">
        <v>182</v>
      </c>
      <c r="AZ89" s="3">
        <v>166.87</v>
      </c>
      <c r="BA89" t="str">
        <f t="shared" si="2"/>
        <v>418000+EA</v>
      </c>
      <c r="BB89" t="str">
        <f>VLOOKUP(V89,Sheet2!$D$2:$BA$5,22,FALSE)</f>
        <v>MEDICAL SUPPLIES</v>
      </c>
      <c r="BD89" t="str">
        <f>VLOOKUP(AY89,Sheet4!A89:B397,1,0)</f>
        <v>6</v>
      </c>
    </row>
    <row r="90" spans="1:56" x14ac:dyDescent="0.2">
      <c r="A90" t="s">
        <v>1191</v>
      </c>
      <c r="B90" t="s">
        <v>139</v>
      </c>
      <c r="C90" t="s">
        <v>2</v>
      </c>
      <c r="D90" t="s">
        <v>316</v>
      </c>
      <c r="E90" t="s">
        <v>4</v>
      </c>
      <c r="F90" s="2">
        <v>42772</v>
      </c>
      <c r="G90" t="s">
        <v>1192</v>
      </c>
      <c r="H90" t="s">
        <v>1193</v>
      </c>
      <c r="I90" s="2">
        <v>42769</v>
      </c>
      <c r="J90" s="17">
        <v>166.87</v>
      </c>
      <c r="K90" s="3">
        <v>0</v>
      </c>
      <c r="L90" s="3">
        <v>166.87</v>
      </c>
      <c r="M90" s="3">
        <v>164</v>
      </c>
      <c r="N90" s="4">
        <v>1.7500000000000002E-2</v>
      </c>
      <c r="O90" s="3">
        <v>2.87</v>
      </c>
      <c r="P90" s="5">
        <v>1</v>
      </c>
      <c r="Q90" t="s">
        <v>44</v>
      </c>
      <c r="R90" t="s">
        <v>8</v>
      </c>
      <c r="S90" t="s">
        <v>46</v>
      </c>
      <c r="T90" t="s">
        <v>47</v>
      </c>
      <c r="U90" t="s">
        <v>2</v>
      </c>
      <c r="V90" s="14" t="s">
        <v>148</v>
      </c>
      <c r="W90" t="s">
        <v>12</v>
      </c>
      <c r="X90" t="s">
        <v>13</v>
      </c>
      <c r="Y90" t="s">
        <v>14</v>
      </c>
      <c r="Z90" t="s">
        <v>75</v>
      </c>
      <c r="AA90" t="s">
        <v>76</v>
      </c>
      <c r="AB90" t="s">
        <v>17</v>
      </c>
      <c r="AC90" t="s">
        <v>18</v>
      </c>
      <c r="AD90" t="s">
        <v>19</v>
      </c>
      <c r="AE90" t="s">
        <v>20</v>
      </c>
      <c r="AF90" t="s">
        <v>21</v>
      </c>
      <c r="AG90" t="s">
        <v>22</v>
      </c>
      <c r="AH90" t="s">
        <v>77</v>
      </c>
      <c r="AI90" t="s">
        <v>169</v>
      </c>
      <c r="AJ90" t="s">
        <v>170</v>
      </c>
      <c r="AK90" t="s">
        <v>26</v>
      </c>
      <c r="AL90" t="s">
        <v>27</v>
      </c>
      <c r="AM90" t="s">
        <v>28</v>
      </c>
      <c r="AN90" t="s">
        <v>171</v>
      </c>
      <c r="AO90" t="s">
        <v>57</v>
      </c>
      <c r="AP90" t="s">
        <v>31</v>
      </c>
      <c r="AQ90" t="s">
        <v>32</v>
      </c>
      <c r="AR90" t="s">
        <v>58</v>
      </c>
      <c r="AS90" t="s">
        <v>59</v>
      </c>
      <c r="AT90" t="s">
        <v>35</v>
      </c>
      <c r="AU90" t="s">
        <v>36</v>
      </c>
      <c r="AV90" t="s">
        <v>26</v>
      </c>
      <c r="AW90" t="s">
        <v>26</v>
      </c>
      <c r="AX90" t="s">
        <v>1194</v>
      </c>
      <c r="AY90" t="s">
        <v>139</v>
      </c>
      <c r="AZ90" s="3">
        <v>166.87</v>
      </c>
      <c r="BA90" t="str">
        <f t="shared" si="2"/>
        <v>418000+EA</v>
      </c>
      <c r="BB90" t="str">
        <f>VLOOKUP(V90,Sheet2!$D$2:$BA$5,22,FALSE)</f>
        <v>MEDICAL SUPPLIES</v>
      </c>
      <c r="BD90" t="str">
        <f>VLOOKUP(AY90,Sheet4!A90:B398,1,0)</f>
        <v>2</v>
      </c>
    </row>
    <row r="91" spans="1:56" x14ac:dyDescent="0.2">
      <c r="A91" t="s">
        <v>1183</v>
      </c>
      <c r="B91" t="s">
        <v>72</v>
      </c>
      <c r="C91" t="s">
        <v>2</v>
      </c>
      <c r="D91" t="s">
        <v>316</v>
      </c>
      <c r="E91" t="s">
        <v>4</v>
      </c>
      <c r="F91" s="2">
        <v>42767</v>
      </c>
      <c r="G91" t="s">
        <v>1184</v>
      </c>
      <c r="H91" t="s">
        <v>1185</v>
      </c>
      <c r="I91" s="2">
        <v>42766</v>
      </c>
      <c r="J91" s="17">
        <v>166.87</v>
      </c>
      <c r="K91" s="3">
        <v>0</v>
      </c>
      <c r="L91" s="3">
        <v>166.87</v>
      </c>
      <c r="M91" s="3">
        <v>164</v>
      </c>
      <c r="N91" s="4">
        <v>1.7500000000000002E-2</v>
      </c>
      <c r="O91" s="3">
        <v>2.87</v>
      </c>
      <c r="P91" s="5">
        <v>1</v>
      </c>
      <c r="Q91" t="s">
        <v>44</v>
      </c>
      <c r="R91" t="s">
        <v>8</v>
      </c>
      <c r="S91" t="s">
        <v>46</v>
      </c>
      <c r="T91" t="s">
        <v>47</v>
      </c>
      <c r="U91" t="s">
        <v>2</v>
      </c>
      <c r="V91" s="14" t="s">
        <v>148</v>
      </c>
      <c r="W91" t="s">
        <v>12</v>
      </c>
      <c r="X91" t="s">
        <v>13</v>
      </c>
      <c r="Y91" t="s">
        <v>14</v>
      </c>
      <c r="Z91" t="s">
        <v>75</v>
      </c>
      <c r="AA91" t="s">
        <v>76</v>
      </c>
      <c r="AB91" t="s">
        <v>17</v>
      </c>
      <c r="AC91" t="s">
        <v>18</v>
      </c>
      <c r="AD91" t="s">
        <v>19</v>
      </c>
      <c r="AE91" t="s">
        <v>20</v>
      </c>
      <c r="AF91" t="s">
        <v>21</v>
      </c>
      <c r="AG91" t="s">
        <v>22</v>
      </c>
      <c r="AH91" t="s">
        <v>77</v>
      </c>
      <c r="AI91" t="s">
        <v>149</v>
      </c>
      <c r="AJ91" t="s">
        <v>150</v>
      </c>
      <c r="AK91" t="s">
        <v>26</v>
      </c>
      <c r="AL91" t="s">
        <v>27</v>
      </c>
      <c r="AM91" t="s">
        <v>28</v>
      </c>
      <c r="AN91" t="s">
        <v>171</v>
      </c>
      <c r="AO91" t="s">
        <v>57</v>
      </c>
      <c r="AP91" t="s">
        <v>31</v>
      </c>
      <c r="AQ91" t="s">
        <v>32</v>
      </c>
      <c r="AR91" t="s">
        <v>58</v>
      </c>
      <c r="AS91" t="s">
        <v>59</v>
      </c>
      <c r="AT91" t="s">
        <v>35</v>
      </c>
      <c r="AU91" t="s">
        <v>36</v>
      </c>
      <c r="AV91" t="s">
        <v>26</v>
      </c>
      <c r="AW91" t="s">
        <v>26</v>
      </c>
      <c r="AX91" t="s">
        <v>1186</v>
      </c>
      <c r="AY91" t="s">
        <v>72</v>
      </c>
      <c r="AZ91" s="3">
        <v>166.87</v>
      </c>
      <c r="BA91" t="str">
        <f t="shared" si="2"/>
        <v>418000+EA</v>
      </c>
      <c r="BB91" t="str">
        <f>VLOOKUP(V91,Sheet2!$D$2:$BA$5,22,FALSE)</f>
        <v>MEDICAL SUPPLIES</v>
      </c>
      <c r="BD91" t="str">
        <f>VLOOKUP(AY91,Sheet4!A91:B399,1,0)</f>
        <v>3</v>
      </c>
    </row>
    <row r="92" spans="1:56" x14ac:dyDescent="0.2">
      <c r="A92" t="s">
        <v>1179</v>
      </c>
      <c r="B92" t="s">
        <v>258</v>
      </c>
      <c r="C92" t="s">
        <v>2</v>
      </c>
      <c r="D92" t="s">
        <v>316</v>
      </c>
      <c r="E92" t="s">
        <v>4</v>
      </c>
      <c r="F92" s="2">
        <v>42766</v>
      </c>
      <c r="G92" t="s">
        <v>1180</v>
      </c>
      <c r="H92" t="s">
        <v>1181</v>
      </c>
      <c r="I92" s="2">
        <v>42765</v>
      </c>
      <c r="J92" s="17">
        <v>333.74</v>
      </c>
      <c r="K92" s="3">
        <v>0</v>
      </c>
      <c r="L92" s="3">
        <v>166.87</v>
      </c>
      <c r="M92" s="3">
        <v>164</v>
      </c>
      <c r="N92" s="4">
        <v>1.7500000000000002E-2</v>
      </c>
      <c r="O92" s="3">
        <v>2.87</v>
      </c>
      <c r="P92" s="5">
        <v>2</v>
      </c>
      <c r="Q92" t="s">
        <v>44</v>
      </c>
      <c r="R92" t="s">
        <v>8</v>
      </c>
      <c r="S92" t="s">
        <v>46</v>
      </c>
      <c r="T92" t="s">
        <v>47</v>
      </c>
      <c r="U92" t="s">
        <v>2</v>
      </c>
      <c r="V92" s="14" t="s">
        <v>148</v>
      </c>
      <c r="W92" t="s">
        <v>12</v>
      </c>
      <c r="X92" t="s">
        <v>13</v>
      </c>
      <c r="Y92" t="s">
        <v>14</v>
      </c>
      <c r="Z92" t="s">
        <v>15</v>
      </c>
      <c r="AA92" t="s">
        <v>16</v>
      </c>
      <c r="AB92" t="s">
        <v>17</v>
      </c>
      <c r="AC92" t="s">
        <v>18</v>
      </c>
      <c r="AD92" t="s">
        <v>19</v>
      </c>
      <c r="AE92" t="s">
        <v>20</v>
      </c>
      <c r="AF92" t="s">
        <v>21</v>
      </c>
      <c r="AG92" t="s">
        <v>22</v>
      </c>
      <c r="AH92" t="s">
        <v>23</v>
      </c>
      <c r="AI92" t="s">
        <v>227</v>
      </c>
      <c r="AJ92" t="s">
        <v>228</v>
      </c>
      <c r="AK92" t="s">
        <v>26</v>
      </c>
      <c r="AL92" t="s">
        <v>27</v>
      </c>
      <c r="AM92" t="s">
        <v>28</v>
      </c>
      <c r="AN92" t="s">
        <v>171</v>
      </c>
      <c r="AO92" t="s">
        <v>57</v>
      </c>
      <c r="AP92" t="s">
        <v>31</v>
      </c>
      <c r="AQ92" t="s">
        <v>32</v>
      </c>
      <c r="AR92" t="s">
        <v>58</v>
      </c>
      <c r="AS92" t="s">
        <v>59</v>
      </c>
      <c r="AT92" t="s">
        <v>35</v>
      </c>
      <c r="AU92" t="s">
        <v>36</v>
      </c>
      <c r="AV92" t="s">
        <v>26</v>
      </c>
      <c r="AW92" t="s">
        <v>26</v>
      </c>
      <c r="AX92" t="s">
        <v>1182</v>
      </c>
      <c r="AY92" t="s">
        <v>258</v>
      </c>
      <c r="AZ92" s="3">
        <v>166.87</v>
      </c>
      <c r="BA92" t="str">
        <f t="shared" si="2"/>
        <v>418000+EA</v>
      </c>
      <c r="BB92" t="str">
        <f>VLOOKUP(V92,Sheet2!$D$2:$BA$5,22,FALSE)</f>
        <v>MEDICAL SUPPLIES</v>
      </c>
      <c r="BD92" t="str">
        <f>VLOOKUP(AY92,Sheet4!A92:B400,1,0)</f>
        <v>9</v>
      </c>
    </row>
    <row r="93" spans="1:56" x14ac:dyDescent="0.2">
      <c r="A93" t="s">
        <v>1163</v>
      </c>
      <c r="B93" t="s">
        <v>72</v>
      </c>
      <c r="C93" t="s">
        <v>2</v>
      </c>
      <c r="D93" t="s">
        <v>316</v>
      </c>
      <c r="E93" t="s">
        <v>4</v>
      </c>
      <c r="F93" s="2">
        <v>42765</v>
      </c>
      <c r="G93" t="s">
        <v>1164</v>
      </c>
      <c r="H93" t="s">
        <v>1165</v>
      </c>
      <c r="I93" s="2">
        <v>42764</v>
      </c>
      <c r="J93" s="17">
        <v>166.87</v>
      </c>
      <c r="K93" s="3">
        <v>0</v>
      </c>
      <c r="L93" s="3">
        <v>166.87</v>
      </c>
      <c r="M93" s="3">
        <v>164</v>
      </c>
      <c r="N93" s="4">
        <v>1.7500000000000002E-2</v>
      </c>
      <c r="O93" s="3">
        <v>2.87</v>
      </c>
      <c r="P93" s="5">
        <v>1</v>
      </c>
      <c r="Q93" t="s">
        <v>44</v>
      </c>
      <c r="R93" t="s">
        <v>8</v>
      </c>
      <c r="S93" t="s">
        <v>46</v>
      </c>
      <c r="T93" t="s">
        <v>47</v>
      </c>
      <c r="U93" t="s">
        <v>2</v>
      </c>
      <c r="V93" s="14" t="s">
        <v>148</v>
      </c>
      <c r="W93" t="s">
        <v>12</v>
      </c>
      <c r="X93" t="s">
        <v>13</v>
      </c>
      <c r="Y93" t="s">
        <v>14</v>
      </c>
      <c r="Z93" t="s">
        <v>75</v>
      </c>
      <c r="AA93" t="s">
        <v>76</v>
      </c>
      <c r="AB93" t="s">
        <v>17</v>
      </c>
      <c r="AC93" t="s">
        <v>18</v>
      </c>
      <c r="AD93" t="s">
        <v>19</v>
      </c>
      <c r="AE93" t="s">
        <v>20</v>
      </c>
      <c r="AF93" t="s">
        <v>21</v>
      </c>
      <c r="AG93" t="s">
        <v>22</v>
      </c>
      <c r="AH93" t="s">
        <v>77</v>
      </c>
      <c r="AI93" t="s">
        <v>149</v>
      </c>
      <c r="AJ93" t="s">
        <v>150</v>
      </c>
      <c r="AK93" t="s">
        <v>26</v>
      </c>
      <c r="AL93" t="s">
        <v>27</v>
      </c>
      <c r="AM93" t="s">
        <v>28</v>
      </c>
      <c r="AN93" t="s">
        <v>171</v>
      </c>
      <c r="AO93" t="s">
        <v>57</v>
      </c>
      <c r="AP93" t="s">
        <v>31</v>
      </c>
      <c r="AQ93" t="s">
        <v>32</v>
      </c>
      <c r="AR93" t="s">
        <v>58</v>
      </c>
      <c r="AS93" t="s">
        <v>59</v>
      </c>
      <c r="AT93" t="s">
        <v>35</v>
      </c>
      <c r="AU93" t="s">
        <v>36</v>
      </c>
      <c r="AV93" t="s">
        <v>26</v>
      </c>
      <c r="AW93" t="s">
        <v>26</v>
      </c>
      <c r="AX93" t="s">
        <v>1166</v>
      </c>
      <c r="AY93" t="s">
        <v>182</v>
      </c>
      <c r="AZ93" s="3">
        <v>166.87</v>
      </c>
      <c r="BA93" t="str">
        <f t="shared" si="2"/>
        <v>418000+EA</v>
      </c>
      <c r="BB93" t="str">
        <f>VLOOKUP(V93,Sheet2!$D$2:$BA$5,22,FALSE)</f>
        <v>MEDICAL SUPPLIES</v>
      </c>
      <c r="BD93" t="str">
        <f>VLOOKUP(AY93,Sheet4!A93:B401,1,0)</f>
        <v>6</v>
      </c>
    </row>
    <row r="94" spans="1:56" x14ac:dyDescent="0.2">
      <c r="A94" t="s">
        <v>1167</v>
      </c>
      <c r="B94" t="s">
        <v>72</v>
      </c>
      <c r="C94" t="s">
        <v>2</v>
      </c>
      <c r="D94" t="s">
        <v>316</v>
      </c>
      <c r="E94" t="s">
        <v>4</v>
      </c>
      <c r="F94" s="2">
        <v>42766</v>
      </c>
      <c r="G94" t="s">
        <v>1168</v>
      </c>
      <c r="H94" t="s">
        <v>1169</v>
      </c>
      <c r="I94" s="2">
        <v>42764</v>
      </c>
      <c r="J94" s="17">
        <v>166.87</v>
      </c>
      <c r="K94" s="3">
        <v>0</v>
      </c>
      <c r="L94" s="3">
        <v>166.87</v>
      </c>
      <c r="M94" s="3">
        <v>164</v>
      </c>
      <c r="N94" s="4">
        <v>1.7500000000000002E-2</v>
      </c>
      <c r="O94" s="3">
        <v>2.87</v>
      </c>
      <c r="P94" s="5">
        <v>1</v>
      </c>
      <c r="Q94" t="s">
        <v>44</v>
      </c>
      <c r="R94" t="s">
        <v>8</v>
      </c>
      <c r="S94" t="s">
        <v>46</v>
      </c>
      <c r="T94" t="s">
        <v>47</v>
      </c>
      <c r="U94" t="s">
        <v>2</v>
      </c>
      <c r="V94" s="14" t="s">
        <v>148</v>
      </c>
      <c r="W94" t="s">
        <v>12</v>
      </c>
      <c r="X94" t="s">
        <v>13</v>
      </c>
      <c r="Y94" t="s">
        <v>14</v>
      </c>
      <c r="Z94" t="s">
        <v>15</v>
      </c>
      <c r="AA94" t="s">
        <v>16</v>
      </c>
      <c r="AB94" t="s">
        <v>17</v>
      </c>
      <c r="AC94" t="s">
        <v>18</v>
      </c>
      <c r="AD94" t="s">
        <v>19</v>
      </c>
      <c r="AE94" t="s">
        <v>20</v>
      </c>
      <c r="AF94" t="s">
        <v>21</v>
      </c>
      <c r="AG94" t="s">
        <v>22</v>
      </c>
      <c r="AH94" t="s">
        <v>23</v>
      </c>
      <c r="AI94" t="s">
        <v>227</v>
      </c>
      <c r="AJ94" t="s">
        <v>228</v>
      </c>
      <c r="AK94" t="s">
        <v>26</v>
      </c>
      <c r="AL94" t="s">
        <v>27</v>
      </c>
      <c r="AM94" t="s">
        <v>28</v>
      </c>
      <c r="AN94" t="s">
        <v>171</v>
      </c>
      <c r="AO94" t="s">
        <v>57</v>
      </c>
      <c r="AP94" t="s">
        <v>31</v>
      </c>
      <c r="AQ94" t="s">
        <v>32</v>
      </c>
      <c r="AR94" t="s">
        <v>58</v>
      </c>
      <c r="AS94" t="s">
        <v>59</v>
      </c>
      <c r="AT94" t="s">
        <v>35</v>
      </c>
      <c r="AU94" t="s">
        <v>36</v>
      </c>
      <c r="AV94" t="s">
        <v>26</v>
      </c>
      <c r="AW94" t="s">
        <v>26</v>
      </c>
      <c r="AX94" t="s">
        <v>1170</v>
      </c>
      <c r="AY94" t="s">
        <v>72</v>
      </c>
      <c r="AZ94" s="3">
        <v>166.87</v>
      </c>
      <c r="BA94" t="str">
        <f t="shared" si="2"/>
        <v>418000+EA</v>
      </c>
      <c r="BB94" t="str">
        <f>VLOOKUP(V94,Sheet2!$D$2:$BA$5,22,FALSE)</f>
        <v>MEDICAL SUPPLIES</v>
      </c>
      <c r="BD94" t="str">
        <f>VLOOKUP(AY94,Sheet4!A94:B402,1,0)</f>
        <v>3</v>
      </c>
    </row>
    <row r="95" spans="1:56" x14ac:dyDescent="0.2">
      <c r="A95" t="s">
        <v>1171</v>
      </c>
      <c r="B95" t="s">
        <v>72</v>
      </c>
      <c r="C95" t="s">
        <v>2</v>
      </c>
      <c r="D95" t="s">
        <v>316</v>
      </c>
      <c r="E95" t="s">
        <v>4</v>
      </c>
      <c r="F95" s="2">
        <v>42766</v>
      </c>
      <c r="G95" t="s">
        <v>1172</v>
      </c>
      <c r="H95" t="s">
        <v>1173</v>
      </c>
      <c r="I95" s="2">
        <v>42764</v>
      </c>
      <c r="J95" s="17">
        <v>166.87</v>
      </c>
      <c r="K95" s="3">
        <v>0</v>
      </c>
      <c r="L95" s="3">
        <v>166.87</v>
      </c>
      <c r="M95" s="3">
        <v>164</v>
      </c>
      <c r="N95" s="4">
        <v>1.7500000000000002E-2</v>
      </c>
      <c r="O95" s="3">
        <v>2.87</v>
      </c>
      <c r="P95" s="5">
        <v>1</v>
      </c>
      <c r="Q95" t="s">
        <v>44</v>
      </c>
      <c r="R95" t="s">
        <v>8</v>
      </c>
      <c r="S95" t="s">
        <v>46</v>
      </c>
      <c r="T95" t="s">
        <v>47</v>
      </c>
      <c r="U95" t="s">
        <v>2</v>
      </c>
      <c r="V95" s="14" t="s">
        <v>148</v>
      </c>
      <c r="W95" t="s">
        <v>12</v>
      </c>
      <c r="X95" t="s">
        <v>13</v>
      </c>
      <c r="Y95" t="s">
        <v>14</v>
      </c>
      <c r="Z95" t="s">
        <v>15</v>
      </c>
      <c r="AA95" t="s">
        <v>16</v>
      </c>
      <c r="AB95" t="s">
        <v>17</v>
      </c>
      <c r="AC95" t="s">
        <v>18</v>
      </c>
      <c r="AD95" t="s">
        <v>19</v>
      </c>
      <c r="AE95" t="s">
        <v>20</v>
      </c>
      <c r="AF95" t="s">
        <v>21</v>
      </c>
      <c r="AG95" t="s">
        <v>22</v>
      </c>
      <c r="AH95" t="s">
        <v>23</v>
      </c>
      <c r="AI95" t="s">
        <v>227</v>
      </c>
      <c r="AJ95" t="s">
        <v>228</v>
      </c>
      <c r="AK95" t="s">
        <v>26</v>
      </c>
      <c r="AL95" t="s">
        <v>27</v>
      </c>
      <c r="AM95" t="s">
        <v>28</v>
      </c>
      <c r="AN95" t="s">
        <v>171</v>
      </c>
      <c r="AO95" t="s">
        <v>57</v>
      </c>
      <c r="AP95" t="s">
        <v>31</v>
      </c>
      <c r="AQ95" t="s">
        <v>32</v>
      </c>
      <c r="AR95" t="s">
        <v>58</v>
      </c>
      <c r="AS95" t="s">
        <v>59</v>
      </c>
      <c r="AT95" t="s">
        <v>35</v>
      </c>
      <c r="AU95" t="s">
        <v>36</v>
      </c>
      <c r="AV95" t="s">
        <v>26</v>
      </c>
      <c r="AW95" t="s">
        <v>26</v>
      </c>
      <c r="AX95" t="s">
        <v>1174</v>
      </c>
      <c r="AY95" t="s">
        <v>72</v>
      </c>
      <c r="AZ95" s="3">
        <v>166.87</v>
      </c>
      <c r="BA95" t="str">
        <f t="shared" si="2"/>
        <v>418000+EA</v>
      </c>
      <c r="BB95" t="str">
        <f>VLOOKUP(V95,Sheet2!$D$2:$BA$5,22,FALSE)</f>
        <v>MEDICAL SUPPLIES</v>
      </c>
      <c r="BD95" t="str">
        <f>VLOOKUP(AY95,Sheet4!A95:B403,1,0)</f>
        <v>3</v>
      </c>
    </row>
    <row r="96" spans="1:56" x14ac:dyDescent="0.2">
      <c r="A96" t="s">
        <v>1159</v>
      </c>
      <c r="B96" t="s">
        <v>164</v>
      </c>
      <c r="C96" t="s">
        <v>2</v>
      </c>
      <c r="D96" t="s">
        <v>316</v>
      </c>
      <c r="E96" t="s">
        <v>4</v>
      </c>
      <c r="F96" s="2">
        <v>42762</v>
      </c>
      <c r="G96" t="s">
        <v>1160</v>
      </c>
      <c r="H96" t="s">
        <v>1161</v>
      </c>
      <c r="I96" s="2">
        <v>42761</v>
      </c>
      <c r="J96" s="17">
        <v>333.74</v>
      </c>
      <c r="K96" s="3">
        <v>0</v>
      </c>
      <c r="L96" s="3">
        <v>166.87</v>
      </c>
      <c r="M96" s="3">
        <v>164</v>
      </c>
      <c r="N96" s="4">
        <v>1.7500000000000002E-2</v>
      </c>
      <c r="O96" s="3">
        <v>2.87</v>
      </c>
      <c r="P96" s="5">
        <v>2</v>
      </c>
      <c r="Q96" t="s">
        <v>44</v>
      </c>
      <c r="R96" t="s">
        <v>8</v>
      </c>
      <c r="S96" t="s">
        <v>46</v>
      </c>
      <c r="T96" t="s">
        <v>47</v>
      </c>
      <c r="U96" t="s">
        <v>2</v>
      </c>
      <c r="V96" s="14" t="s">
        <v>148</v>
      </c>
      <c r="W96" t="s">
        <v>12</v>
      </c>
      <c r="X96" t="s">
        <v>13</v>
      </c>
      <c r="Y96" t="s">
        <v>14</v>
      </c>
      <c r="Z96" t="s">
        <v>75</v>
      </c>
      <c r="AA96" t="s">
        <v>76</v>
      </c>
      <c r="AB96" t="s">
        <v>17</v>
      </c>
      <c r="AC96" t="s">
        <v>18</v>
      </c>
      <c r="AD96" t="s">
        <v>19</v>
      </c>
      <c r="AE96" t="s">
        <v>20</v>
      </c>
      <c r="AF96" t="s">
        <v>21</v>
      </c>
      <c r="AG96" t="s">
        <v>22</v>
      </c>
      <c r="AH96" t="s">
        <v>77</v>
      </c>
      <c r="AI96" t="s">
        <v>149</v>
      </c>
      <c r="AJ96" t="s">
        <v>150</v>
      </c>
      <c r="AK96" t="s">
        <v>26</v>
      </c>
      <c r="AL96" t="s">
        <v>27</v>
      </c>
      <c r="AM96" t="s">
        <v>28</v>
      </c>
      <c r="AN96" t="s">
        <v>171</v>
      </c>
      <c r="AO96" t="s">
        <v>57</v>
      </c>
      <c r="AP96" t="s">
        <v>31</v>
      </c>
      <c r="AQ96" t="s">
        <v>32</v>
      </c>
      <c r="AR96" t="s">
        <v>58</v>
      </c>
      <c r="AS96" t="s">
        <v>59</v>
      </c>
      <c r="AT96" t="s">
        <v>35</v>
      </c>
      <c r="AU96" t="s">
        <v>36</v>
      </c>
      <c r="AV96" t="s">
        <v>26</v>
      </c>
      <c r="AW96" t="s">
        <v>26</v>
      </c>
      <c r="AX96" t="s">
        <v>1162</v>
      </c>
      <c r="AY96" t="s">
        <v>164</v>
      </c>
      <c r="AZ96" s="3">
        <v>166.87</v>
      </c>
      <c r="BA96" t="str">
        <f t="shared" si="2"/>
        <v>418000+EA</v>
      </c>
      <c r="BB96" t="str">
        <f>VLOOKUP(V96,Sheet2!$D$2:$BA$5,22,FALSE)</f>
        <v>MEDICAL SUPPLIES</v>
      </c>
      <c r="BD96" t="str">
        <f>VLOOKUP(AY96,Sheet4!A96:B404,1,0)</f>
        <v>1</v>
      </c>
    </row>
    <row r="97" spans="1:56" x14ac:dyDescent="0.2">
      <c r="A97" t="s">
        <v>1139</v>
      </c>
      <c r="B97" t="s">
        <v>114</v>
      </c>
      <c r="C97" t="s">
        <v>2</v>
      </c>
      <c r="D97" t="s">
        <v>316</v>
      </c>
      <c r="E97" t="s">
        <v>4</v>
      </c>
      <c r="F97" s="2">
        <v>42760</v>
      </c>
      <c r="G97" t="s">
        <v>1140</v>
      </c>
      <c r="H97" t="s">
        <v>1141</v>
      </c>
      <c r="I97" s="2">
        <v>42759</v>
      </c>
      <c r="J97" s="17">
        <v>166.87</v>
      </c>
      <c r="K97" s="3">
        <v>0</v>
      </c>
      <c r="L97" s="3">
        <v>166.87</v>
      </c>
      <c r="M97" s="3">
        <v>164</v>
      </c>
      <c r="N97" s="4">
        <v>1.7500000000000002E-2</v>
      </c>
      <c r="O97" s="3">
        <v>2.87</v>
      </c>
      <c r="P97" s="5">
        <v>1</v>
      </c>
      <c r="Q97" t="s">
        <v>44</v>
      </c>
      <c r="R97" t="s">
        <v>8</v>
      </c>
      <c r="S97" t="s">
        <v>46</v>
      </c>
      <c r="T97" t="s">
        <v>47</v>
      </c>
      <c r="U97" t="s">
        <v>2</v>
      </c>
      <c r="V97" s="14" t="s">
        <v>148</v>
      </c>
      <c r="W97" t="s">
        <v>12</v>
      </c>
      <c r="X97" t="s">
        <v>13</v>
      </c>
      <c r="Y97" t="s">
        <v>14</v>
      </c>
      <c r="Z97" t="s">
        <v>75</v>
      </c>
      <c r="AA97" t="s">
        <v>76</v>
      </c>
      <c r="AB97" t="s">
        <v>17</v>
      </c>
      <c r="AC97" t="s">
        <v>18</v>
      </c>
      <c r="AD97" t="s">
        <v>19</v>
      </c>
      <c r="AE97" t="s">
        <v>20</v>
      </c>
      <c r="AF97" t="s">
        <v>21</v>
      </c>
      <c r="AG97" t="s">
        <v>22</v>
      </c>
      <c r="AH97" t="s">
        <v>77</v>
      </c>
      <c r="AI97" t="s">
        <v>169</v>
      </c>
      <c r="AJ97" t="s">
        <v>170</v>
      </c>
      <c r="AK97" t="s">
        <v>26</v>
      </c>
      <c r="AL97" t="s">
        <v>27</v>
      </c>
      <c r="AM97" t="s">
        <v>28</v>
      </c>
      <c r="AN97" t="s">
        <v>171</v>
      </c>
      <c r="AO97" t="s">
        <v>57</v>
      </c>
      <c r="AP97" t="s">
        <v>31</v>
      </c>
      <c r="AQ97" t="s">
        <v>32</v>
      </c>
      <c r="AR97" t="s">
        <v>58</v>
      </c>
      <c r="AS97" t="s">
        <v>59</v>
      </c>
      <c r="AT97" t="s">
        <v>35</v>
      </c>
      <c r="AU97" t="s">
        <v>36</v>
      </c>
      <c r="AV97" t="s">
        <v>26</v>
      </c>
      <c r="AW97" t="s">
        <v>26</v>
      </c>
      <c r="AX97" t="s">
        <v>1142</v>
      </c>
      <c r="AY97" t="s">
        <v>258</v>
      </c>
      <c r="AZ97" s="3">
        <v>166.87</v>
      </c>
      <c r="BA97" t="str">
        <f t="shared" si="2"/>
        <v>418000+EA</v>
      </c>
      <c r="BB97" t="str">
        <f>VLOOKUP(V97,Sheet2!$D$2:$BA$5,22,FALSE)</f>
        <v>MEDICAL SUPPLIES</v>
      </c>
      <c r="BD97" t="str">
        <f>VLOOKUP(AY97,Sheet4!A97:B405,1,0)</f>
        <v>9</v>
      </c>
    </row>
    <row r="98" spans="1:56" x14ac:dyDescent="0.2">
      <c r="A98" t="s">
        <v>1123</v>
      </c>
      <c r="B98" t="s">
        <v>72</v>
      </c>
      <c r="C98" t="s">
        <v>2</v>
      </c>
      <c r="D98" t="s">
        <v>316</v>
      </c>
      <c r="E98" t="s">
        <v>4</v>
      </c>
      <c r="F98" s="2">
        <v>42760</v>
      </c>
      <c r="G98" t="s">
        <v>1124</v>
      </c>
      <c r="H98" t="s">
        <v>1125</v>
      </c>
      <c r="I98" s="2">
        <v>42755</v>
      </c>
      <c r="J98" s="17">
        <v>166.87</v>
      </c>
      <c r="K98" s="3">
        <v>0</v>
      </c>
      <c r="L98" s="3">
        <v>166.87</v>
      </c>
      <c r="M98" s="3">
        <v>164</v>
      </c>
      <c r="N98" s="4">
        <v>1.7500000000000002E-2</v>
      </c>
      <c r="O98" s="3">
        <v>2.87</v>
      </c>
      <c r="P98" s="5">
        <v>1</v>
      </c>
      <c r="Q98" t="s">
        <v>44</v>
      </c>
      <c r="R98" t="s">
        <v>8</v>
      </c>
      <c r="S98" t="s">
        <v>46</v>
      </c>
      <c r="T98" t="s">
        <v>47</v>
      </c>
      <c r="U98" t="s">
        <v>2</v>
      </c>
      <c r="V98" s="14" t="s">
        <v>148</v>
      </c>
      <c r="W98" t="s">
        <v>12</v>
      </c>
      <c r="X98" t="s">
        <v>13</v>
      </c>
      <c r="Y98" t="s">
        <v>14</v>
      </c>
      <c r="Z98" t="s">
        <v>75</v>
      </c>
      <c r="AA98" t="s">
        <v>76</v>
      </c>
      <c r="AB98" t="s">
        <v>17</v>
      </c>
      <c r="AC98" t="s">
        <v>18</v>
      </c>
      <c r="AD98" t="s">
        <v>19</v>
      </c>
      <c r="AE98" t="s">
        <v>20</v>
      </c>
      <c r="AF98" t="s">
        <v>21</v>
      </c>
      <c r="AG98" t="s">
        <v>22</v>
      </c>
      <c r="AH98" t="s">
        <v>77</v>
      </c>
      <c r="AI98" t="s">
        <v>169</v>
      </c>
      <c r="AJ98" t="s">
        <v>170</v>
      </c>
      <c r="AK98" t="s">
        <v>26</v>
      </c>
      <c r="AL98" t="s">
        <v>27</v>
      </c>
      <c r="AM98" t="s">
        <v>28</v>
      </c>
      <c r="AN98" t="s">
        <v>171</v>
      </c>
      <c r="AO98" t="s">
        <v>57</v>
      </c>
      <c r="AP98" t="s">
        <v>31</v>
      </c>
      <c r="AQ98" t="s">
        <v>32</v>
      </c>
      <c r="AR98" t="s">
        <v>58</v>
      </c>
      <c r="AS98" t="s">
        <v>59</v>
      </c>
      <c r="AT98" t="s">
        <v>35</v>
      </c>
      <c r="AU98" t="s">
        <v>36</v>
      </c>
      <c r="AV98" t="s">
        <v>26</v>
      </c>
      <c r="AW98" t="s">
        <v>26</v>
      </c>
      <c r="AX98" t="s">
        <v>1126</v>
      </c>
      <c r="AY98" t="s">
        <v>72</v>
      </c>
      <c r="AZ98" s="3">
        <v>166.87</v>
      </c>
      <c r="BA98" t="str">
        <f t="shared" si="2"/>
        <v>418000+EA</v>
      </c>
      <c r="BB98" t="str">
        <f>VLOOKUP(V98,Sheet2!$D$2:$BA$5,22,FALSE)</f>
        <v>MEDICAL SUPPLIES</v>
      </c>
      <c r="BD98" t="str">
        <f>VLOOKUP(AY98,Sheet4!A98:B406,1,0)</f>
        <v>3</v>
      </c>
    </row>
    <row r="99" spans="1:56" x14ac:dyDescent="0.2">
      <c r="A99" t="s">
        <v>1127</v>
      </c>
      <c r="B99" t="s">
        <v>139</v>
      </c>
      <c r="C99" t="s">
        <v>2</v>
      </c>
      <c r="D99" t="s">
        <v>316</v>
      </c>
      <c r="E99" t="s">
        <v>4</v>
      </c>
      <c r="F99" s="2">
        <v>42760</v>
      </c>
      <c r="G99" t="s">
        <v>1128</v>
      </c>
      <c r="H99" t="s">
        <v>1129</v>
      </c>
      <c r="I99" s="2">
        <v>42755</v>
      </c>
      <c r="J99" s="17">
        <v>166.87</v>
      </c>
      <c r="K99" s="3">
        <v>46.05</v>
      </c>
      <c r="L99" s="3">
        <v>166.87</v>
      </c>
      <c r="M99" s="3">
        <v>164</v>
      </c>
      <c r="N99" s="4">
        <v>1.7500000000000002E-2</v>
      </c>
      <c r="O99" s="3">
        <v>2.87</v>
      </c>
      <c r="P99" s="5">
        <v>1</v>
      </c>
      <c r="Q99" t="s">
        <v>44</v>
      </c>
      <c r="R99" t="s">
        <v>8</v>
      </c>
      <c r="S99" t="s">
        <v>46</v>
      </c>
      <c r="T99" t="s">
        <v>47</v>
      </c>
      <c r="U99" t="s">
        <v>2</v>
      </c>
      <c r="V99" s="14" t="s">
        <v>148</v>
      </c>
      <c r="W99" t="s">
        <v>12</v>
      </c>
      <c r="X99" t="s">
        <v>13</v>
      </c>
      <c r="Y99" t="s">
        <v>14</v>
      </c>
      <c r="Z99" t="s">
        <v>75</v>
      </c>
      <c r="AA99" t="s">
        <v>76</v>
      </c>
      <c r="AB99" t="s">
        <v>17</v>
      </c>
      <c r="AC99" t="s">
        <v>18</v>
      </c>
      <c r="AD99" t="s">
        <v>19</v>
      </c>
      <c r="AE99" t="s">
        <v>20</v>
      </c>
      <c r="AF99" t="s">
        <v>21</v>
      </c>
      <c r="AG99" t="s">
        <v>22</v>
      </c>
      <c r="AH99" t="s">
        <v>77</v>
      </c>
      <c r="AI99" t="s">
        <v>169</v>
      </c>
      <c r="AJ99" t="s">
        <v>170</v>
      </c>
      <c r="AK99" t="s">
        <v>26</v>
      </c>
      <c r="AL99" t="s">
        <v>27</v>
      </c>
      <c r="AM99" t="s">
        <v>28</v>
      </c>
      <c r="AN99" t="s">
        <v>171</v>
      </c>
      <c r="AO99" t="s">
        <v>57</v>
      </c>
      <c r="AP99" t="s">
        <v>31</v>
      </c>
      <c r="AQ99" t="s">
        <v>32</v>
      </c>
      <c r="AR99" t="s">
        <v>58</v>
      </c>
      <c r="AS99" t="s">
        <v>59</v>
      </c>
      <c r="AT99" t="s">
        <v>35</v>
      </c>
      <c r="AU99" t="s">
        <v>36</v>
      </c>
      <c r="AV99" t="s">
        <v>26</v>
      </c>
      <c r="AW99" t="s">
        <v>26</v>
      </c>
      <c r="AX99" t="s">
        <v>1130</v>
      </c>
      <c r="AY99" t="s">
        <v>139</v>
      </c>
      <c r="AZ99" s="3">
        <v>166.87</v>
      </c>
      <c r="BA99" t="str">
        <f t="shared" si="2"/>
        <v>418000+EA</v>
      </c>
      <c r="BB99" t="str">
        <f>VLOOKUP(V99,Sheet2!$D$2:$BA$5,22,FALSE)</f>
        <v>MEDICAL SUPPLIES</v>
      </c>
      <c r="BD99" t="str">
        <f>VLOOKUP(AY99,Sheet4!A99:B407,1,0)</f>
        <v>2</v>
      </c>
    </row>
    <row r="100" spans="1:56" x14ac:dyDescent="0.2">
      <c r="A100" t="s">
        <v>1131</v>
      </c>
      <c r="B100" t="s">
        <v>164</v>
      </c>
      <c r="C100" t="s">
        <v>2</v>
      </c>
      <c r="D100" t="s">
        <v>316</v>
      </c>
      <c r="E100" t="s">
        <v>4</v>
      </c>
      <c r="F100" s="2">
        <v>42760</v>
      </c>
      <c r="G100" t="s">
        <v>1132</v>
      </c>
      <c r="H100" t="s">
        <v>1133</v>
      </c>
      <c r="I100" s="2">
        <v>42755</v>
      </c>
      <c r="J100" s="17">
        <v>166.87</v>
      </c>
      <c r="K100" s="3">
        <v>2.04</v>
      </c>
      <c r="L100" s="3">
        <v>166.87</v>
      </c>
      <c r="M100" s="3">
        <v>164</v>
      </c>
      <c r="N100" s="4">
        <v>1.7500000000000002E-2</v>
      </c>
      <c r="O100" s="3">
        <v>2.87</v>
      </c>
      <c r="P100" s="5">
        <v>1</v>
      </c>
      <c r="Q100" t="s">
        <v>44</v>
      </c>
      <c r="R100" t="s">
        <v>8</v>
      </c>
      <c r="S100" t="s">
        <v>46</v>
      </c>
      <c r="T100" t="s">
        <v>47</v>
      </c>
      <c r="U100" t="s">
        <v>2</v>
      </c>
      <c r="V100" s="14" t="s">
        <v>148</v>
      </c>
      <c r="W100" t="s">
        <v>12</v>
      </c>
      <c r="X100" t="s">
        <v>13</v>
      </c>
      <c r="Y100" t="s">
        <v>14</v>
      </c>
      <c r="Z100" t="s">
        <v>15</v>
      </c>
      <c r="AA100" t="s">
        <v>16</v>
      </c>
      <c r="AB100" t="s">
        <v>17</v>
      </c>
      <c r="AC100" t="s">
        <v>18</v>
      </c>
      <c r="AD100" t="s">
        <v>19</v>
      </c>
      <c r="AE100" t="s">
        <v>20</v>
      </c>
      <c r="AF100" t="s">
        <v>21</v>
      </c>
      <c r="AG100" t="s">
        <v>22</v>
      </c>
      <c r="AH100" t="s">
        <v>23</v>
      </c>
      <c r="AI100" t="s">
        <v>227</v>
      </c>
      <c r="AJ100" t="s">
        <v>228</v>
      </c>
      <c r="AK100" t="s">
        <v>26</v>
      </c>
      <c r="AL100" t="s">
        <v>27</v>
      </c>
      <c r="AM100" t="s">
        <v>28</v>
      </c>
      <c r="AN100" t="s">
        <v>171</v>
      </c>
      <c r="AO100" t="s">
        <v>57</v>
      </c>
      <c r="AP100" t="s">
        <v>31</v>
      </c>
      <c r="AQ100" t="s">
        <v>32</v>
      </c>
      <c r="AR100" t="s">
        <v>58</v>
      </c>
      <c r="AS100" t="s">
        <v>59</v>
      </c>
      <c r="AT100" t="s">
        <v>35</v>
      </c>
      <c r="AU100" t="s">
        <v>36</v>
      </c>
      <c r="AV100" t="s">
        <v>26</v>
      </c>
      <c r="AW100" t="s">
        <v>26</v>
      </c>
      <c r="AX100" t="s">
        <v>1134</v>
      </c>
      <c r="AY100" t="s">
        <v>164</v>
      </c>
      <c r="AZ100" s="3">
        <v>166.87</v>
      </c>
      <c r="BA100" t="str">
        <f t="shared" si="2"/>
        <v>418000+EA</v>
      </c>
      <c r="BB100" t="str">
        <f>VLOOKUP(V100,Sheet2!$D$2:$BA$5,22,FALSE)</f>
        <v>MEDICAL SUPPLIES</v>
      </c>
      <c r="BD100" t="str">
        <f>VLOOKUP(AY100,Sheet4!A100:B408,1,0)</f>
        <v>1</v>
      </c>
    </row>
    <row r="101" spans="1:56" x14ac:dyDescent="0.2">
      <c r="A101" t="s">
        <v>1115</v>
      </c>
      <c r="B101" t="s">
        <v>164</v>
      </c>
      <c r="C101" t="s">
        <v>2</v>
      </c>
      <c r="D101" t="s">
        <v>316</v>
      </c>
      <c r="E101" t="s">
        <v>4</v>
      </c>
      <c r="F101" s="2">
        <v>42754</v>
      </c>
      <c r="G101" t="s">
        <v>1116</v>
      </c>
      <c r="H101" t="s">
        <v>1117</v>
      </c>
      <c r="I101" s="2">
        <v>42753</v>
      </c>
      <c r="J101" s="17">
        <v>166.87</v>
      </c>
      <c r="K101" s="3">
        <v>0</v>
      </c>
      <c r="L101" s="3">
        <v>166.87</v>
      </c>
      <c r="M101" s="3">
        <v>164</v>
      </c>
      <c r="N101" s="4">
        <v>1.7500000000000002E-2</v>
      </c>
      <c r="O101" s="3">
        <v>2.87</v>
      </c>
      <c r="P101" s="5">
        <v>1</v>
      </c>
      <c r="Q101" t="s">
        <v>44</v>
      </c>
      <c r="R101" t="s">
        <v>8</v>
      </c>
      <c r="S101" t="s">
        <v>46</v>
      </c>
      <c r="T101" t="s">
        <v>47</v>
      </c>
      <c r="U101" t="s">
        <v>2</v>
      </c>
      <c r="V101" s="14" t="s">
        <v>148</v>
      </c>
      <c r="W101" t="s">
        <v>12</v>
      </c>
      <c r="X101" t="s">
        <v>13</v>
      </c>
      <c r="Y101" t="s">
        <v>14</v>
      </c>
      <c r="Z101" t="s">
        <v>75</v>
      </c>
      <c r="AA101" t="s">
        <v>76</v>
      </c>
      <c r="AB101" t="s">
        <v>17</v>
      </c>
      <c r="AC101" t="s">
        <v>18</v>
      </c>
      <c r="AD101" t="s">
        <v>19</v>
      </c>
      <c r="AE101" t="s">
        <v>20</v>
      </c>
      <c r="AF101" t="s">
        <v>21</v>
      </c>
      <c r="AG101" t="s">
        <v>22</v>
      </c>
      <c r="AH101" t="s">
        <v>77</v>
      </c>
      <c r="AI101" t="s">
        <v>169</v>
      </c>
      <c r="AJ101" t="s">
        <v>170</v>
      </c>
      <c r="AK101" t="s">
        <v>26</v>
      </c>
      <c r="AL101" t="s">
        <v>27</v>
      </c>
      <c r="AM101" t="s">
        <v>28</v>
      </c>
      <c r="AN101" t="s">
        <v>171</v>
      </c>
      <c r="AO101" t="s">
        <v>57</v>
      </c>
      <c r="AP101" t="s">
        <v>31</v>
      </c>
      <c r="AQ101" t="s">
        <v>32</v>
      </c>
      <c r="AR101" t="s">
        <v>58</v>
      </c>
      <c r="AS101" t="s">
        <v>59</v>
      </c>
      <c r="AT101" t="s">
        <v>35</v>
      </c>
      <c r="AU101" t="s">
        <v>36</v>
      </c>
      <c r="AV101" t="s">
        <v>26</v>
      </c>
      <c r="AW101" t="s">
        <v>26</v>
      </c>
      <c r="AX101" t="s">
        <v>1118</v>
      </c>
      <c r="AY101" t="s">
        <v>164</v>
      </c>
      <c r="AZ101" s="3">
        <v>166.87</v>
      </c>
      <c r="BA101" t="str">
        <f t="shared" si="2"/>
        <v>418000+EA</v>
      </c>
      <c r="BB101" t="str">
        <f>VLOOKUP(V101,Sheet2!$D$2:$BA$5,22,FALSE)</f>
        <v>MEDICAL SUPPLIES</v>
      </c>
      <c r="BD101" t="str">
        <f>VLOOKUP(AY101,Sheet4!A101:B409,1,0)</f>
        <v>1</v>
      </c>
    </row>
    <row r="102" spans="1:56" x14ac:dyDescent="0.2">
      <c r="A102" t="s">
        <v>1119</v>
      </c>
      <c r="B102" t="s">
        <v>164</v>
      </c>
      <c r="C102" t="s">
        <v>2</v>
      </c>
      <c r="D102" t="s">
        <v>316</v>
      </c>
      <c r="E102" t="s">
        <v>4</v>
      </c>
      <c r="F102" s="2">
        <v>42754</v>
      </c>
      <c r="G102" t="s">
        <v>1120</v>
      </c>
      <c r="H102" t="s">
        <v>1121</v>
      </c>
      <c r="I102" s="2">
        <v>42753</v>
      </c>
      <c r="J102" s="17">
        <v>166.87</v>
      </c>
      <c r="K102" s="3">
        <v>0</v>
      </c>
      <c r="L102" s="3">
        <v>166.87</v>
      </c>
      <c r="M102" s="3">
        <v>164</v>
      </c>
      <c r="N102" s="4">
        <v>1.7500000000000002E-2</v>
      </c>
      <c r="O102" s="3">
        <v>2.87</v>
      </c>
      <c r="P102" s="5">
        <v>1</v>
      </c>
      <c r="Q102" t="s">
        <v>44</v>
      </c>
      <c r="R102" t="s">
        <v>8</v>
      </c>
      <c r="S102" t="s">
        <v>46</v>
      </c>
      <c r="T102" t="s">
        <v>47</v>
      </c>
      <c r="U102" t="s">
        <v>2</v>
      </c>
      <c r="V102" s="14" t="s">
        <v>148</v>
      </c>
      <c r="W102" t="s">
        <v>12</v>
      </c>
      <c r="X102" t="s">
        <v>13</v>
      </c>
      <c r="Y102" t="s">
        <v>14</v>
      </c>
      <c r="Z102" t="s">
        <v>75</v>
      </c>
      <c r="AA102" t="s">
        <v>76</v>
      </c>
      <c r="AB102" t="s">
        <v>17</v>
      </c>
      <c r="AC102" t="s">
        <v>18</v>
      </c>
      <c r="AD102" t="s">
        <v>19</v>
      </c>
      <c r="AE102" t="s">
        <v>20</v>
      </c>
      <c r="AF102" t="s">
        <v>21</v>
      </c>
      <c r="AG102" t="s">
        <v>22</v>
      </c>
      <c r="AH102" t="s">
        <v>77</v>
      </c>
      <c r="AI102" t="s">
        <v>169</v>
      </c>
      <c r="AJ102" t="s">
        <v>170</v>
      </c>
      <c r="AK102" t="s">
        <v>26</v>
      </c>
      <c r="AL102" t="s">
        <v>27</v>
      </c>
      <c r="AM102" t="s">
        <v>28</v>
      </c>
      <c r="AN102" t="s">
        <v>171</v>
      </c>
      <c r="AO102" t="s">
        <v>57</v>
      </c>
      <c r="AP102" t="s">
        <v>31</v>
      </c>
      <c r="AQ102" t="s">
        <v>32</v>
      </c>
      <c r="AR102" t="s">
        <v>58</v>
      </c>
      <c r="AS102" t="s">
        <v>59</v>
      </c>
      <c r="AT102" t="s">
        <v>35</v>
      </c>
      <c r="AU102" t="s">
        <v>36</v>
      </c>
      <c r="AV102" t="s">
        <v>26</v>
      </c>
      <c r="AW102" t="s">
        <v>26</v>
      </c>
      <c r="AX102" t="s">
        <v>1122</v>
      </c>
      <c r="AY102" t="s">
        <v>164</v>
      </c>
      <c r="AZ102" s="3">
        <v>166.87</v>
      </c>
      <c r="BA102" t="str">
        <f t="shared" si="2"/>
        <v>418000+EA</v>
      </c>
      <c r="BB102" t="str">
        <f>VLOOKUP(V102,Sheet2!$D$2:$BA$5,22,FALSE)</f>
        <v>MEDICAL SUPPLIES</v>
      </c>
      <c r="BD102" t="str">
        <f>VLOOKUP(AY102,Sheet4!A102:B410,1,0)</f>
        <v>1</v>
      </c>
    </row>
    <row r="103" spans="1:56" x14ac:dyDescent="0.2">
      <c r="A103" t="s">
        <v>1111</v>
      </c>
      <c r="B103" t="s">
        <v>258</v>
      </c>
      <c r="C103" t="s">
        <v>2</v>
      </c>
      <c r="D103" t="s">
        <v>316</v>
      </c>
      <c r="E103" t="s">
        <v>4</v>
      </c>
      <c r="F103" s="2">
        <v>42752</v>
      </c>
      <c r="G103" t="s">
        <v>1112</v>
      </c>
      <c r="H103" t="s">
        <v>1113</v>
      </c>
      <c r="I103" s="2">
        <v>42751</v>
      </c>
      <c r="J103" s="17">
        <v>166.87</v>
      </c>
      <c r="K103" s="3">
        <v>0</v>
      </c>
      <c r="L103" s="3">
        <v>166.87</v>
      </c>
      <c r="M103" s="3">
        <v>164</v>
      </c>
      <c r="N103" s="4">
        <v>1.7500000000000002E-2</v>
      </c>
      <c r="O103" s="3">
        <v>2.87</v>
      </c>
      <c r="P103" s="5">
        <v>1</v>
      </c>
      <c r="Q103" t="s">
        <v>44</v>
      </c>
      <c r="R103" t="s">
        <v>8</v>
      </c>
      <c r="S103" t="s">
        <v>46</v>
      </c>
      <c r="T103" t="s">
        <v>47</v>
      </c>
      <c r="U103" t="s">
        <v>2</v>
      </c>
      <c r="V103" s="14" t="s">
        <v>148</v>
      </c>
      <c r="W103" t="s">
        <v>12</v>
      </c>
      <c r="X103" t="s">
        <v>13</v>
      </c>
      <c r="Y103" t="s">
        <v>14</v>
      </c>
      <c r="Z103" t="s">
        <v>75</v>
      </c>
      <c r="AA103" t="s">
        <v>76</v>
      </c>
      <c r="AB103" t="s">
        <v>17</v>
      </c>
      <c r="AC103" t="s">
        <v>18</v>
      </c>
      <c r="AD103" t="s">
        <v>19</v>
      </c>
      <c r="AE103" t="s">
        <v>20</v>
      </c>
      <c r="AF103" t="s">
        <v>21</v>
      </c>
      <c r="AG103" t="s">
        <v>22</v>
      </c>
      <c r="AH103" t="s">
        <v>77</v>
      </c>
      <c r="AI103" t="s">
        <v>169</v>
      </c>
      <c r="AJ103" t="s">
        <v>170</v>
      </c>
      <c r="AK103" t="s">
        <v>26</v>
      </c>
      <c r="AL103" t="s">
        <v>27</v>
      </c>
      <c r="AM103" t="s">
        <v>28</v>
      </c>
      <c r="AN103" t="s">
        <v>171</v>
      </c>
      <c r="AO103" t="s">
        <v>57</v>
      </c>
      <c r="AP103" t="s">
        <v>31</v>
      </c>
      <c r="AQ103" t="s">
        <v>32</v>
      </c>
      <c r="AR103" t="s">
        <v>58</v>
      </c>
      <c r="AS103" t="s">
        <v>59</v>
      </c>
      <c r="AT103" t="s">
        <v>35</v>
      </c>
      <c r="AU103" t="s">
        <v>36</v>
      </c>
      <c r="AV103" t="s">
        <v>26</v>
      </c>
      <c r="AW103" t="s">
        <v>26</v>
      </c>
      <c r="AX103" t="s">
        <v>1114</v>
      </c>
      <c r="AY103" t="s">
        <v>258</v>
      </c>
      <c r="AZ103" s="3">
        <v>166.87</v>
      </c>
      <c r="BA103" t="str">
        <f t="shared" si="2"/>
        <v>418000+EA</v>
      </c>
      <c r="BB103" t="str">
        <f>VLOOKUP(V103,Sheet2!$D$2:$BA$5,22,FALSE)</f>
        <v>MEDICAL SUPPLIES</v>
      </c>
      <c r="BD103" t="str">
        <f>VLOOKUP(AY103,Sheet4!A103:B411,1,0)</f>
        <v>9</v>
      </c>
    </row>
    <row r="104" spans="1:56" x14ac:dyDescent="0.2">
      <c r="A104" t="s">
        <v>1099</v>
      </c>
      <c r="B104" t="s">
        <v>154</v>
      </c>
      <c r="C104" t="s">
        <v>2</v>
      </c>
      <c r="D104" t="s">
        <v>316</v>
      </c>
      <c r="E104" t="s">
        <v>4</v>
      </c>
      <c r="F104" s="2">
        <v>42751</v>
      </c>
      <c r="G104" t="s">
        <v>1100</v>
      </c>
      <c r="H104" t="s">
        <v>1101</v>
      </c>
      <c r="I104" s="2">
        <v>42750</v>
      </c>
      <c r="J104" s="17">
        <v>166.87</v>
      </c>
      <c r="K104" s="3">
        <v>0</v>
      </c>
      <c r="L104" s="3">
        <v>166.87</v>
      </c>
      <c r="M104" s="3">
        <v>164</v>
      </c>
      <c r="N104" s="4">
        <v>1.7500000000000002E-2</v>
      </c>
      <c r="O104" s="3">
        <v>2.87</v>
      </c>
      <c r="P104" s="5">
        <v>1</v>
      </c>
      <c r="Q104" t="s">
        <v>44</v>
      </c>
      <c r="R104" t="s">
        <v>8</v>
      </c>
      <c r="S104" t="s">
        <v>46</v>
      </c>
      <c r="T104" t="s">
        <v>47</v>
      </c>
      <c r="U104" t="s">
        <v>2</v>
      </c>
      <c r="V104" s="14" t="s">
        <v>148</v>
      </c>
      <c r="W104" t="s">
        <v>12</v>
      </c>
      <c r="X104" t="s">
        <v>13</v>
      </c>
      <c r="Y104" t="s">
        <v>14</v>
      </c>
      <c r="Z104" t="s">
        <v>75</v>
      </c>
      <c r="AA104" t="s">
        <v>76</v>
      </c>
      <c r="AB104" t="s">
        <v>17</v>
      </c>
      <c r="AC104" t="s">
        <v>18</v>
      </c>
      <c r="AD104" t="s">
        <v>19</v>
      </c>
      <c r="AE104" t="s">
        <v>20</v>
      </c>
      <c r="AF104" t="s">
        <v>21</v>
      </c>
      <c r="AG104" t="s">
        <v>22</v>
      </c>
      <c r="AH104" t="s">
        <v>77</v>
      </c>
      <c r="AI104" t="s">
        <v>149</v>
      </c>
      <c r="AJ104" t="s">
        <v>150</v>
      </c>
      <c r="AK104" t="s">
        <v>26</v>
      </c>
      <c r="AL104" t="s">
        <v>27</v>
      </c>
      <c r="AM104" t="s">
        <v>28</v>
      </c>
      <c r="AN104" t="s">
        <v>171</v>
      </c>
      <c r="AO104" t="s">
        <v>57</v>
      </c>
      <c r="AP104" t="s">
        <v>31</v>
      </c>
      <c r="AQ104" t="s">
        <v>32</v>
      </c>
      <c r="AR104" t="s">
        <v>58</v>
      </c>
      <c r="AS104" t="s">
        <v>59</v>
      </c>
      <c r="AT104" t="s">
        <v>35</v>
      </c>
      <c r="AU104" t="s">
        <v>36</v>
      </c>
      <c r="AV104" t="s">
        <v>26</v>
      </c>
      <c r="AW104" t="s">
        <v>26</v>
      </c>
      <c r="AX104" t="s">
        <v>1102</v>
      </c>
      <c r="AY104" t="s">
        <v>174</v>
      </c>
      <c r="AZ104" s="3">
        <v>166.87</v>
      </c>
      <c r="BA104" t="str">
        <f t="shared" si="2"/>
        <v>418000+EA</v>
      </c>
      <c r="BB104" t="str">
        <f>VLOOKUP(V104,Sheet2!$D$2:$BA$5,22,FALSE)</f>
        <v>MEDICAL SUPPLIES</v>
      </c>
      <c r="BD104" t="str">
        <f>VLOOKUP(AY104,Sheet4!A104:B412,1,0)</f>
        <v>5</v>
      </c>
    </row>
    <row r="105" spans="1:56" x14ac:dyDescent="0.2">
      <c r="A105" t="s">
        <v>1103</v>
      </c>
      <c r="B105" t="s">
        <v>139</v>
      </c>
      <c r="C105" t="s">
        <v>2</v>
      </c>
      <c r="D105" t="s">
        <v>316</v>
      </c>
      <c r="E105" t="s">
        <v>4</v>
      </c>
      <c r="F105" s="2">
        <v>42751</v>
      </c>
      <c r="G105" t="s">
        <v>1104</v>
      </c>
      <c r="H105" t="s">
        <v>1105</v>
      </c>
      <c r="I105" s="2">
        <v>42750</v>
      </c>
      <c r="J105" s="17">
        <v>166.87</v>
      </c>
      <c r="K105" s="3">
        <v>0</v>
      </c>
      <c r="L105" s="3">
        <v>166.87</v>
      </c>
      <c r="M105" s="3">
        <v>164</v>
      </c>
      <c r="N105" s="4">
        <v>1.7500000000000002E-2</v>
      </c>
      <c r="O105" s="3">
        <v>2.87</v>
      </c>
      <c r="P105" s="5">
        <v>1</v>
      </c>
      <c r="Q105" t="s">
        <v>44</v>
      </c>
      <c r="R105" t="s">
        <v>8</v>
      </c>
      <c r="S105" t="s">
        <v>46</v>
      </c>
      <c r="T105" t="s">
        <v>47</v>
      </c>
      <c r="U105" t="s">
        <v>2</v>
      </c>
      <c r="V105" s="14" t="s">
        <v>148</v>
      </c>
      <c r="W105" t="s">
        <v>12</v>
      </c>
      <c r="X105" t="s">
        <v>13</v>
      </c>
      <c r="Y105" t="s">
        <v>14</v>
      </c>
      <c r="Z105" t="s">
        <v>15</v>
      </c>
      <c r="AA105" t="s">
        <v>16</v>
      </c>
      <c r="AB105" t="s">
        <v>17</v>
      </c>
      <c r="AC105" t="s">
        <v>18</v>
      </c>
      <c r="AD105" t="s">
        <v>19</v>
      </c>
      <c r="AE105" t="s">
        <v>20</v>
      </c>
      <c r="AF105" t="s">
        <v>21</v>
      </c>
      <c r="AG105" t="s">
        <v>22</v>
      </c>
      <c r="AH105" t="s">
        <v>23</v>
      </c>
      <c r="AI105" t="s">
        <v>227</v>
      </c>
      <c r="AJ105" t="s">
        <v>228</v>
      </c>
      <c r="AK105" t="s">
        <v>26</v>
      </c>
      <c r="AL105" t="s">
        <v>27</v>
      </c>
      <c r="AM105" t="s">
        <v>28</v>
      </c>
      <c r="AN105" t="s">
        <v>171</v>
      </c>
      <c r="AO105" t="s">
        <v>57</v>
      </c>
      <c r="AP105" t="s">
        <v>31</v>
      </c>
      <c r="AQ105" t="s">
        <v>32</v>
      </c>
      <c r="AR105" t="s">
        <v>58</v>
      </c>
      <c r="AS105" t="s">
        <v>59</v>
      </c>
      <c r="AT105" t="s">
        <v>35</v>
      </c>
      <c r="AU105" t="s">
        <v>36</v>
      </c>
      <c r="AV105" t="s">
        <v>26</v>
      </c>
      <c r="AW105" t="s">
        <v>26</v>
      </c>
      <c r="AX105" t="s">
        <v>1106</v>
      </c>
      <c r="AY105" t="s">
        <v>164</v>
      </c>
      <c r="AZ105" s="3">
        <v>166.87</v>
      </c>
      <c r="BA105" t="str">
        <f t="shared" si="2"/>
        <v>418000+EA</v>
      </c>
      <c r="BB105" t="str">
        <f>VLOOKUP(V105,Sheet2!$D$2:$BA$5,22,FALSE)</f>
        <v>MEDICAL SUPPLIES</v>
      </c>
      <c r="BD105" t="str">
        <f>VLOOKUP(AY105,Sheet4!A105:B413,1,0)</f>
        <v>1</v>
      </c>
    </row>
    <row r="106" spans="1:56" x14ac:dyDescent="0.2">
      <c r="A106" t="s">
        <v>1107</v>
      </c>
      <c r="B106" t="s">
        <v>154</v>
      </c>
      <c r="C106" t="s">
        <v>2</v>
      </c>
      <c r="D106" t="s">
        <v>316</v>
      </c>
      <c r="E106" t="s">
        <v>4</v>
      </c>
      <c r="F106" s="2">
        <v>42751</v>
      </c>
      <c r="G106" t="s">
        <v>1108</v>
      </c>
      <c r="H106" t="s">
        <v>1109</v>
      </c>
      <c r="I106" s="2">
        <v>42750</v>
      </c>
      <c r="J106" s="17">
        <v>166.87</v>
      </c>
      <c r="K106" s="3">
        <v>0</v>
      </c>
      <c r="L106" s="3">
        <v>166.87</v>
      </c>
      <c r="M106" s="3">
        <v>164</v>
      </c>
      <c r="N106" s="4">
        <v>1.7500000000000002E-2</v>
      </c>
      <c r="O106" s="3">
        <v>2.87</v>
      </c>
      <c r="P106" s="5">
        <v>1</v>
      </c>
      <c r="Q106" t="s">
        <v>44</v>
      </c>
      <c r="R106" t="s">
        <v>8</v>
      </c>
      <c r="S106" t="s">
        <v>46</v>
      </c>
      <c r="T106" t="s">
        <v>47</v>
      </c>
      <c r="U106" t="s">
        <v>2</v>
      </c>
      <c r="V106" s="14" t="s">
        <v>148</v>
      </c>
      <c r="W106" t="s">
        <v>12</v>
      </c>
      <c r="X106" t="s">
        <v>13</v>
      </c>
      <c r="Y106" t="s">
        <v>14</v>
      </c>
      <c r="Z106" t="s">
        <v>75</v>
      </c>
      <c r="AA106" t="s">
        <v>76</v>
      </c>
      <c r="AB106" t="s">
        <v>17</v>
      </c>
      <c r="AC106" t="s">
        <v>18</v>
      </c>
      <c r="AD106" t="s">
        <v>19</v>
      </c>
      <c r="AE106" t="s">
        <v>20</v>
      </c>
      <c r="AF106" t="s">
        <v>21</v>
      </c>
      <c r="AG106" t="s">
        <v>22</v>
      </c>
      <c r="AH106" t="s">
        <v>77</v>
      </c>
      <c r="AI106" t="s">
        <v>169</v>
      </c>
      <c r="AJ106" t="s">
        <v>170</v>
      </c>
      <c r="AK106" t="s">
        <v>26</v>
      </c>
      <c r="AL106" t="s">
        <v>27</v>
      </c>
      <c r="AM106" t="s">
        <v>28</v>
      </c>
      <c r="AN106" t="s">
        <v>171</v>
      </c>
      <c r="AO106" t="s">
        <v>57</v>
      </c>
      <c r="AP106" t="s">
        <v>31</v>
      </c>
      <c r="AQ106" t="s">
        <v>32</v>
      </c>
      <c r="AR106" t="s">
        <v>58</v>
      </c>
      <c r="AS106" t="s">
        <v>59</v>
      </c>
      <c r="AT106" t="s">
        <v>35</v>
      </c>
      <c r="AU106" t="s">
        <v>36</v>
      </c>
      <c r="AV106" t="s">
        <v>26</v>
      </c>
      <c r="AW106" t="s">
        <v>26</v>
      </c>
      <c r="AX106" t="s">
        <v>1110</v>
      </c>
      <c r="AY106" t="s">
        <v>154</v>
      </c>
      <c r="AZ106" s="3">
        <v>166.87</v>
      </c>
      <c r="BA106" t="str">
        <f t="shared" si="2"/>
        <v>418000+EA</v>
      </c>
      <c r="BB106" t="str">
        <f>VLOOKUP(V106,Sheet2!$D$2:$BA$5,22,FALSE)</f>
        <v>MEDICAL SUPPLIES</v>
      </c>
      <c r="BD106" t="str">
        <f>VLOOKUP(AY106,Sheet4!A106:B414,1,0)</f>
        <v>4</v>
      </c>
    </row>
    <row r="107" spans="1:56" x14ac:dyDescent="0.2">
      <c r="A107" t="s">
        <v>1091</v>
      </c>
      <c r="B107" t="s">
        <v>174</v>
      </c>
      <c r="C107" t="s">
        <v>2</v>
      </c>
      <c r="D107" t="s">
        <v>316</v>
      </c>
      <c r="E107" t="s">
        <v>4</v>
      </c>
      <c r="F107" s="2">
        <v>42751</v>
      </c>
      <c r="G107" t="s">
        <v>1092</v>
      </c>
      <c r="H107" t="s">
        <v>1093</v>
      </c>
      <c r="I107" s="2">
        <v>42748</v>
      </c>
      <c r="J107" s="17">
        <v>333.74</v>
      </c>
      <c r="K107" s="3">
        <v>0</v>
      </c>
      <c r="L107" s="3">
        <v>166.87</v>
      </c>
      <c r="M107" s="3">
        <v>164</v>
      </c>
      <c r="N107" s="4">
        <v>1.7500000000000002E-2</v>
      </c>
      <c r="O107" s="3">
        <v>2.87</v>
      </c>
      <c r="P107" s="5">
        <v>2</v>
      </c>
      <c r="Q107" t="s">
        <v>44</v>
      </c>
      <c r="R107" t="s">
        <v>8</v>
      </c>
      <c r="S107" t="s">
        <v>46</v>
      </c>
      <c r="T107" t="s">
        <v>47</v>
      </c>
      <c r="U107" t="s">
        <v>2</v>
      </c>
      <c r="V107" s="14" t="s">
        <v>148</v>
      </c>
      <c r="W107" t="s">
        <v>12</v>
      </c>
      <c r="X107" t="s">
        <v>13</v>
      </c>
      <c r="Y107" t="s">
        <v>14</v>
      </c>
      <c r="Z107" t="s">
        <v>75</v>
      </c>
      <c r="AA107" t="s">
        <v>76</v>
      </c>
      <c r="AB107" t="s">
        <v>17</v>
      </c>
      <c r="AC107" t="s">
        <v>18</v>
      </c>
      <c r="AD107" t="s">
        <v>19</v>
      </c>
      <c r="AE107" t="s">
        <v>20</v>
      </c>
      <c r="AF107" t="s">
        <v>21</v>
      </c>
      <c r="AG107" t="s">
        <v>22</v>
      </c>
      <c r="AH107" t="s">
        <v>77</v>
      </c>
      <c r="AI107" t="s">
        <v>169</v>
      </c>
      <c r="AJ107" t="s">
        <v>170</v>
      </c>
      <c r="AK107" t="s">
        <v>26</v>
      </c>
      <c r="AL107" t="s">
        <v>27</v>
      </c>
      <c r="AM107" t="s">
        <v>28</v>
      </c>
      <c r="AN107" t="s">
        <v>171</v>
      </c>
      <c r="AO107" t="s">
        <v>57</v>
      </c>
      <c r="AP107" t="s">
        <v>31</v>
      </c>
      <c r="AQ107" t="s">
        <v>32</v>
      </c>
      <c r="AR107" t="s">
        <v>58</v>
      </c>
      <c r="AS107" t="s">
        <v>59</v>
      </c>
      <c r="AT107" t="s">
        <v>35</v>
      </c>
      <c r="AU107" t="s">
        <v>36</v>
      </c>
      <c r="AV107" t="s">
        <v>26</v>
      </c>
      <c r="AW107" t="s">
        <v>26</v>
      </c>
      <c r="AX107" t="s">
        <v>1094</v>
      </c>
      <c r="AY107" t="s">
        <v>174</v>
      </c>
      <c r="AZ107" s="3">
        <v>166.87</v>
      </c>
      <c r="BA107" t="str">
        <f t="shared" si="2"/>
        <v>418000+EA</v>
      </c>
      <c r="BB107" t="str">
        <f>VLOOKUP(V107,Sheet2!$D$2:$BA$5,22,FALSE)</f>
        <v>MEDICAL SUPPLIES</v>
      </c>
      <c r="BD107" t="str">
        <f>VLOOKUP(AY107,Sheet4!A107:B415,1,0)</f>
        <v>5</v>
      </c>
    </row>
    <row r="108" spans="1:56" x14ac:dyDescent="0.2">
      <c r="A108" t="s">
        <v>1095</v>
      </c>
      <c r="B108" t="s">
        <v>164</v>
      </c>
      <c r="C108" t="s">
        <v>2</v>
      </c>
      <c r="D108" t="s">
        <v>316</v>
      </c>
      <c r="E108" t="s">
        <v>4</v>
      </c>
      <c r="F108" s="2">
        <v>42751</v>
      </c>
      <c r="G108" t="s">
        <v>1096</v>
      </c>
      <c r="H108" t="s">
        <v>1097</v>
      </c>
      <c r="I108" s="2">
        <v>42748</v>
      </c>
      <c r="J108" s="17">
        <v>166.87</v>
      </c>
      <c r="K108" s="3">
        <v>0</v>
      </c>
      <c r="L108" s="3">
        <v>166.87</v>
      </c>
      <c r="M108" s="3">
        <v>164</v>
      </c>
      <c r="N108" s="4">
        <v>1.7500000000000002E-2</v>
      </c>
      <c r="O108" s="3">
        <v>2.87</v>
      </c>
      <c r="P108" s="5">
        <v>1</v>
      </c>
      <c r="Q108" t="s">
        <v>44</v>
      </c>
      <c r="R108" t="s">
        <v>8</v>
      </c>
      <c r="S108" t="s">
        <v>46</v>
      </c>
      <c r="T108" t="s">
        <v>47</v>
      </c>
      <c r="U108" t="s">
        <v>2</v>
      </c>
      <c r="V108" s="14" t="s">
        <v>148</v>
      </c>
      <c r="W108" t="s">
        <v>12</v>
      </c>
      <c r="X108" t="s">
        <v>13</v>
      </c>
      <c r="Y108" t="s">
        <v>14</v>
      </c>
      <c r="Z108" t="s">
        <v>15</v>
      </c>
      <c r="AA108" t="s">
        <v>16</v>
      </c>
      <c r="AB108" t="s">
        <v>17</v>
      </c>
      <c r="AC108" t="s">
        <v>18</v>
      </c>
      <c r="AD108" t="s">
        <v>19</v>
      </c>
      <c r="AE108" t="s">
        <v>20</v>
      </c>
      <c r="AF108" t="s">
        <v>21</v>
      </c>
      <c r="AG108" t="s">
        <v>22</v>
      </c>
      <c r="AH108" t="s">
        <v>23</v>
      </c>
      <c r="AI108" t="s">
        <v>227</v>
      </c>
      <c r="AJ108" t="s">
        <v>228</v>
      </c>
      <c r="AK108" t="s">
        <v>26</v>
      </c>
      <c r="AL108" t="s">
        <v>27</v>
      </c>
      <c r="AM108" t="s">
        <v>28</v>
      </c>
      <c r="AN108" t="s">
        <v>171</v>
      </c>
      <c r="AO108" t="s">
        <v>57</v>
      </c>
      <c r="AP108" t="s">
        <v>31</v>
      </c>
      <c r="AQ108" t="s">
        <v>32</v>
      </c>
      <c r="AR108" t="s">
        <v>58</v>
      </c>
      <c r="AS108" t="s">
        <v>59</v>
      </c>
      <c r="AT108" t="s">
        <v>35</v>
      </c>
      <c r="AU108" t="s">
        <v>36</v>
      </c>
      <c r="AV108" t="s">
        <v>26</v>
      </c>
      <c r="AW108" t="s">
        <v>26</v>
      </c>
      <c r="AX108" t="s">
        <v>1098</v>
      </c>
      <c r="AY108" t="s">
        <v>164</v>
      </c>
      <c r="AZ108" s="3">
        <v>166.87</v>
      </c>
      <c r="BA108" t="str">
        <f t="shared" si="2"/>
        <v>418000+EA</v>
      </c>
      <c r="BB108" t="str">
        <f>VLOOKUP(V108,Sheet2!$D$2:$BA$5,22,FALSE)</f>
        <v>MEDICAL SUPPLIES</v>
      </c>
      <c r="BD108" t="str">
        <f>VLOOKUP(AY108,Sheet4!A108:B416,1,0)</f>
        <v>1</v>
      </c>
    </row>
    <row r="109" spans="1:56" x14ac:dyDescent="0.2">
      <c r="A109" t="s">
        <v>1087</v>
      </c>
      <c r="B109" t="s">
        <v>164</v>
      </c>
      <c r="C109" t="s">
        <v>2</v>
      </c>
      <c r="D109" t="s">
        <v>316</v>
      </c>
      <c r="E109" t="s">
        <v>4</v>
      </c>
      <c r="F109" s="2">
        <v>42748</v>
      </c>
      <c r="G109" t="s">
        <v>1088</v>
      </c>
      <c r="H109" t="s">
        <v>1089</v>
      </c>
      <c r="I109" s="2">
        <v>42747</v>
      </c>
      <c r="J109" s="17">
        <v>166.87</v>
      </c>
      <c r="K109" s="3">
        <v>0</v>
      </c>
      <c r="L109" s="3">
        <v>166.87</v>
      </c>
      <c r="M109" s="3">
        <v>164</v>
      </c>
      <c r="N109" s="4">
        <v>1.7500000000000002E-2</v>
      </c>
      <c r="O109" s="3">
        <v>2.87</v>
      </c>
      <c r="P109" s="5">
        <v>1</v>
      </c>
      <c r="Q109" t="s">
        <v>44</v>
      </c>
      <c r="R109" t="s">
        <v>8</v>
      </c>
      <c r="S109" t="s">
        <v>46</v>
      </c>
      <c r="T109" t="s">
        <v>47</v>
      </c>
      <c r="U109" t="s">
        <v>2</v>
      </c>
      <c r="V109" s="14" t="s">
        <v>148</v>
      </c>
      <c r="W109" t="s">
        <v>12</v>
      </c>
      <c r="X109" t="s">
        <v>13</v>
      </c>
      <c r="Y109" t="s">
        <v>14</v>
      </c>
      <c r="Z109" t="s">
        <v>15</v>
      </c>
      <c r="AA109" t="s">
        <v>16</v>
      </c>
      <c r="AB109" t="s">
        <v>17</v>
      </c>
      <c r="AC109" t="s">
        <v>18</v>
      </c>
      <c r="AD109" t="s">
        <v>19</v>
      </c>
      <c r="AE109" t="s">
        <v>20</v>
      </c>
      <c r="AF109" t="s">
        <v>21</v>
      </c>
      <c r="AG109" t="s">
        <v>22</v>
      </c>
      <c r="AH109" t="s">
        <v>23</v>
      </c>
      <c r="AI109" t="s">
        <v>227</v>
      </c>
      <c r="AJ109" t="s">
        <v>228</v>
      </c>
      <c r="AK109" t="s">
        <v>26</v>
      </c>
      <c r="AL109" t="s">
        <v>27</v>
      </c>
      <c r="AM109" t="s">
        <v>28</v>
      </c>
      <c r="AN109" t="s">
        <v>171</v>
      </c>
      <c r="AO109" t="s">
        <v>57</v>
      </c>
      <c r="AP109" t="s">
        <v>31</v>
      </c>
      <c r="AQ109" t="s">
        <v>32</v>
      </c>
      <c r="AR109" t="s">
        <v>58</v>
      </c>
      <c r="AS109" t="s">
        <v>59</v>
      </c>
      <c r="AT109" t="s">
        <v>35</v>
      </c>
      <c r="AU109" t="s">
        <v>36</v>
      </c>
      <c r="AV109" t="s">
        <v>26</v>
      </c>
      <c r="AW109" t="s">
        <v>26</v>
      </c>
      <c r="AX109" t="s">
        <v>1090</v>
      </c>
      <c r="AY109" t="s">
        <v>164</v>
      </c>
      <c r="AZ109" s="3">
        <v>166.87</v>
      </c>
      <c r="BA109" t="str">
        <f t="shared" si="2"/>
        <v>418000+EA</v>
      </c>
      <c r="BB109" t="str">
        <f>VLOOKUP(V109,Sheet2!$D$2:$BA$5,22,FALSE)</f>
        <v>MEDICAL SUPPLIES</v>
      </c>
      <c r="BD109" t="str">
        <f>VLOOKUP(AY109,Sheet4!A109:B417,1,0)</f>
        <v>1</v>
      </c>
    </row>
    <row r="110" spans="1:56" x14ac:dyDescent="0.2">
      <c r="A110" t="s">
        <v>1083</v>
      </c>
      <c r="B110" t="s">
        <v>139</v>
      </c>
      <c r="C110" t="s">
        <v>2</v>
      </c>
      <c r="D110" t="s">
        <v>316</v>
      </c>
      <c r="E110" t="s">
        <v>4</v>
      </c>
      <c r="F110" s="2">
        <v>42746</v>
      </c>
      <c r="G110" t="s">
        <v>1084</v>
      </c>
      <c r="H110" t="s">
        <v>1085</v>
      </c>
      <c r="I110" s="2">
        <v>42745</v>
      </c>
      <c r="J110" s="17">
        <v>166.87</v>
      </c>
      <c r="K110" s="3">
        <v>0</v>
      </c>
      <c r="L110" s="3">
        <v>166.87</v>
      </c>
      <c r="M110" s="3">
        <v>164</v>
      </c>
      <c r="N110" s="4">
        <v>1.7500000000000002E-2</v>
      </c>
      <c r="O110" s="3">
        <v>2.87</v>
      </c>
      <c r="P110" s="5">
        <v>1</v>
      </c>
      <c r="Q110" t="s">
        <v>44</v>
      </c>
      <c r="R110" t="s">
        <v>8</v>
      </c>
      <c r="S110" t="s">
        <v>46</v>
      </c>
      <c r="T110" t="s">
        <v>47</v>
      </c>
      <c r="U110" t="s">
        <v>2</v>
      </c>
      <c r="V110" s="14" t="s">
        <v>148</v>
      </c>
      <c r="W110" t="s">
        <v>12</v>
      </c>
      <c r="X110" t="s">
        <v>13</v>
      </c>
      <c r="Y110" t="s">
        <v>14</v>
      </c>
      <c r="Z110" t="s">
        <v>15</v>
      </c>
      <c r="AA110" t="s">
        <v>16</v>
      </c>
      <c r="AB110" t="s">
        <v>17</v>
      </c>
      <c r="AC110" t="s">
        <v>18</v>
      </c>
      <c r="AD110" t="s">
        <v>19</v>
      </c>
      <c r="AE110" t="s">
        <v>20</v>
      </c>
      <c r="AF110" t="s">
        <v>21</v>
      </c>
      <c r="AG110" t="s">
        <v>22</v>
      </c>
      <c r="AH110" t="s">
        <v>23</v>
      </c>
      <c r="AI110" t="s">
        <v>227</v>
      </c>
      <c r="AJ110" t="s">
        <v>228</v>
      </c>
      <c r="AK110" t="s">
        <v>26</v>
      </c>
      <c r="AL110" t="s">
        <v>27</v>
      </c>
      <c r="AM110" t="s">
        <v>28</v>
      </c>
      <c r="AN110" t="s">
        <v>171</v>
      </c>
      <c r="AO110" t="s">
        <v>57</v>
      </c>
      <c r="AP110" t="s">
        <v>31</v>
      </c>
      <c r="AQ110" t="s">
        <v>32</v>
      </c>
      <c r="AR110" t="s">
        <v>58</v>
      </c>
      <c r="AS110" t="s">
        <v>59</v>
      </c>
      <c r="AT110" t="s">
        <v>35</v>
      </c>
      <c r="AU110" t="s">
        <v>36</v>
      </c>
      <c r="AV110" t="s">
        <v>26</v>
      </c>
      <c r="AW110" t="s">
        <v>26</v>
      </c>
      <c r="AX110" t="s">
        <v>1086</v>
      </c>
      <c r="AY110" t="s">
        <v>139</v>
      </c>
      <c r="AZ110" s="3">
        <v>166.87</v>
      </c>
      <c r="BA110" t="str">
        <f t="shared" si="2"/>
        <v>418000+EA</v>
      </c>
      <c r="BB110" t="str">
        <f>VLOOKUP(V110,Sheet2!$D$2:$BA$5,22,FALSE)</f>
        <v>MEDICAL SUPPLIES</v>
      </c>
      <c r="BD110" t="str">
        <f>VLOOKUP(AY110,Sheet4!A110:B418,1,0)</f>
        <v>2</v>
      </c>
    </row>
    <row r="111" spans="1:56" x14ac:dyDescent="0.2">
      <c r="A111" t="s">
        <v>1079</v>
      </c>
      <c r="B111" t="s">
        <v>164</v>
      </c>
      <c r="C111" t="s">
        <v>2</v>
      </c>
      <c r="D111" t="s">
        <v>316</v>
      </c>
      <c r="E111" t="s">
        <v>4</v>
      </c>
      <c r="F111" s="2">
        <v>42745</v>
      </c>
      <c r="G111" t="s">
        <v>1080</v>
      </c>
      <c r="H111" t="s">
        <v>1081</v>
      </c>
      <c r="I111" s="2">
        <v>42744</v>
      </c>
      <c r="J111" s="17">
        <v>166.87</v>
      </c>
      <c r="K111" s="3">
        <v>0</v>
      </c>
      <c r="L111" s="3">
        <v>166.87</v>
      </c>
      <c r="M111" s="3">
        <v>164</v>
      </c>
      <c r="N111" s="4">
        <v>1.7500000000000002E-2</v>
      </c>
      <c r="O111" s="3">
        <v>2.87</v>
      </c>
      <c r="P111" s="5">
        <v>1</v>
      </c>
      <c r="Q111" t="s">
        <v>44</v>
      </c>
      <c r="R111" t="s">
        <v>8</v>
      </c>
      <c r="S111" t="s">
        <v>46</v>
      </c>
      <c r="T111" t="s">
        <v>47</v>
      </c>
      <c r="U111" t="s">
        <v>2</v>
      </c>
      <c r="V111" s="14" t="s">
        <v>148</v>
      </c>
      <c r="W111" t="s">
        <v>12</v>
      </c>
      <c r="X111" t="s">
        <v>13</v>
      </c>
      <c r="Y111" t="s">
        <v>14</v>
      </c>
      <c r="Z111" t="s">
        <v>75</v>
      </c>
      <c r="AA111" t="s">
        <v>76</v>
      </c>
      <c r="AB111" t="s">
        <v>17</v>
      </c>
      <c r="AC111" t="s">
        <v>18</v>
      </c>
      <c r="AD111" t="s">
        <v>19</v>
      </c>
      <c r="AE111" t="s">
        <v>20</v>
      </c>
      <c r="AF111" t="s">
        <v>21</v>
      </c>
      <c r="AG111" t="s">
        <v>22</v>
      </c>
      <c r="AH111" t="s">
        <v>77</v>
      </c>
      <c r="AI111" t="s">
        <v>149</v>
      </c>
      <c r="AJ111" t="s">
        <v>150</v>
      </c>
      <c r="AK111" t="s">
        <v>26</v>
      </c>
      <c r="AL111" t="s">
        <v>27</v>
      </c>
      <c r="AM111" t="s">
        <v>28</v>
      </c>
      <c r="AN111" t="s">
        <v>171</v>
      </c>
      <c r="AO111" t="s">
        <v>57</v>
      </c>
      <c r="AP111" t="s">
        <v>31</v>
      </c>
      <c r="AQ111" t="s">
        <v>32</v>
      </c>
      <c r="AR111" t="s">
        <v>58</v>
      </c>
      <c r="AS111" t="s">
        <v>59</v>
      </c>
      <c r="AT111" t="s">
        <v>35</v>
      </c>
      <c r="AU111" t="s">
        <v>36</v>
      </c>
      <c r="AV111" t="s">
        <v>26</v>
      </c>
      <c r="AW111" t="s">
        <v>26</v>
      </c>
      <c r="AX111" t="s">
        <v>1082</v>
      </c>
      <c r="AY111" t="s">
        <v>164</v>
      </c>
      <c r="AZ111" s="3">
        <v>166.87</v>
      </c>
      <c r="BA111" t="str">
        <f t="shared" si="2"/>
        <v>418000+EA</v>
      </c>
      <c r="BB111" t="str">
        <f>VLOOKUP(V111,Sheet2!$D$2:$BA$5,22,FALSE)</f>
        <v>MEDICAL SUPPLIES</v>
      </c>
      <c r="BD111" t="str">
        <f>VLOOKUP(AY111,Sheet4!A111:B419,1,0)</f>
        <v>1</v>
      </c>
    </row>
    <row r="112" spans="1:56" x14ac:dyDescent="0.2">
      <c r="A112" t="s">
        <v>1075</v>
      </c>
      <c r="B112" t="s">
        <v>164</v>
      </c>
      <c r="C112" t="s">
        <v>2</v>
      </c>
      <c r="D112" t="s">
        <v>316</v>
      </c>
      <c r="E112" t="s">
        <v>4</v>
      </c>
      <c r="F112" s="2">
        <v>42744</v>
      </c>
      <c r="G112" t="s">
        <v>1076</v>
      </c>
      <c r="H112" t="s">
        <v>1077</v>
      </c>
      <c r="I112" s="2">
        <v>42741</v>
      </c>
      <c r="J112" s="17">
        <v>166.87</v>
      </c>
      <c r="K112" s="3">
        <v>0</v>
      </c>
      <c r="L112" s="3">
        <v>166.87</v>
      </c>
      <c r="M112" s="3">
        <v>164</v>
      </c>
      <c r="N112" s="4">
        <v>1.7500000000000002E-2</v>
      </c>
      <c r="O112" s="3">
        <v>2.87</v>
      </c>
      <c r="P112" s="5">
        <v>1</v>
      </c>
      <c r="Q112" t="s">
        <v>44</v>
      </c>
      <c r="R112" t="s">
        <v>8</v>
      </c>
      <c r="S112" t="s">
        <v>46</v>
      </c>
      <c r="T112" t="s">
        <v>47</v>
      </c>
      <c r="U112" t="s">
        <v>2</v>
      </c>
      <c r="V112" s="14" t="s">
        <v>148</v>
      </c>
      <c r="W112" t="s">
        <v>12</v>
      </c>
      <c r="X112" t="s">
        <v>13</v>
      </c>
      <c r="Y112" t="s">
        <v>14</v>
      </c>
      <c r="Z112" t="s">
        <v>75</v>
      </c>
      <c r="AA112" t="s">
        <v>76</v>
      </c>
      <c r="AB112" t="s">
        <v>17</v>
      </c>
      <c r="AC112" t="s">
        <v>18</v>
      </c>
      <c r="AD112" t="s">
        <v>19</v>
      </c>
      <c r="AE112" t="s">
        <v>20</v>
      </c>
      <c r="AF112" t="s">
        <v>21</v>
      </c>
      <c r="AG112" t="s">
        <v>22</v>
      </c>
      <c r="AH112" t="s">
        <v>77</v>
      </c>
      <c r="AI112" t="s">
        <v>149</v>
      </c>
      <c r="AJ112" t="s">
        <v>150</v>
      </c>
      <c r="AK112" t="s">
        <v>26</v>
      </c>
      <c r="AL112" t="s">
        <v>27</v>
      </c>
      <c r="AM112" t="s">
        <v>28</v>
      </c>
      <c r="AN112" t="s">
        <v>171</v>
      </c>
      <c r="AO112" t="s">
        <v>57</v>
      </c>
      <c r="AP112" t="s">
        <v>31</v>
      </c>
      <c r="AQ112" t="s">
        <v>32</v>
      </c>
      <c r="AR112" t="s">
        <v>58</v>
      </c>
      <c r="AS112" t="s">
        <v>59</v>
      </c>
      <c r="AT112" t="s">
        <v>35</v>
      </c>
      <c r="AU112" t="s">
        <v>36</v>
      </c>
      <c r="AV112" t="s">
        <v>26</v>
      </c>
      <c r="AW112" t="s">
        <v>26</v>
      </c>
      <c r="AX112" t="s">
        <v>1078</v>
      </c>
      <c r="AY112" t="s">
        <v>164</v>
      </c>
      <c r="AZ112" s="3">
        <v>166.87</v>
      </c>
      <c r="BA112" t="str">
        <f t="shared" si="2"/>
        <v>418000+EA</v>
      </c>
      <c r="BB112" t="str">
        <f>VLOOKUP(V112,Sheet2!$D$2:$BA$5,22,FALSE)</f>
        <v>MEDICAL SUPPLIES</v>
      </c>
      <c r="BD112" t="str">
        <f>VLOOKUP(AY112,Sheet4!A112:B420,1,0)</f>
        <v>1</v>
      </c>
    </row>
    <row r="113" spans="1:56" x14ac:dyDescent="0.2">
      <c r="A113" t="s">
        <v>1071</v>
      </c>
      <c r="B113" t="s">
        <v>164</v>
      </c>
      <c r="C113" t="s">
        <v>2</v>
      </c>
      <c r="D113" t="s">
        <v>316</v>
      </c>
      <c r="E113" t="s">
        <v>4</v>
      </c>
      <c r="F113" s="2">
        <v>42741</v>
      </c>
      <c r="G113" t="s">
        <v>1072</v>
      </c>
      <c r="H113" t="s">
        <v>1073</v>
      </c>
      <c r="I113" s="2">
        <v>42740</v>
      </c>
      <c r="J113" s="17">
        <v>166.87</v>
      </c>
      <c r="K113" s="3">
        <v>0</v>
      </c>
      <c r="L113" s="3">
        <v>166.87</v>
      </c>
      <c r="M113" s="3">
        <v>164</v>
      </c>
      <c r="N113" s="4">
        <v>1.7500000000000002E-2</v>
      </c>
      <c r="O113" s="3">
        <v>2.87</v>
      </c>
      <c r="P113" s="5">
        <v>1</v>
      </c>
      <c r="Q113" t="s">
        <v>44</v>
      </c>
      <c r="R113" t="s">
        <v>8</v>
      </c>
      <c r="S113" t="s">
        <v>46</v>
      </c>
      <c r="T113" t="s">
        <v>47</v>
      </c>
      <c r="U113" t="s">
        <v>2</v>
      </c>
      <c r="V113" s="14" t="s">
        <v>148</v>
      </c>
      <c r="W113" t="s">
        <v>12</v>
      </c>
      <c r="X113" t="s">
        <v>13</v>
      </c>
      <c r="Y113" t="s">
        <v>14</v>
      </c>
      <c r="Z113" t="s">
        <v>15</v>
      </c>
      <c r="AA113" t="s">
        <v>16</v>
      </c>
      <c r="AB113" t="s">
        <v>17</v>
      </c>
      <c r="AC113" t="s">
        <v>18</v>
      </c>
      <c r="AD113" t="s">
        <v>19</v>
      </c>
      <c r="AE113" t="s">
        <v>20</v>
      </c>
      <c r="AF113" t="s">
        <v>21</v>
      </c>
      <c r="AG113" t="s">
        <v>22</v>
      </c>
      <c r="AH113" t="s">
        <v>23</v>
      </c>
      <c r="AI113" t="s">
        <v>227</v>
      </c>
      <c r="AJ113" t="s">
        <v>228</v>
      </c>
      <c r="AK113" t="s">
        <v>26</v>
      </c>
      <c r="AL113" t="s">
        <v>27</v>
      </c>
      <c r="AM113" t="s">
        <v>28</v>
      </c>
      <c r="AN113" t="s">
        <v>171</v>
      </c>
      <c r="AO113" t="s">
        <v>57</v>
      </c>
      <c r="AP113" t="s">
        <v>31</v>
      </c>
      <c r="AQ113" t="s">
        <v>32</v>
      </c>
      <c r="AR113" t="s">
        <v>58</v>
      </c>
      <c r="AS113" t="s">
        <v>59</v>
      </c>
      <c r="AT113" t="s">
        <v>35</v>
      </c>
      <c r="AU113" t="s">
        <v>36</v>
      </c>
      <c r="AV113" t="s">
        <v>26</v>
      </c>
      <c r="AW113" t="s">
        <v>26</v>
      </c>
      <c r="AX113" t="s">
        <v>1074</v>
      </c>
      <c r="AY113" t="s">
        <v>164</v>
      </c>
      <c r="AZ113" s="3">
        <v>166.87</v>
      </c>
      <c r="BA113" t="str">
        <f t="shared" si="2"/>
        <v>418000+EA</v>
      </c>
      <c r="BB113" t="str">
        <f>VLOOKUP(V113,Sheet2!$D$2:$BA$5,22,FALSE)</f>
        <v>MEDICAL SUPPLIES</v>
      </c>
      <c r="BD113" t="str">
        <f>VLOOKUP(AY113,Sheet4!A113:B421,1,0)</f>
        <v>1</v>
      </c>
    </row>
    <row r="114" spans="1:56" x14ac:dyDescent="0.2">
      <c r="A114" t="s">
        <v>1067</v>
      </c>
      <c r="B114" t="s">
        <v>154</v>
      </c>
      <c r="C114" t="s">
        <v>2</v>
      </c>
      <c r="D114" t="s">
        <v>316</v>
      </c>
      <c r="E114" t="s">
        <v>4</v>
      </c>
      <c r="F114" s="2">
        <v>42740</v>
      </c>
      <c r="G114" t="s">
        <v>1068</v>
      </c>
      <c r="H114" t="s">
        <v>1069</v>
      </c>
      <c r="I114" s="2">
        <v>42739</v>
      </c>
      <c r="J114" s="17">
        <v>166.87</v>
      </c>
      <c r="K114" s="3">
        <v>0</v>
      </c>
      <c r="L114" s="3">
        <v>166.87</v>
      </c>
      <c r="M114" s="3">
        <v>164</v>
      </c>
      <c r="N114" s="4">
        <v>1.7500000000000002E-2</v>
      </c>
      <c r="O114" s="3">
        <v>2.87</v>
      </c>
      <c r="P114" s="5">
        <v>1</v>
      </c>
      <c r="Q114" t="s">
        <v>44</v>
      </c>
      <c r="R114" t="s">
        <v>8</v>
      </c>
      <c r="S114" t="s">
        <v>46</v>
      </c>
      <c r="T114" t="s">
        <v>47</v>
      </c>
      <c r="U114" t="s">
        <v>2</v>
      </c>
      <c r="V114" s="14" t="s">
        <v>148</v>
      </c>
      <c r="W114" t="s">
        <v>12</v>
      </c>
      <c r="X114" t="s">
        <v>13</v>
      </c>
      <c r="Y114" t="s">
        <v>14</v>
      </c>
      <c r="Z114" t="s">
        <v>15</v>
      </c>
      <c r="AA114" t="s">
        <v>16</v>
      </c>
      <c r="AB114" t="s">
        <v>17</v>
      </c>
      <c r="AC114" t="s">
        <v>18</v>
      </c>
      <c r="AD114" t="s">
        <v>19</v>
      </c>
      <c r="AE114" t="s">
        <v>20</v>
      </c>
      <c r="AF114" t="s">
        <v>21</v>
      </c>
      <c r="AG114" t="s">
        <v>22</v>
      </c>
      <c r="AH114" t="s">
        <v>23</v>
      </c>
      <c r="AI114" t="s">
        <v>227</v>
      </c>
      <c r="AJ114" t="s">
        <v>228</v>
      </c>
      <c r="AK114" t="s">
        <v>26</v>
      </c>
      <c r="AL114" t="s">
        <v>27</v>
      </c>
      <c r="AM114" t="s">
        <v>28</v>
      </c>
      <c r="AN114" t="s">
        <v>171</v>
      </c>
      <c r="AO114" t="s">
        <v>57</v>
      </c>
      <c r="AP114" t="s">
        <v>31</v>
      </c>
      <c r="AQ114" t="s">
        <v>32</v>
      </c>
      <c r="AR114" t="s">
        <v>58</v>
      </c>
      <c r="AS114" t="s">
        <v>59</v>
      </c>
      <c r="AT114" t="s">
        <v>35</v>
      </c>
      <c r="AU114" t="s">
        <v>36</v>
      </c>
      <c r="AV114" t="s">
        <v>26</v>
      </c>
      <c r="AW114" t="s">
        <v>26</v>
      </c>
      <c r="AX114" t="s">
        <v>1070</v>
      </c>
      <c r="AY114" t="s">
        <v>154</v>
      </c>
      <c r="AZ114" s="3">
        <v>166.87</v>
      </c>
      <c r="BA114" t="str">
        <f t="shared" si="2"/>
        <v>418000+EA</v>
      </c>
      <c r="BB114" t="str">
        <f>VLOOKUP(V114,Sheet2!$D$2:$BA$5,22,FALSE)</f>
        <v>MEDICAL SUPPLIES</v>
      </c>
      <c r="BD114" t="str">
        <f>VLOOKUP(AY114,Sheet4!A114:B422,1,0)</f>
        <v>4</v>
      </c>
    </row>
    <row r="115" spans="1:56" x14ac:dyDescent="0.2">
      <c r="A115" t="s">
        <v>1063</v>
      </c>
      <c r="B115" t="s">
        <v>139</v>
      </c>
      <c r="C115" t="s">
        <v>2</v>
      </c>
      <c r="D115" t="s">
        <v>316</v>
      </c>
      <c r="E115" t="s">
        <v>4</v>
      </c>
      <c r="F115" s="2">
        <v>42739</v>
      </c>
      <c r="G115" t="s">
        <v>1064</v>
      </c>
      <c r="H115" t="s">
        <v>1065</v>
      </c>
      <c r="I115" s="2">
        <v>42738</v>
      </c>
      <c r="J115" s="17">
        <v>166.87</v>
      </c>
      <c r="K115" s="3">
        <v>0</v>
      </c>
      <c r="L115" s="3">
        <v>166.87</v>
      </c>
      <c r="M115" s="3">
        <v>164</v>
      </c>
      <c r="N115" s="4">
        <v>1.7500000000000002E-2</v>
      </c>
      <c r="O115" s="3">
        <v>2.87</v>
      </c>
      <c r="P115" s="5">
        <v>1</v>
      </c>
      <c r="Q115" t="s">
        <v>44</v>
      </c>
      <c r="R115" t="s">
        <v>8</v>
      </c>
      <c r="S115" t="s">
        <v>46</v>
      </c>
      <c r="T115" t="s">
        <v>47</v>
      </c>
      <c r="U115" t="s">
        <v>2</v>
      </c>
      <c r="V115" s="14" t="s">
        <v>148</v>
      </c>
      <c r="W115" t="s">
        <v>12</v>
      </c>
      <c r="X115" t="s">
        <v>13</v>
      </c>
      <c r="Y115" t="s">
        <v>14</v>
      </c>
      <c r="Z115" t="s">
        <v>75</v>
      </c>
      <c r="AA115" t="s">
        <v>76</v>
      </c>
      <c r="AB115" t="s">
        <v>17</v>
      </c>
      <c r="AC115" t="s">
        <v>18</v>
      </c>
      <c r="AD115" t="s">
        <v>19</v>
      </c>
      <c r="AE115" t="s">
        <v>20</v>
      </c>
      <c r="AF115" t="s">
        <v>21</v>
      </c>
      <c r="AG115" t="s">
        <v>22</v>
      </c>
      <c r="AH115" t="s">
        <v>77</v>
      </c>
      <c r="AI115" t="s">
        <v>169</v>
      </c>
      <c r="AJ115" t="s">
        <v>170</v>
      </c>
      <c r="AK115" t="s">
        <v>26</v>
      </c>
      <c r="AL115" t="s">
        <v>27</v>
      </c>
      <c r="AM115" t="s">
        <v>28</v>
      </c>
      <c r="AN115" t="s">
        <v>171</v>
      </c>
      <c r="AO115" t="s">
        <v>57</v>
      </c>
      <c r="AP115" t="s">
        <v>31</v>
      </c>
      <c r="AQ115" t="s">
        <v>32</v>
      </c>
      <c r="AR115" t="s">
        <v>58</v>
      </c>
      <c r="AS115" t="s">
        <v>59</v>
      </c>
      <c r="AT115" t="s">
        <v>35</v>
      </c>
      <c r="AU115" t="s">
        <v>36</v>
      </c>
      <c r="AV115" t="s">
        <v>26</v>
      </c>
      <c r="AW115" t="s">
        <v>26</v>
      </c>
      <c r="AX115" t="s">
        <v>1066</v>
      </c>
      <c r="AY115" t="s">
        <v>139</v>
      </c>
      <c r="AZ115" s="3">
        <v>166.87</v>
      </c>
      <c r="BA115" t="str">
        <f t="shared" si="2"/>
        <v>418000+EA</v>
      </c>
      <c r="BB115" t="str">
        <f>VLOOKUP(V115,Sheet2!$D$2:$BA$5,22,FALSE)</f>
        <v>MEDICAL SUPPLIES</v>
      </c>
      <c r="BD115" t="str">
        <f>VLOOKUP(AY115,Sheet4!A115:B423,1,0)</f>
        <v>2</v>
      </c>
    </row>
    <row r="116" spans="1:56" x14ac:dyDescent="0.2">
      <c r="A116" t="s">
        <v>1059</v>
      </c>
      <c r="B116" t="s">
        <v>164</v>
      </c>
      <c r="C116" t="s">
        <v>2</v>
      </c>
      <c r="D116" t="s">
        <v>316</v>
      </c>
      <c r="E116" t="s">
        <v>4</v>
      </c>
      <c r="F116" s="2">
        <v>42738</v>
      </c>
      <c r="G116" t="s">
        <v>1060</v>
      </c>
      <c r="H116" t="s">
        <v>1061</v>
      </c>
      <c r="I116" s="2">
        <v>42735</v>
      </c>
      <c r="J116" s="17">
        <v>1501.83</v>
      </c>
      <c r="K116" s="3">
        <v>0</v>
      </c>
      <c r="L116" s="3">
        <v>166.87</v>
      </c>
      <c r="M116" s="3">
        <v>164</v>
      </c>
      <c r="N116" s="4">
        <v>1.7500000000000002E-2</v>
      </c>
      <c r="O116" s="3">
        <v>2.87</v>
      </c>
      <c r="P116" s="5">
        <v>9</v>
      </c>
      <c r="Q116" t="s">
        <v>44</v>
      </c>
      <c r="R116" t="s">
        <v>8</v>
      </c>
      <c r="S116" t="s">
        <v>46</v>
      </c>
      <c r="T116" t="s">
        <v>47</v>
      </c>
      <c r="U116" t="s">
        <v>2</v>
      </c>
      <c r="V116" s="14" t="s">
        <v>148</v>
      </c>
      <c r="W116" t="s">
        <v>12</v>
      </c>
      <c r="X116" t="s">
        <v>13</v>
      </c>
      <c r="Y116" t="s">
        <v>49</v>
      </c>
      <c r="Z116" t="s">
        <v>50</v>
      </c>
      <c r="AA116" t="s">
        <v>51</v>
      </c>
      <c r="AB116" t="s">
        <v>52</v>
      </c>
      <c r="AC116" t="s">
        <v>53</v>
      </c>
      <c r="AD116" t="s">
        <v>54</v>
      </c>
      <c r="AE116" t="s">
        <v>55</v>
      </c>
      <c r="AF116" t="s">
        <v>50</v>
      </c>
      <c r="AG116" t="s">
        <v>51</v>
      </c>
      <c r="AH116" t="s">
        <v>26</v>
      </c>
      <c r="AI116" t="s">
        <v>26</v>
      </c>
      <c r="AJ116" t="s">
        <v>26</v>
      </c>
      <c r="AK116" t="s">
        <v>26</v>
      </c>
      <c r="AL116" t="s">
        <v>27</v>
      </c>
      <c r="AM116" t="s">
        <v>28</v>
      </c>
      <c r="AN116" t="s">
        <v>171</v>
      </c>
      <c r="AO116" t="s">
        <v>57</v>
      </c>
      <c r="AP116" t="s">
        <v>31</v>
      </c>
      <c r="AQ116" t="s">
        <v>32</v>
      </c>
      <c r="AR116" t="s">
        <v>58</v>
      </c>
      <c r="AS116" t="s">
        <v>59</v>
      </c>
      <c r="AT116" t="s">
        <v>135</v>
      </c>
      <c r="AU116" t="s">
        <v>136</v>
      </c>
      <c r="AV116" t="s">
        <v>26</v>
      </c>
      <c r="AW116" t="s">
        <v>26</v>
      </c>
      <c r="AX116" t="s">
        <v>1062</v>
      </c>
      <c r="AY116" t="s">
        <v>63</v>
      </c>
      <c r="AZ116" s="3">
        <v>166.87</v>
      </c>
      <c r="BA116" t="str">
        <f t="shared" si="2"/>
        <v>418000+EA</v>
      </c>
      <c r="BB116" t="str">
        <f>VLOOKUP(V116,Sheet2!$D$2:$BA$5,22,FALSE)</f>
        <v>MEDICAL SUPPLIES</v>
      </c>
      <c r="BD116" t="str">
        <f>VLOOKUP(AY116,Sheet4!A116:B424,1,0)</f>
        <v>10</v>
      </c>
    </row>
    <row r="117" spans="1:56" x14ac:dyDescent="0.2">
      <c r="A117" t="s">
        <v>1046</v>
      </c>
      <c r="B117" t="s">
        <v>72</v>
      </c>
      <c r="C117" t="s">
        <v>2</v>
      </c>
      <c r="D117" t="s">
        <v>316</v>
      </c>
      <c r="E117" t="s">
        <v>4</v>
      </c>
      <c r="F117" s="2">
        <v>42731</v>
      </c>
      <c r="G117" t="s">
        <v>1047</v>
      </c>
      <c r="H117" t="s">
        <v>1048</v>
      </c>
      <c r="I117" s="2">
        <v>42730</v>
      </c>
      <c r="J117" s="17">
        <v>166.87</v>
      </c>
      <c r="K117" s="3">
        <v>0</v>
      </c>
      <c r="L117" s="3">
        <v>166.87</v>
      </c>
      <c r="M117" s="3">
        <v>164</v>
      </c>
      <c r="N117" s="4">
        <v>1.7500000000000002E-2</v>
      </c>
      <c r="O117" s="3">
        <v>2.87</v>
      </c>
      <c r="P117" s="5">
        <v>1</v>
      </c>
      <c r="Q117" t="s">
        <v>44</v>
      </c>
      <c r="R117" t="s">
        <v>8</v>
      </c>
      <c r="S117" t="s">
        <v>46</v>
      </c>
      <c r="T117" t="s">
        <v>47</v>
      </c>
      <c r="U117" t="s">
        <v>2</v>
      </c>
      <c r="V117" s="14" t="s">
        <v>148</v>
      </c>
      <c r="W117" t="s">
        <v>12</v>
      </c>
      <c r="X117" t="s">
        <v>13</v>
      </c>
      <c r="Y117" t="s">
        <v>14</v>
      </c>
      <c r="Z117" t="s">
        <v>75</v>
      </c>
      <c r="AA117" t="s">
        <v>76</v>
      </c>
      <c r="AB117" t="s">
        <v>17</v>
      </c>
      <c r="AC117" t="s">
        <v>18</v>
      </c>
      <c r="AD117" t="s">
        <v>19</v>
      </c>
      <c r="AE117" t="s">
        <v>20</v>
      </c>
      <c r="AF117" t="s">
        <v>21</v>
      </c>
      <c r="AG117" t="s">
        <v>22</v>
      </c>
      <c r="AH117" t="s">
        <v>77</v>
      </c>
      <c r="AI117" t="s">
        <v>169</v>
      </c>
      <c r="AJ117" t="s">
        <v>170</v>
      </c>
      <c r="AK117" t="s">
        <v>26</v>
      </c>
      <c r="AL117" t="s">
        <v>27</v>
      </c>
      <c r="AM117" t="s">
        <v>28</v>
      </c>
      <c r="AN117" t="s">
        <v>171</v>
      </c>
      <c r="AO117" t="s">
        <v>57</v>
      </c>
      <c r="AP117" t="s">
        <v>31</v>
      </c>
      <c r="AQ117" t="s">
        <v>32</v>
      </c>
      <c r="AR117" t="s">
        <v>58</v>
      </c>
      <c r="AS117" t="s">
        <v>59</v>
      </c>
      <c r="AT117" t="s">
        <v>35</v>
      </c>
      <c r="AU117" t="s">
        <v>36</v>
      </c>
      <c r="AV117" t="s">
        <v>26</v>
      </c>
      <c r="AW117" t="s">
        <v>26</v>
      </c>
      <c r="AX117" t="s">
        <v>1049</v>
      </c>
      <c r="AY117" t="s">
        <v>120</v>
      </c>
      <c r="AZ117" s="3">
        <v>166.87</v>
      </c>
      <c r="BA117" t="str">
        <f t="shared" si="2"/>
        <v>418000+EA</v>
      </c>
      <c r="BB117" t="str">
        <f>VLOOKUP(V117,Sheet2!$D$2:$BA$5,22,FALSE)</f>
        <v>MEDICAL SUPPLIES</v>
      </c>
      <c r="BD117" t="str">
        <f>VLOOKUP(AY117,Sheet4!A117:B425,1,0)</f>
        <v>19</v>
      </c>
    </row>
    <row r="118" spans="1:56" x14ac:dyDescent="0.2">
      <c r="A118" t="s">
        <v>1050</v>
      </c>
      <c r="B118" t="s">
        <v>349</v>
      </c>
      <c r="C118" t="s">
        <v>2</v>
      </c>
      <c r="D118" t="s">
        <v>316</v>
      </c>
      <c r="E118" t="s">
        <v>4</v>
      </c>
      <c r="F118" s="2">
        <v>42731</v>
      </c>
      <c r="G118" t="s">
        <v>1051</v>
      </c>
      <c r="H118" t="s">
        <v>1052</v>
      </c>
      <c r="I118" s="2">
        <v>42730</v>
      </c>
      <c r="J118" s="17">
        <v>166.87</v>
      </c>
      <c r="K118" s="3">
        <v>0</v>
      </c>
      <c r="L118" s="3">
        <v>166.87</v>
      </c>
      <c r="M118" s="3">
        <v>164</v>
      </c>
      <c r="N118" s="4">
        <v>1.7500000000000002E-2</v>
      </c>
      <c r="O118" s="3">
        <v>2.87</v>
      </c>
      <c r="P118" s="5">
        <v>1</v>
      </c>
      <c r="Q118" t="s">
        <v>44</v>
      </c>
      <c r="R118" t="s">
        <v>8</v>
      </c>
      <c r="S118" t="s">
        <v>46</v>
      </c>
      <c r="T118" t="s">
        <v>47</v>
      </c>
      <c r="U118" t="s">
        <v>2</v>
      </c>
      <c r="V118" s="14" t="s">
        <v>148</v>
      </c>
      <c r="W118" t="s">
        <v>12</v>
      </c>
      <c r="X118" t="s">
        <v>13</v>
      </c>
      <c r="Y118" t="s">
        <v>14</v>
      </c>
      <c r="Z118" t="s">
        <v>75</v>
      </c>
      <c r="AA118" t="s">
        <v>76</v>
      </c>
      <c r="AB118" t="s">
        <v>17</v>
      </c>
      <c r="AC118" t="s">
        <v>18</v>
      </c>
      <c r="AD118" t="s">
        <v>19</v>
      </c>
      <c r="AE118" t="s">
        <v>20</v>
      </c>
      <c r="AF118" t="s">
        <v>21</v>
      </c>
      <c r="AG118" t="s">
        <v>22</v>
      </c>
      <c r="AH118" t="s">
        <v>77</v>
      </c>
      <c r="AI118" t="s">
        <v>149</v>
      </c>
      <c r="AJ118" t="s">
        <v>150</v>
      </c>
      <c r="AK118" t="s">
        <v>26</v>
      </c>
      <c r="AL118" t="s">
        <v>27</v>
      </c>
      <c r="AM118" t="s">
        <v>28</v>
      </c>
      <c r="AN118" t="s">
        <v>171</v>
      </c>
      <c r="AO118" t="s">
        <v>57</v>
      </c>
      <c r="AP118" t="s">
        <v>31</v>
      </c>
      <c r="AQ118" t="s">
        <v>32</v>
      </c>
      <c r="AR118" t="s">
        <v>58</v>
      </c>
      <c r="AS118" t="s">
        <v>59</v>
      </c>
      <c r="AT118" t="s">
        <v>35</v>
      </c>
      <c r="AU118" t="s">
        <v>36</v>
      </c>
      <c r="AV118" t="s">
        <v>26</v>
      </c>
      <c r="AW118" t="s">
        <v>26</v>
      </c>
      <c r="AX118" t="s">
        <v>1053</v>
      </c>
      <c r="AY118" t="s">
        <v>1054</v>
      </c>
      <c r="AZ118" s="3">
        <v>166.87</v>
      </c>
      <c r="BA118" t="str">
        <f t="shared" si="2"/>
        <v>418000+EA</v>
      </c>
      <c r="BB118" t="str">
        <f>VLOOKUP(V118,Sheet2!$D$2:$BA$5,22,FALSE)</f>
        <v>MEDICAL SUPPLIES</v>
      </c>
      <c r="BD118" t="str">
        <f>VLOOKUP(AY118,Sheet4!A118:B426,1,0)</f>
        <v>18</v>
      </c>
    </row>
    <row r="119" spans="1:56" x14ac:dyDescent="0.2">
      <c r="A119" t="s">
        <v>1042</v>
      </c>
      <c r="B119" t="s">
        <v>139</v>
      </c>
      <c r="C119" t="s">
        <v>2</v>
      </c>
      <c r="D119" t="s">
        <v>316</v>
      </c>
      <c r="E119" t="s">
        <v>4</v>
      </c>
      <c r="F119" s="2">
        <v>42731</v>
      </c>
      <c r="G119" t="s">
        <v>1043</v>
      </c>
      <c r="H119" t="s">
        <v>1044</v>
      </c>
      <c r="I119" s="2">
        <v>42729</v>
      </c>
      <c r="J119" s="17">
        <v>166.87</v>
      </c>
      <c r="K119" s="3">
        <v>0</v>
      </c>
      <c r="L119" s="3">
        <v>166.87</v>
      </c>
      <c r="M119" s="3">
        <v>164</v>
      </c>
      <c r="N119" s="4">
        <v>1.7500000000000002E-2</v>
      </c>
      <c r="O119" s="3">
        <v>2.87</v>
      </c>
      <c r="P119" s="5">
        <v>1</v>
      </c>
      <c r="Q119" t="s">
        <v>44</v>
      </c>
      <c r="R119" t="s">
        <v>8</v>
      </c>
      <c r="S119" t="s">
        <v>46</v>
      </c>
      <c r="T119" t="s">
        <v>47</v>
      </c>
      <c r="U119" t="s">
        <v>2</v>
      </c>
      <c r="V119" s="14" t="s">
        <v>148</v>
      </c>
      <c r="W119" t="s">
        <v>12</v>
      </c>
      <c r="X119" t="s">
        <v>13</v>
      </c>
      <c r="Y119" t="s">
        <v>14</v>
      </c>
      <c r="Z119" t="s">
        <v>15</v>
      </c>
      <c r="AA119" t="s">
        <v>16</v>
      </c>
      <c r="AB119" t="s">
        <v>17</v>
      </c>
      <c r="AC119" t="s">
        <v>18</v>
      </c>
      <c r="AD119" t="s">
        <v>19</v>
      </c>
      <c r="AE119" t="s">
        <v>20</v>
      </c>
      <c r="AF119" t="s">
        <v>21</v>
      </c>
      <c r="AG119" t="s">
        <v>22</v>
      </c>
      <c r="AH119" t="s">
        <v>23</v>
      </c>
      <c r="AI119" t="s">
        <v>227</v>
      </c>
      <c r="AJ119" t="s">
        <v>228</v>
      </c>
      <c r="AK119" t="s">
        <v>26</v>
      </c>
      <c r="AL119" t="s">
        <v>27</v>
      </c>
      <c r="AM119" t="s">
        <v>28</v>
      </c>
      <c r="AN119" t="s">
        <v>171</v>
      </c>
      <c r="AO119" t="s">
        <v>57</v>
      </c>
      <c r="AP119" t="s">
        <v>31</v>
      </c>
      <c r="AQ119" t="s">
        <v>32</v>
      </c>
      <c r="AR119" t="s">
        <v>58</v>
      </c>
      <c r="AS119" t="s">
        <v>59</v>
      </c>
      <c r="AT119" t="s">
        <v>35</v>
      </c>
      <c r="AU119" t="s">
        <v>36</v>
      </c>
      <c r="AV119" t="s">
        <v>26</v>
      </c>
      <c r="AW119" t="s">
        <v>26</v>
      </c>
      <c r="AX119" t="s">
        <v>1045</v>
      </c>
      <c r="AY119" t="s">
        <v>139</v>
      </c>
      <c r="AZ119" s="3">
        <v>166.87</v>
      </c>
      <c r="BA119" t="str">
        <f t="shared" si="2"/>
        <v>418000+EA</v>
      </c>
      <c r="BB119" t="str">
        <f>VLOOKUP(V119,Sheet2!$D$2:$BA$5,22,FALSE)</f>
        <v>MEDICAL SUPPLIES</v>
      </c>
      <c r="BD119" t="str">
        <f>VLOOKUP(AY119,Sheet4!A119:B427,1,0)</f>
        <v>2</v>
      </c>
    </row>
    <row r="120" spans="1:56" x14ac:dyDescent="0.2">
      <c r="A120" t="s">
        <v>1034</v>
      </c>
      <c r="B120" t="s">
        <v>139</v>
      </c>
      <c r="C120" t="s">
        <v>2</v>
      </c>
      <c r="D120" t="s">
        <v>316</v>
      </c>
      <c r="E120" t="s">
        <v>4</v>
      </c>
      <c r="F120" s="2">
        <v>42730</v>
      </c>
      <c r="G120" t="s">
        <v>1035</v>
      </c>
      <c r="H120" t="s">
        <v>1036</v>
      </c>
      <c r="I120" s="2">
        <v>42727</v>
      </c>
      <c r="J120" s="17">
        <v>166.87</v>
      </c>
      <c r="K120" s="3">
        <v>0</v>
      </c>
      <c r="L120" s="3">
        <v>166.87</v>
      </c>
      <c r="M120" s="3">
        <v>164</v>
      </c>
      <c r="N120" s="4">
        <v>1.7500000000000002E-2</v>
      </c>
      <c r="O120" s="3">
        <v>2.87</v>
      </c>
      <c r="P120" s="5">
        <v>1</v>
      </c>
      <c r="Q120" t="s">
        <v>44</v>
      </c>
      <c r="R120" t="s">
        <v>8</v>
      </c>
      <c r="S120" t="s">
        <v>46</v>
      </c>
      <c r="T120" t="s">
        <v>47</v>
      </c>
      <c r="U120" t="s">
        <v>2</v>
      </c>
      <c r="V120" s="14" t="s">
        <v>148</v>
      </c>
      <c r="W120" t="s">
        <v>12</v>
      </c>
      <c r="X120" t="s">
        <v>13</v>
      </c>
      <c r="Y120" t="s">
        <v>14</v>
      </c>
      <c r="Z120" t="s">
        <v>75</v>
      </c>
      <c r="AA120" t="s">
        <v>76</v>
      </c>
      <c r="AB120" t="s">
        <v>17</v>
      </c>
      <c r="AC120" t="s">
        <v>18</v>
      </c>
      <c r="AD120" t="s">
        <v>19</v>
      </c>
      <c r="AE120" t="s">
        <v>20</v>
      </c>
      <c r="AF120" t="s">
        <v>21</v>
      </c>
      <c r="AG120" t="s">
        <v>22</v>
      </c>
      <c r="AH120" t="s">
        <v>77</v>
      </c>
      <c r="AI120" t="s">
        <v>169</v>
      </c>
      <c r="AJ120" t="s">
        <v>170</v>
      </c>
      <c r="AK120" t="s">
        <v>26</v>
      </c>
      <c r="AL120" t="s">
        <v>27</v>
      </c>
      <c r="AM120" t="s">
        <v>28</v>
      </c>
      <c r="AN120" t="s">
        <v>171</v>
      </c>
      <c r="AO120" t="s">
        <v>57</v>
      </c>
      <c r="AP120" t="s">
        <v>31</v>
      </c>
      <c r="AQ120" t="s">
        <v>32</v>
      </c>
      <c r="AR120" t="s">
        <v>58</v>
      </c>
      <c r="AS120" t="s">
        <v>59</v>
      </c>
      <c r="AT120" t="s">
        <v>35</v>
      </c>
      <c r="AU120" t="s">
        <v>36</v>
      </c>
      <c r="AV120" t="s">
        <v>26</v>
      </c>
      <c r="AW120" t="s">
        <v>26</v>
      </c>
      <c r="AX120" t="s">
        <v>1037</v>
      </c>
      <c r="AY120" t="s">
        <v>139</v>
      </c>
      <c r="AZ120" s="3">
        <v>166.87</v>
      </c>
      <c r="BA120" t="str">
        <f t="shared" si="2"/>
        <v>418000+EA</v>
      </c>
      <c r="BB120" t="str">
        <f>VLOOKUP(V120,Sheet2!$D$2:$BA$5,22,FALSE)</f>
        <v>MEDICAL SUPPLIES</v>
      </c>
      <c r="BD120" t="str">
        <f>VLOOKUP(AY120,Sheet4!A120:B428,1,0)</f>
        <v>2</v>
      </c>
    </row>
    <row r="121" spans="1:56" x14ac:dyDescent="0.2">
      <c r="A121" t="s">
        <v>1038</v>
      </c>
      <c r="B121" t="s">
        <v>182</v>
      </c>
      <c r="C121" t="s">
        <v>2</v>
      </c>
      <c r="D121" t="s">
        <v>316</v>
      </c>
      <c r="E121" t="s">
        <v>4</v>
      </c>
      <c r="F121" s="2">
        <v>42730</v>
      </c>
      <c r="G121" t="s">
        <v>1039</v>
      </c>
      <c r="H121" t="s">
        <v>1040</v>
      </c>
      <c r="I121" s="2">
        <v>42727</v>
      </c>
      <c r="J121" s="17">
        <v>166.87</v>
      </c>
      <c r="K121" s="3">
        <v>0</v>
      </c>
      <c r="L121" s="3">
        <v>166.87</v>
      </c>
      <c r="M121" s="3">
        <v>164</v>
      </c>
      <c r="N121" s="4">
        <v>1.7500000000000002E-2</v>
      </c>
      <c r="O121" s="3">
        <v>2.87</v>
      </c>
      <c r="P121" s="5">
        <v>1</v>
      </c>
      <c r="Q121" t="s">
        <v>44</v>
      </c>
      <c r="R121" t="s">
        <v>8</v>
      </c>
      <c r="S121" t="s">
        <v>46</v>
      </c>
      <c r="T121" t="s">
        <v>47</v>
      </c>
      <c r="U121" t="s">
        <v>2</v>
      </c>
      <c r="V121" s="14" t="s">
        <v>148</v>
      </c>
      <c r="W121" t="s">
        <v>12</v>
      </c>
      <c r="X121" t="s">
        <v>13</v>
      </c>
      <c r="Y121" t="s">
        <v>14</v>
      </c>
      <c r="Z121" t="s">
        <v>75</v>
      </c>
      <c r="AA121" t="s">
        <v>76</v>
      </c>
      <c r="AB121" t="s">
        <v>17</v>
      </c>
      <c r="AC121" t="s">
        <v>18</v>
      </c>
      <c r="AD121" t="s">
        <v>19</v>
      </c>
      <c r="AE121" t="s">
        <v>20</v>
      </c>
      <c r="AF121" t="s">
        <v>21</v>
      </c>
      <c r="AG121" t="s">
        <v>22</v>
      </c>
      <c r="AH121" t="s">
        <v>77</v>
      </c>
      <c r="AI121" t="s">
        <v>149</v>
      </c>
      <c r="AJ121" t="s">
        <v>150</v>
      </c>
      <c r="AK121" t="s">
        <v>26</v>
      </c>
      <c r="AL121" t="s">
        <v>27</v>
      </c>
      <c r="AM121" t="s">
        <v>28</v>
      </c>
      <c r="AN121" t="s">
        <v>171</v>
      </c>
      <c r="AO121" t="s">
        <v>57</v>
      </c>
      <c r="AP121" t="s">
        <v>31</v>
      </c>
      <c r="AQ121" t="s">
        <v>32</v>
      </c>
      <c r="AR121" t="s">
        <v>58</v>
      </c>
      <c r="AS121" t="s">
        <v>59</v>
      </c>
      <c r="AT121" t="s">
        <v>35</v>
      </c>
      <c r="AU121" t="s">
        <v>36</v>
      </c>
      <c r="AV121" t="s">
        <v>26</v>
      </c>
      <c r="AW121" t="s">
        <v>26</v>
      </c>
      <c r="AX121" t="s">
        <v>1041</v>
      </c>
      <c r="AY121" t="s">
        <v>182</v>
      </c>
      <c r="AZ121" s="3">
        <v>166.87</v>
      </c>
      <c r="BA121" t="str">
        <f t="shared" si="2"/>
        <v>418000+EA</v>
      </c>
      <c r="BB121" t="str">
        <f>VLOOKUP(V121,Sheet2!$D$2:$BA$5,22,FALSE)</f>
        <v>MEDICAL SUPPLIES</v>
      </c>
      <c r="BD121" t="str">
        <f>VLOOKUP(AY121,Sheet4!A121:B429,1,0)</f>
        <v>6</v>
      </c>
    </row>
    <row r="122" spans="1:56" x14ac:dyDescent="0.2">
      <c r="A122" t="s">
        <v>1018</v>
      </c>
      <c r="B122" t="s">
        <v>164</v>
      </c>
      <c r="C122" t="s">
        <v>2</v>
      </c>
      <c r="D122" t="s">
        <v>316</v>
      </c>
      <c r="E122" t="s">
        <v>4</v>
      </c>
      <c r="F122" s="2">
        <v>42725</v>
      </c>
      <c r="G122" t="s">
        <v>1019</v>
      </c>
      <c r="H122" t="s">
        <v>1020</v>
      </c>
      <c r="I122" s="2">
        <v>42724</v>
      </c>
      <c r="J122" s="17">
        <v>166.87</v>
      </c>
      <c r="K122" s="3">
        <v>0</v>
      </c>
      <c r="L122" s="3">
        <v>166.87</v>
      </c>
      <c r="M122" s="3">
        <v>164</v>
      </c>
      <c r="N122" s="4">
        <v>1.7500000000000002E-2</v>
      </c>
      <c r="O122" s="3">
        <v>2.87</v>
      </c>
      <c r="P122" s="5">
        <v>1</v>
      </c>
      <c r="Q122" t="s">
        <v>44</v>
      </c>
      <c r="R122" t="s">
        <v>8</v>
      </c>
      <c r="S122" t="s">
        <v>46</v>
      </c>
      <c r="T122" t="s">
        <v>47</v>
      </c>
      <c r="U122" t="s">
        <v>2</v>
      </c>
      <c r="V122" s="14" t="s">
        <v>148</v>
      </c>
      <c r="W122" t="s">
        <v>12</v>
      </c>
      <c r="X122" t="s">
        <v>13</v>
      </c>
      <c r="Y122" t="s">
        <v>14</v>
      </c>
      <c r="Z122" t="s">
        <v>75</v>
      </c>
      <c r="AA122" t="s">
        <v>76</v>
      </c>
      <c r="AB122" t="s">
        <v>17</v>
      </c>
      <c r="AC122" t="s">
        <v>18</v>
      </c>
      <c r="AD122" t="s">
        <v>19</v>
      </c>
      <c r="AE122" t="s">
        <v>20</v>
      </c>
      <c r="AF122" t="s">
        <v>21</v>
      </c>
      <c r="AG122" t="s">
        <v>22</v>
      </c>
      <c r="AH122" t="s">
        <v>77</v>
      </c>
      <c r="AI122" t="s">
        <v>169</v>
      </c>
      <c r="AJ122" t="s">
        <v>170</v>
      </c>
      <c r="AK122" t="s">
        <v>26</v>
      </c>
      <c r="AL122" t="s">
        <v>27</v>
      </c>
      <c r="AM122" t="s">
        <v>28</v>
      </c>
      <c r="AN122" t="s">
        <v>171</v>
      </c>
      <c r="AO122" t="s">
        <v>57</v>
      </c>
      <c r="AP122" t="s">
        <v>31</v>
      </c>
      <c r="AQ122" t="s">
        <v>32</v>
      </c>
      <c r="AR122" t="s">
        <v>58</v>
      </c>
      <c r="AS122" t="s">
        <v>59</v>
      </c>
      <c r="AT122" t="s">
        <v>35</v>
      </c>
      <c r="AU122" t="s">
        <v>36</v>
      </c>
      <c r="AV122" t="s">
        <v>26</v>
      </c>
      <c r="AW122" t="s">
        <v>26</v>
      </c>
      <c r="AX122" t="s">
        <v>1021</v>
      </c>
      <c r="AY122" t="s">
        <v>164</v>
      </c>
      <c r="AZ122" s="3">
        <v>166.87</v>
      </c>
      <c r="BA122" t="str">
        <f t="shared" si="2"/>
        <v>418000+EA</v>
      </c>
      <c r="BB122" t="str">
        <f>VLOOKUP(V122,Sheet2!$D$2:$BA$5,22,FALSE)</f>
        <v>MEDICAL SUPPLIES</v>
      </c>
      <c r="BD122" t="str">
        <f>VLOOKUP(AY122,Sheet4!A122:B430,1,0)</f>
        <v>1</v>
      </c>
    </row>
    <row r="123" spans="1:56" x14ac:dyDescent="0.2">
      <c r="A123" t="s">
        <v>1022</v>
      </c>
      <c r="B123" t="s">
        <v>139</v>
      </c>
      <c r="C123" t="s">
        <v>2</v>
      </c>
      <c r="D123" t="s">
        <v>316</v>
      </c>
      <c r="E123" t="s">
        <v>4</v>
      </c>
      <c r="F123" s="2">
        <v>42725</v>
      </c>
      <c r="G123" t="s">
        <v>1023</v>
      </c>
      <c r="H123" t="s">
        <v>1024</v>
      </c>
      <c r="I123" s="2">
        <v>42724</v>
      </c>
      <c r="J123" s="17">
        <v>166.87</v>
      </c>
      <c r="K123" s="3">
        <v>0</v>
      </c>
      <c r="L123" s="3">
        <v>166.87</v>
      </c>
      <c r="M123" s="3">
        <v>164</v>
      </c>
      <c r="N123" s="4">
        <v>1.7500000000000002E-2</v>
      </c>
      <c r="O123" s="3">
        <v>2.87</v>
      </c>
      <c r="P123" s="5">
        <v>1</v>
      </c>
      <c r="Q123" t="s">
        <v>44</v>
      </c>
      <c r="R123" t="s">
        <v>8</v>
      </c>
      <c r="S123" t="s">
        <v>46</v>
      </c>
      <c r="T123" t="s">
        <v>47</v>
      </c>
      <c r="U123" t="s">
        <v>2</v>
      </c>
      <c r="V123" s="14" t="s">
        <v>148</v>
      </c>
      <c r="W123" t="s">
        <v>12</v>
      </c>
      <c r="X123" t="s">
        <v>13</v>
      </c>
      <c r="Y123" t="s">
        <v>14</v>
      </c>
      <c r="Z123" t="s">
        <v>15</v>
      </c>
      <c r="AA123" t="s">
        <v>16</v>
      </c>
      <c r="AB123" t="s">
        <v>17</v>
      </c>
      <c r="AC123" t="s">
        <v>18</v>
      </c>
      <c r="AD123" t="s">
        <v>19</v>
      </c>
      <c r="AE123" t="s">
        <v>20</v>
      </c>
      <c r="AF123" t="s">
        <v>21</v>
      </c>
      <c r="AG123" t="s">
        <v>22</v>
      </c>
      <c r="AH123" t="s">
        <v>23</v>
      </c>
      <c r="AI123" t="s">
        <v>227</v>
      </c>
      <c r="AJ123" t="s">
        <v>228</v>
      </c>
      <c r="AK123" t="s">
        <v>26</v>
      </c>
      <c r="AL123" t="s">
        <v>27</v>
      </c>
      <c r="AM123" t="s">
        <v>28</v>
      </c>
      <c r="AN123" t="s">
        <v>171</v>
      </c>
      <c r="AO123" t="s">
        <v>57</v>
      </c>
      <c r="AP123" t="s">
        <v>31</v>
      </c>
      <c r="AQ123" t="s">
        <v>32</v>
      </c>
      <c r="AR123" t="s">
        <v>58</v>
      </c>
      <c r="AS123" t="s">
        <v>59</v>
      </c>
      <c r="AT123" t="s">
        <v>35</v>
      </c>
      <c r="AU123" t="s">
        <v>36</v>
      </c>
      <c r="AV123" t="s">
        <v>26</v>
      </c>
      <c r="AW123" t="s">
        <v>26</v>
      </c>
      <c r="AX123" t="s">
        <v>1025</v>
      </c>
      <c r="AY123" t="s">
        <v>139</v>
      </c>
      <c r="AZ123" s="3">
        <v>166.87</v>
      </c>
      <c r="BA123" t="str">
        <f t="shared" si="2"/>
        <v>418000+EA</v>
      </c>
      <c r="BB123" t="str">
        <f>VLOOKUP(V123,Sheet2!$D$2:$BA$5,22,FALSE)</f>
        <v>MEDICAL SUPPLIES</v>
      </c>
      <c r="BD123" t="str">
        <f>VLOOKUP(AY123,Sheet4!A123:B431,1,0)</f>
        <v>2</v>
      </c>
    </row>
    <row r="124" spans="1:56" x14ac:dyDescent="0.2">
      <c r="A124" t="s">
        <v>1010</v>
      </c>
      <c r="B124" t="s">
        <v>139</v>
      </c>
      <c r="C124" t="s">
        <v>2</v>
      </c>
      <c r="D124" t="s">
        <v>316</v>
      </c>
      <c r="E124" t="s">
        <v>4</v>
      </c>
      <c r="F124" s="2">
        <v>42724</v>
      </c>
      <c r="G124" t="s">
        <v>1011</v>
      </c>
      <c r="H124" t="s">
        <v>1012</v>
      </c>
      <c r="I124" s="2">
        <v>42723</v>
      </c>
      <c r="J124" s="17">
        <v>166.87</v>
      </c>
      <c r="K124" s="3">
        <v>0</v>
      </c>
      <c r="L124" s="3">
        <v>166.87</v>
      </c>
      <c r="M124" s="3">
        <v>164</v>
      </c>
      <c r="N124" s="4">
        <v>1.7500000000000002E-2</v>
      </c>
      <c r="O124" s="3">
        <v>2.87</v>
      </c>
      <c r="P124" s="5">
        <v>1</v>
      </c>
      <c r="Q124" t="s">
        <v>44</v>
      </c>
      <c r="R124" t="s">
        <v>8</v>
      </c>
      <c r="S124" t="s">
        <v>46</v>
      </c>
      <c r="T124" t="s">
        <v>47</v>
      </c>
      <c r="U124" t="s">
        <v>2</v>
      </c>
      <c r="V124" s="14" t="s">
        <v>148</v>
      </c>
      <c r="W124" t="s">
        <v>12</v>
      </c>
      <c r="X124" t="s">
        <v>13</v>
      </c>
      <c r="Y124" t="s">
        <v>14</v>
      </c>
      <c r="Z124" t="s">
        <v>75</v>
      </c>
      <c r="AA124" t="s">
        <v>76</v>
      </c>
      <c r="AB124" t="s">
        <v>17</v>
      </c>
      <c r="AC124" t="s">
        <v>18</v>
      </c>
      <c r="AD124" t="s">
        <v>19</v>
      </c>
      <c r="AE124" t="s">
        <v>20</v>
      </c>
      <c r="AF124" t="s">
        <v>21</v>
      </c>
      <c r="AG124" t="s">
        <v>22</v>
      </c>
      <c r="AH124" t="s">
        <v>77</v>
      </c>
      <c r="AI124" t="s">
        <v>169</v>
      </c>
      <c r="AJ124" t="s">
        <v>170</v>
      </c>
      <c r="AK124" t="s">
        <v>26</v>
      </c>
      <c r="AL124" t="s">
        <v>27</v>
      </c>
      <c r="AM124" t="s">
        <v>28</v>
      </c>
      <c r="AN124" t="s">
        <v>171</v>
      </c>
      <c r="AO124" t="s">
        <v>57</v>
      </c>
      <c r="AP124" t="s">
        <v>31</v>
      </c>
      <c r="AQ124" t="s">
        <v>32</v>
      </c>
      <c r="AR124" t="s">
        <v>58</v>
      </c>
      <c r="AS124" t="s">
        <v>59</v>
      </c>
      <c r="AT124" t="s">
        <v>35</v>
      </c>
      <c r="AU124" t="s">
        <v>36</v>
      </c>
      <c r="AV124" t="s">
        <v>26</v>
      </c>
      <c r="AW124" t="s">
        <v>26</v>
      </c>
      <c r="AX124" t="s">
        <v>1013</v>
      </c>
      <c r="AY124" t="s">
        <v>139</v>
      </c>
      <c r="AZ124" s="3">
        <v>166.87</v>
      </c>
      <c r="BA124" t="str">
        <f t="shared" si="2"/>
        <v>418000+EA</v>
      </c>
      <c r="BB124" t="str">
        <f>VLOOKUP(V124,Sheet2!$D$2:$BA$5,22,FALSE)</f>
        <v>MEDICAL SUPPLIES</v>
      </c>
      <c r="BD124" t="str">
        <f>VLOOKUP(AY124,Sheet4!A124:B432,1,0)</f>
        <v>2</v>
      </c>
    </row>
    <row r="125" spans="1:56" x14ac:dyDescent="0.2">
      <c r="A125" t="s">
        <v>1014</v>
      </c>
      <c r="B125" t="s">
        <v>164</v>
      </c>
      <c r="C125" t="s">
        <v>2</v>
      </c>
      <c r="D125" t="s">
        <v>316</v>
      </c>
      <c r="E125" t="s">
        <v>4</v>
      </c>
      <c r="F125" s="2">
        <v>42724</v>
      </c>
      <c r="G125" t="s">
        <v>1015</v>
      </c>
      <c r="H125" t="s">
        <v>1016</v>
      </c>
      <c r="I125" s="2">
        <v>42723</v>
      </c>
      <c r="J125" s="17">
        <v>166.87</v>
      </c>
      <c r="K125" s="3">
        <v>0</v>
      </c>
      <c r="L125" s="3">
        <v>166.87</v>
      </c>
      <c r="M125" s="3">
        <v>164</v>
      </c>
      <c r="N125" s="4">
        <v>1.7500000000000002E-2</v>
      </c>
      <c r="O125" s="3">
        <v>2.87</v>
      </c>
      <c r="P125" s="5">
        <v>1</v>
      </c>
      <c r="Q125" t="s">
        <v>44</v>
      </c>
      <c r="R125" t="s">
        <v>8</v>
      </c>
      <c r="S125" t="s">
        <v>46</v>
      </c>
      <c r="T125" t="s">
        <v>47</v>
      </c>
      <c r="U125" t="s">
        <v>2</v>
      </c>
      <c r="V125" s="14" t="s">
        <v>148</v>
      </c>
      <c r="W125" t="s">
        <v>12</v>
      </c>
      <c r="X125" t="s">
        <v>13</v>
      </c>
      <c r="Y125" t="s">
        <v>14</v>
      </c>
      <c r="Z125" t="s">
        <v>15</v>
      </c>
      <c r="AA125" t="s">
        <v>16</v>
      </c>
      <c r="AB125" t="s">
        <v>17</v>
      </c>
      <c r="AC125" t="s">
        <v>18</v>
      </c>
      <c r="AD125" t="s">
        <v>19</v>
      </c>
      <c r="AE125" t="s">
        <v>20</v>
      </c>
      <c r="AF125" t="s">
        <v>21</v>
      </c>
      <c r="AG125" t="s">
        <v>22</v>
      </c>
      <c r="AH125" t="s">
        <v>23</v>
      </c>
      <c r="AI125" t="s">
        <v>227</v>
      </c>
      <c r="AJ125" t="s">
        <v>228</v>
      </c>
      <c r="AK125" t="s">
        <v>26</v>
      </c>
      <c r="AL125" t="s">
        <v>27</v>
      </c>
      <c r="AM125" t="s">
        <v>28</v>
      </c>
      <c r="AN125" t="s">
        <v>171</v>
      </c>
      <c r="AO125" t="s">
        <v>57</v>
      </c>
      <c r="AP125" t="s">
        <v>31</v>
      </c>
      <c r="AQ125" t="s">
        <v>32</v>
      </c>
      <c r="AR125" t="s">
        <v>58</v>
      </c>
      <c r="AS125" t="s">
        <v>59</v>
      </c>
      <c r="AT125" t="s">
        <v>35</v>
      </c>
      <c r="AU125" t="s">
        <v>36</v>
      </c>
      <c r="AV125" t="s">
        <v>26</v>
      </c>
      <c r="AW125" t="s">
        <v>26</v>
      </c>
      <c r="AX125" t="s">
        <v>1017</v>
      </c>
      <c r="AY125" t="s">
        <v>164</v>
      </c>
      <c r="AZ125" s="3">
        <v>166.87</v>
      </c>
      <c r="BA125" t="str">
        <f t="shared" si="2"/>
        <v>418000+EA</v>
      </c>
      <c r="BB125" t="str">
        <f>VLOOKUP(V125,Sheet2!$D$2:$BA$5,22,FALSE)</f>
        <v>MEDICAL SUPPLIES</v>
      </c>
      <c r="BD125" t="str">
        <f>VLOOKUP(AY125,Sheet4!A125:B433,1,0)</f>
        <v>1</v>
      </c>
    </row>
    <row r="126" spans="1:56" x14ac:dyDescent="0.2">
      <c r="A126" t="s">
        <v>1006</v>
      </c>
      <c r="B126" t="s">
        <v>164</v>
      </c>
      <c r="C126" t="s">
        <v>2</v>
      </c>
      <c r="D126" t="s">
        <v>316</v>
      </c>
      <c r="E126" t="s">
        <v>4</v>
      </c>
      <c r="F126" s="2">
        <v>42723</v>
      </c>
      <c r="G126" t="s">
        <v>1007</v>
      </c>
      <c r="H126" t="s">
        <v>1008</v>
      </c>
      <c r="I126" s="2">
        <v>42722</v>
      </c>
      <c r="J126" s="17">
        <v>166.87</v>
      </c>
      <c r="K126" s="3">
        <v>0</v>
      </c>
      <c r="L126" s="3">
        <v>166.87</v>
      </c>
      <c r="M126" s="3">
        <v>164</v>
      </c>
      <c r="N126" s="4">
        <v>1.7500000000000002E-2</v>
      </c>
      <c r="O126" s="3">
        <v>2.87</v>
      </c>
      <c r="P126" s="5">
        <v>1</v>
      </c>
      <c r="Q126" t="s">
        <v>44</v>
      </c>
      <c r="R126" t="s">
        <v>8</v>
      </c>
      <c r="S126" t="s">
        <v>46</v>
      </c>
      <c r="T126" t="s">
        <v>47</v>
      </c>
      <c r="U126" t="s">
        <v>2</v>
      </c>
      <c r="V126" s="14" t="s">
        <v>148</v>
      </c>
      <c r="W126" t="s">
        <v>12</v>
      </c>
      <c r="X126" t="s">
        <v>13</v>
      </c>
      <c r="Y126" t="s">
        <v>14</v>
      </c>
      <c r="Z126" t="s">
        <v>15</v>
      </c>
      <c r="AA126" t="s">
        <v>16</v>
      </c>
      <c r="AB126" t="s">
        <v>17</v>
      </c>
      <c r="AC126" t="s">
        <v>18</v>
      </c>
      <c r="AD126" t="s">
        <v>19</v>
      </c>
      <c r="AE126" t="s">
        <v>20</v>
      </c>
      <c r="AF126" t="s">
        <v>21</v>
      </c>
      <c r="AG126" t="s">
        <v>22</v>
      </c>
      <c r="AH126" t="s">
        <v>23</v>
      </c>
      <c r="AI126" t="s">
        <v>227</v>
      </c>
      <c r="AJ126" t="s">
        <v>228</v>
      </c>
      <c r="AK126" t="s">
        <v>26</v>
      </c>
      <c r="AL126" t="s">
        <v>27</v>
      </c>
      <c r="AM126" t="s">
        <v>28</v>
      </c>
      <c r="AN126" t="s">
        <v>171</v>
      </c>
      <c r="AO126" t="s">
        <v>57</v>
      </c>
      <c r="AP126" t="s">
        <v>31</v>
      </c>
      <c r="AQ126" t="s">
        <v>32</v>
      </c>
      <c r="AR126" t="s">
        <v>58</v>
      </c>
      <c r="AS126" t="s">
        <v>59</v>
      </c>
      <c r="AT126" t="s">
        <v>35</v>
      </c>
      <c r="AU126" t="s">
        <v>36</v>
      </c>
      <c r="AV126" t="s">
        <v>26</v>
      </c>
      <c r="AW126" t="s">
        <v>26</v>
      </c>
      <c r="AX126" t="s">
        <v>1009</v>
      </c>
      <c r="AY126" t="s">
        <v>154</v>
      </c>
      <c r="AZ126" s="3">
        <v>166.87</v>
      </c>
      <c r="BA126" t="str">
        <f t="shared" si="2"/>
        <v>418000+EA</v>
      </c>
      <c r="BB126" t="str">
        <f>VLOOKUP(V126,Sheet2!$D$2:$BA$5,22,FALSE)</f>
        <v>MEDICAL SUPPLIES</v>
      </c>
      <c r="BD126" t="str">
        <f>VLOOKUP(AY126,Sheet4!A126:B434,1,0)</f>
        <v>4</v>
      </c>
    </row>
    <row r="127" spans="1:56" x14ac:dyDescent="0.2">
      <c r="A127" t="s">
        <v>994</v>
      </c>
      <c r="B127" t="s">
        <v>602</v>
      </c>
      <c r="C127" t="s">
        <v>2</v>
      </c>
      <c r="D127" t="s">
        <v>316</v>
      </c>
      <c r="E127" t="s">
        <v>4</v>
      </c>
      <c r="F127" s="2">
        <v>42718</v>
      </c>
      <c r="G127" t="s">
        <v>995</v>
      </c>
      <c r="H127" t="s">
        <v>996</v>
      </c>
      <c r="I127" s="2">
        <v>42717</v>
      </c>
      <c r="J127" s="17">
        <v>166.87</v>
      </c>
      <c r="K127" s="3">
        <v>0</v>
      </c>
      <c r="L127" s="3">
        <v>166.87</v>
      </c>
      <c r="M127" s="3">
        <v>164</v>
      </c>
      <c r="N127" s="4">
        <v>1.7500000000000002E-2</v>
      </c>
      <c r="O127" s="3">
        <v>2.87</v>
      </c>
      <c r="P127" s="5">
        <v>1</v>
      </c>
      <c r="Q127" t="s">
        <v>44</v>
      </c>
      <c r="R127" t="s">
        <v>8</v>
      </c>
      <c r="S127" t="s">
        <v>46</v>
      </c>
      <c r="T127" t="s">
        <v>47</v>
      </c>
      <c r="U127" t="s">
        <v>2</v>
      </c>
      <c r="V127" s="14" t="s">
        <v>148</v>
      </c>
      <c r="W127" t="s">
        <v>12</v>
      </c>
      <c r="X127" t="s">
        <v>13</v>
      </c>
      <c r="Y127" t="s">
        <v>14</v>
      </c>
      <c r="Z127" t="s">
        <v>15</v>
      </c>
      <c r="AA127" t="s">
        <v>16</v>
      </c>
      <c r="AB127" t="s">
        <v>17</v>
      </c>
      <c r="AC127" t="s">
        <v>18</v>
      </c>
      <c r="AD127" t="s">
        <v>19</v>
      </c>
      <c r="AE127" t="s">
        <v>20</v>
      </c>
      <c r="AF127" t="s">
        <v>21</v>
      </c>
      <c r="AG127" t="s">
        <v>22</v>
      </c>
      <c r="AH127" t="s">
        <v>23</v>
      </c>
      <c r="AI127" t="s">
        <v>227</v>
      </c>
      <c r="AJ127" t="s">
        <v>228</v>
      </c>
      <c r="AK127" t="s">
        <v>26</v>
      </c>
      <c r="AL127" t="s">
        <v>27</v>
      </c>
      <c r="AM127" t="s">
        <v>28</v>
      </c>
      <c r="AN127" t="s">
        <v>171</v>
      </c>
      <c r="AO127" t="s">
        <v>57</v>
      </c>
      <c r="AP127" t="s">
        <v>31</v>
      </c>
      <c r="AQ127" t="s">
        <v>32</v>
      </c>
      <c r="AR127" t="s">
        <v>58</v>
      </c>
      <c r="AS127" t="s">
        <v>59</v>
      </c>
      <c r="AT127" t="s">
        <v>35</v>
      </c>
      <c r="AU127" t="s">
        <v>36</v>
      </c>
      <c r="AV127" t="s">
        <v>26</v>
      </c>
      <c r="AW127" t="s">
        <v>26</v>
      </c>
      <c r="AX127" t="s">
        <v>997</v>
      </c>
      <c r="AY127" t="s">
        <v>419</v>
      </c>
      <c r="AZ127" s="3">
        <v>166.87</v>
      </c>
      <c r="BA127" t="str">
        <f t="shared" si="2"/>
        <v>418000+EA</v>
      </c>
      <c r="BB127" t="str">
        <f>VLOOKUP(V127,Sheet2!$D$2:$BA$5,22,FALSE)</f>
        <v>MEDICAL SUPPLIES</v>
      </c>
      <c r="BD127" t="str">
        <f>VLOOKUP(AY127,Sheet4!A127:B435,1,0)</f>
        <v>11</v>
      </c>
    </row>
    <row r="128" spans="1:56" x14ac:dyDescent="0.2">
      <c r="A128" t="s">
        <v>978</v>
      </c>
      <c r="B128" t="s">
        <v>154</v>
      </c>
      <c r="C128" t="s">
        <v>2</v>
      </c>
      <c r="D128" t="s">
        <v>316</v>
      </c>
      <c r="E128" t="s">
        <v>4</v>
      </c>
      <c r="F128" s="2">
        <v>42717</v>
      </c>
      <c r="G128" t="s">
        <v>979</v>
      </c>
      <c r="H128" t="s">
        <v>980</v>
      </c>
      <c r="I128" s="2">
        <v>42716</v>
      </c>
      <c r="J128" s="17">
        <v>166.87</v>
      </c>
      <c r="K128" s="3">
        <v>0</v>
      </c>
      <c r="L128" s="3">
        <v>166.87</v>
      </c>
      <c r="M128" s="3">
        <v>164</v>
      </c>
      <c r="N128" s="4">
        <v>1.7500000000000002E-2</v>
      </c>
      <c r="O128" s="3">
        <v>2.87</v>
      </c>
      <c r="P128" s="5">
        <v>1</v>
      </c>
      <c r="Q128" t="s">
        <v>44</v>
      </c>
      <c r="R128" t="s">
        <v>8</v>
      </c>
      <c r="S128" t="s">
        <v>46</v>
      </c>
      <c r="T128" t="s">
        <v>47</v>
      </c>
      <c r="U128" t="s">
        <v>2</v>
      </c>
      <c r="V128" s="14" t="s">
        <v>148</v>
      </c>
      <c r="W128" t="s">
        <v>12</v>
      </c>
      <c r="X128" t="s">
        <v>13</v>
      </c>
      <c r="Y128" t="s">
        <v>14</v>
      </c>
      <c r="Z128" t="s">
        <v>75</v>
      </c>
      <c r="AA128" t="s">
        <v>76</v>
      </c>
      <c r="AB128" t="s">
        <v>17</v>
      </c>
      <c r="AC128" t="s">
        <v>18</v>
      </c>
      <c r="AD128" t="s">
        <v>19</v>
      </c>
      <c r="AE128" t="s">
        <v>20</v>
      </c>
      <c r="AF128" t="s">
        <v>21</v>
      </c>
      <c r="AG128" t="s">
        <v>22</v>
      </c>
      <c r="AH128" t="s">
        <v>77</v>
      </c>
      <c r="AI128" t="s">
        <v>169</v>
      </c>
      <c r="AJ128" t="s">
        <v>170</v>
      </c>
      <c r="AK128" t="s">
        <v>26</v>
      </c>
      <c r="AL128" t="s">
        <v>27</v>
      </c>
      <c r="AM128" t="s">
        <v>28</v>
      </c>
      <c r="AN128" t="s">
        <v>171</v>
      </c>
      <c r="AO128" t="s">
        <v>57</v>
      </c>
      <c r="AP128" t="s">
        <v>31</v>
      </c>
      <c r="AQ128" t="s">
        <v>32</v>
      </c>
      <c r="AR128" t="s">
        <v>58</v>
      </c>
      <c r="AS128" t="s">
        <v>59</v>
      </c>
      <c r="AT128" t="s">
        <v>35</v>
      </c>
      <c r="AU128" t="s">
        <v>36</v>
      </c>
      <c r="AV128" t="s">
        <v>26</v>
      </c>
      <c r="AW128" t="s">
        <v>26</v>
      </c>
      <c r="AX128" t="s">
        <v>981</v>
      </c>
      <c r="AY128" t="s">
        <v>154</v>
      </c>
      <c r="AZ128" s="3">
        <v>166.87</v>
      </c>
      <c r="BA128" t="str">
        <f t="shared" si="2"/>
        <v>418000+EA</v>
      </c>
      <c r="BB128" t="str">
        <f>VLOOKUP(V128,Sheet2!$D$2:$BA$5,22,FALSE)</f>
        <v>MEDICAL SUPPLIES</v>
      </c>
      <c r="BD128" t="str">
        <f>VLOOKUP(AY128,Sheet4!A128:B436,1,0)</f>
        <v>4</v>
      </c>
    </row>
    <row r="129" spans="1:56" x14ac:dyDescent="0.2">
      <c r="A129" t="s">
        <v>986</v>
      </c>
      <c r="B129" t="s">
        <v>114</v>
      </c>
      <c r="C129" t="s">
        <v>26</v>
      </c>
      <c r="D129" t="s">
        <v>26</v>
      </c>
      <c r="E129" t="s">
        <v>26</v>
      </c>
      <c r="F129" s="2">
        <v>42717</v>
      </c>
      <c r="G129" t="s">
        <v>987</v>
      </c>
      <c r="H129" t="s">
        <v>988</v>
      </c>
      <c r="I129" s="2">
        <v>42716</v>
      </c>
      <c r="J129" s="17">
        <v>1668.7</v>
      </c>
      <c r="K129" s="3">
        <v>0</v>
      </c>
      <c r="L129" s="3">
        <v>166.87</v>
      </c>
      <c r="M129" s="3">
        <v>164</v>
      </c>
      <c r="N129" s="4">
        <v>1.7500000000000002E-2</v>
      </c>
      <c r="O129" s="3">
        <v>2.87</v>
      </c>
      <c r="P129" s="5">
        <v>10</v>
      </c>
      <c r="Q129" t="s">
        <v>44</v>
      </c>
      <c r="R129" t="s">
        <v>8</v>
      </c>
      <c r="S129" t="s">
        <v>46</v>
      </c>
      <c r="T129" t="s">
        <v>47</v>
      </c>
      <c r="U129" t="s">
        <v>2</v>
      </c>
      <c r="V129" s="14" t="s">
        <v>148</v>
      </c>
      <c r="W129" t="s">
        <v>12</v>
      </c>
      <c r="X129" t="s">
        <v>13</v>
      </c>
      <c r="Y129" t="s">
        <v>49</v>
      </c>
      <c r="Z129" t="s">
        <v>50</v>
      </c>
      <c r="AA129" t="s">
        <v>51</v>
      </c>
      <c r="AB129" t="s">
        <v>52</v>
      </c>
      <c r="AC129" t="s">
        <v>53</v>
      </c>
      <c r="AD129" t="s">
        <v>54</v>
      </c>
      <c r="AE129" t="s">
        <v>55</v>
      </c>
      <c r="AF129" t="s">
        <v>50</v>
      </c>
      <c r="AG129" t="s">
        <v>51</v>
      </c>
      <c r="AH129" t="s">
        <v>26</v>
      </c>
      <c r="AI129" t="s">
        <v>26</v>
      </c>
      <c r="AJ129" t="s">
        <v>26</v>
      </c>
      <c r="AK129" t="s">
        <v>26</v>
      </c>
      <c r="AL129" t="s">
        <v>27</v>
      </c>
      <c r="AM129" t="s">
        <v>28</v>
      </c>
      <c r="AN129" t="s">
        <v>171</v>
      </c>
      <c r="AO129" t="s">
        <v>57</v>
      </c>
      <c r="AP129" t="s">
        <v>31</v>
      </c>
      <c r="AQ129" t="s">
        <v>32</v>
      </c>
      <c r="AR129" t="s">
        <v>58</v>
      </c>
      <c r="AS129" t="s">
        <v>59</v>
      </c>
      <c r="AT129" t="s">
        <v>135</v>
      </c>
      <c r="AU129" t="s">
        <v>136</v>
      </c>
      <c r="AV129" t="s">
        <v>26</v>
      </c>
      <c r="AW129" t="s">
        <v>26</v>
      </c>
      <c r="AX129" t="s">
        <v>989</v>
      </c>
      <c r="AY129" t="s">
        <v>63</v>
      </c>
      <c r="AZ129" s="3">
        <v>166.87</v>
      </c>
      <c r="BA129" t="str">
        <f t="shared" si="2"/>
        <v>418000+EA</v>
      </c>
      <c r="BB129" t="str">
        <f>VLOOKUP(V129,Sheet2!$D$2:$BA$5,22,FALSE)</f>
        <v>MEDICAL SUPPLIES</v>
      </c>
      <c r="BD129" t="str">
        <f>VLOOKUP(AY129,Sheet4!A129:B437,1,0)</f>
        <v>10</v>
      </c>
    </row>
    <row r="130" spans="1:56" x14ac:dyDescent="0.2">
      <c r="A130" t="s">
        <v>990</v>
      </c>
      <c r="B130" t="s">
        <v>174</v>
      </c>
      <c r="C130" t="s">
        <v>2</v>
      </c>
      <c r="D130" t="s">
        <v>316</v>
      </c>
      <c r="E130" t="s">
        <v>4</v>
      </c>
      <c r="F130" s="2">
        <v>42717</v>
      </c>
      <c r="G130" t="s">
        <v>991</v>
      </c>
      <c r="H130" t="s">
        <v>992</v>
      </c>
      <c r="I130" s="2">
        <v>42716</v>
      </c>
      <c r="J130" s="17">
        <v>166.87</v>
      </c>
      <c r="K130" s="3">
        <v>0</v>
      </c>
      <c r="L130" s="3">
        <v>166.87</v>
      </c>
      <c r="M130" s="3">
        <v>164</v>
      </c>
      <c r="N130" s="4">
        <v>1.7500000000000002E-2</v>
      </c>
      <c r="O130" s="3">
        <v>2.87</v>
      </c>
      <c r="P130" s="5">
        <v>1</v>
      </c>
      <c r="Q130" t="s">
        <v>44</v>
      </c>
      <c r="R130" t="s">
        <v>8</v>
      </c>
      <c r="S130" t="s">
        <v>46</v>
      </c>
      <c r="T130" t="s">
        <v>47</v>
      </c>
      <c r="U130" t="s">
        <v>2</v>
      </c>
      <c r="V130" s="14" t="s">
        <v>148</v>
      </c>
      <c r="W130" t="s">
        <v>12</v>
      </c>
      <c r="X130" t="s">
        <v>13</v>
      </c>
      <c r="Y130" t="s">
        <v>14</v>
      </c>
      <c r="Z130" t="s">
        <v>75</v>
      </c>
      <c r="AA130" t="s">
        <v>76</v>
      </c>
      <c r="AB130" t="s">
        <v>17</v>
      </c>
      <c r="AC130" t="s">
        <v>18</v>
      </c>
      <c r="AD130" t="s">
        <v>19</v>
      </c>
      <c r="AE130" t="s">
        <v>20</v>
      </c>
      <c r="AF130" t="s">
        <v>21</v>
      </c>
      <c r="AG130" t="s">
        <v>22</v>
      </c>
      <c r="AH130" t="s">
        <v>77</v>
      </c>
      <c r="AI130" t="s">
        <v>169</v>
      </c>
      <c r="AJ130" t="s">
        <v>170</v>
      </c>
      <c r="AK130" t="s">
        <v>26</v>
      </c>
      <c r="AL130" t="s">
        <v>27</v>
      </c>
      <c r="AM130" t="s">
        <v>28</v>
      </c>
      <c r="AN130" t="s">
        <v>171</v>
      </c>
      <c r="AO130" t="s">
        <v>57</v>
      </c>
      <c r="AP130" t="s">
        <v>31</v>
      </c>
      <c r="AQ130" t="s">
        <v>32</v>
      </c>
      <c r="AR130" t="s">
        <v>58</v>
      </c>
      <c r="AS130" t="s">
        <v>59</v>
      </c>
      <c r="AT130" t="s">
        <v>35</v>
      </c>
      <c r="AU130" t="s">
        <v>36</v>
      </c>
      <c r="AV130" t="s">
        <v>26</v>
      </c>
      <c r="AW130" t="s">
        <v>26</v>
      </c>
      <c r="AX130" t="s">
        <v>993</v>
      </c>
      <c r="AY130" t="s">
        <v>602</v>
      </c>
      <c r="AZ130" s="3">
        <v>166.87</v>
      </c>
      <c r="BA130" t="str">
        <f t="shared" ref="BA130:BA193" si="3">CONCATENATE(AO130,"+",R130)</f>
        <v>418000+EA</v>
      </c>
      <c r="BB130" t="str">
        <f>VLOOKUP(V130,Sheet2!$D$2:$BA$5,22,FALSE)</f>
        <v>MEDICAL SUPPLIES</v>
      </c>
      <c r="BD130" t="str">
        <f>VLOOKUP(AY130,Sheet4!A130:B438,1,0)</f>
        <v>12</v>
      </c>
    </row>
    <row r="131" spans="1:56" x14ac:dyDescent="0.2">
      <c r="A131" t="s">
        <v>963</v>
      </c>
      <c r="B131" t="s">
        <v>164</v>
      </c>
      <c r="C131" t="s">
        <v>2</v>
      </c>
      <c r="D131" t="s">
        <v>316</v>
      </c>
      <c r="E131" t="s">
        <v>4</v>
      </c>
      <c r="F131" s="2">
        <v>42716</v>
      </c>
      <c r="G131" t="s">
        <v>964</v>
      </c>
      <c r="H131" t="s">
        <v>965</v>
      </c>
      <c r="I131" s="2">
        <v>42713</v>
      </c>
      <c r="J131" s="17">
        <v>166.87</v>
      </c>
      <c r="K131" s="3">
        <v>0</v>
      </c>
      <c r="L131" s="3">
        <v>166.87</v>
      </c>
      <c r="M131" s="3">
        <v>164</v>
      </c>
      <c r="N131" s="4">
        <v>1.7500000000000002E-2</v>
      </c>
      <c r="O131" s="3">
        <v>2.87</v>
      </c>
      <c r="P131" s="5">
        <v>1</v>
      </c>
      <c r="Q131" t="s">
        <v>44</v>
      </c>
      <c r="R131" t="s">
        <v>8</v>
      </c>
      <c r="S131" t="s">
        <v>46</v>
      </c>
      <c r="T131" t="s">
        <v>47</v>
      </c>
      <c r="U131" t="s">
        <v>2</v>
      </c>
      <c r="V131" s="14" t="s">
        <v>148</v>
      </c>
      <c r="W131" t="s">
        <v>12</v>
      </c>
      <c r="X131" t="s">
        <v>13</v>
      </c>
      <c r="Y131" t="s">
        <v>14</v>
      </c>
      <c r="Z131" t="s">
        <v>75</v>
      </c>
      <c r="AA131" t="s">
        <v>76</v>
      </c>
      <c r="AB131" t="s">
        <v>17</v>
      </c>
      <c r="AC131" t="s">
        <v>18</v>
      </c>
      <c r="AD131" t="s">
        <v>19</v>
      </c>
      <c r="AE131" t="s">
        <v>20</v>
      </c>
      <c r="AF131" t="s">
        <v>21</v>
      </c>
      <c r="AG131" t="s">
        <v>22</v>
      </c>
      <c r="AH131" t="s">
        <v>77</v>
      </c>
      <c r="AI131" t="s">
        <v>169</v>
      </c>
      <c r="AJ131" t="s">
        <v>170</v>
      </c>
      <c r="AK131" t="s">
        <v>26</v>
      </c>
      <c r="AL131" t="s">
        <v>27</v>
      </c>
      <c r="AM131" t="s">
        <v>28</v>
      </c>
      <c r="AN131" t="s">
        <v>171</v>
      </c>
      <c r="AO131" t="s">
        <v>57</v>
      </c>
      <c r="AP131" t="s">
        <v>31</v>
      </c>
      <c r="AQ131" t="s">
        <v>32</v>
      </c>
      <c r="AR131" t="s">
        <v>58</v>
      </c>
      <c r="AS131" t="s">
        <v>59</v>
      </c>
      <c r="AT131" t="s">
        <v>35</v>
      </c>
      <c r="AU131" t="s">
        <v>36</v>
      </c>
      <c r="AV131" t="s">
        <v>26</v>
      </c>
      <c r="AW131" t="s">
        <v>26</v>
      </c>
      <c r="AX131" t="s">
        <v>966</v>
      </c>
      <c r="AY131" t="s">
        <v>139</v>
      </c>
      <c r="AZ131" s="3">
        <v>166.87</v>
      </c>
      <c r="BA131" t="str">
        <f t="shared" si="3"/>
        <v>418000+EA</v>
      </c>
      <c r="BB131" t="str">
        <f>VLOOKUP(V131,Sheet2!$D$2:$BA$5,22,FALSE)</f>
        <v>MEDICAL SUPPLIES</v>
      </c>
      <c r="BD131" t="str">
        <f>VLOOKUP(AY131,Sheet4!A131:B439,1,0)</f>
        <v>2</v>
      </c>
    </row>
    <row r="132" spans="1:56" x14ac:dyDescent="0.2">
      <c r="A132" t="s">
        <v>975</v>
      </c>
      <c r="B132" t="s">
        <v>139</v>
      </c>
      <c r="C132" t="s">
        <v>2</v>
      </c>
      <c r="D132" t="s">
        <v>316</v>
      </c>
      <c r="E132" t="s">
        <v>4</v>
      </c>
      <c r="F132" s="2">
        <v>42716</v>
      </c>
      <c r="G132" t="s">
        <v>976</v>
      </c>
      <c r="H132" t="s">
        <v>977</v>
      </c>
      <c r="I132" s="2">
        <v>42713</v>
      </c>
      <c r="J132" s="17">
        <v>166.87</v>
      </c>
      <c r="K132" s="3">
        <v>0</v>
      </c>
      <c r="L132" s="3">
        <v>166.87</v>
      </c>
      <c r="M132" s="3">
        <v>164</v>
      </c>
      <c r="N132" s="4">
        <v>1.7500000000000002E-2</v>
      </c>
      <c r="O132" s="3">
        <v>2.87</v>
      </c>
      <c r="P132" s="5">
        <v>1</v>
      </c>
      <c r="Q132" t="s">
        <v>44</v>
      </c>
      <c r="R132" t="s">
        <v>8</v>
      </c>
      <c r="S132" t="s">
        <v>46</v>
      </c>
      <c r="T132" t="s">
        <v>47</v>
      </c>
      <c r="U132" t="s">
        <v>2</v>
      </c>
      <c r="V132" s="14" t="s">
        <v>148</v>
      </c>
      <c r="W132" t="s">
        <v>12</v>
      </c>
      <c r="X132" t="s">
        <v>13</v>
      </c>
      <c r="Y132" t="s">
        <v>14</v>
      </c>
      <c r="Z132" t="s">
        <v>75</v>
      </c>
      <c r="AA132" t="s">
        <v>76</v>
      </c>
      <c r="AB132" t="s">
        <v>17</v>
      </c>
      <c r="AC132" t="s">
        <v>18</v>
      </c>
      <c r="AD132" t="s">
        <v>19</v>
      </c>
      <c r="AE132" t="s">
        <v>20</v>
      </c>
      <c r="AF132" t="s">
        <v>21</v>
      </c>
      <c r="AG132" t="s">
        <v>22</v>
      </c>
      <c r="AH132" t="s">
        <v>77</v>
      </c>
      <c r="AI132" t="s">
        <v>169</v>
      </c>
      <c r="AJ132" t="s">
        <v>170</v>
      </c>
      <c r="AK132" t="s">
        <v>26</v>
      </c>
      <c r="AL132" t="s">
        <v>27</v>
      </c>
      <c r="AM132" t="s">
        <v>28</v>
      </c>
      <c r="AN132" t="s">
        <v>171</v>
      </c>
      <c r="AO132" t="s">
        <v>57</v>
      </c>
      <c r="AP132" t="s">
        <v>31</v>
      </c>
      <c r="AQ132" t="s">
        <v>32</v>
      </c>
      <c r="AR132" t="s">
        <v>58</v>
      </c>
      <c r="AS132" t="s">
        <v>59</v>
      </c>
      <c r="AT132" t="s">
        <v>35</v>
      </c>
      <c r="AU132" t="s">
        <v>36</v>
      </c>
      <c r="AV132" t="s">
        <v>26</v>
      </c>
      <c r="AW132" t="s">
        <v>26</v>
      </c>
      <c r="AX132" t="s">
        <v>26</v>
      </c>
      <c r="AY132" t="s">
        <v>974</v>
      </c>
      <c r="AZ132" s="3">
        <v>166.87</v>
      </c>
      <c r="BA132" t="str">
        <f t="shared" si="3"/>
        <v>418000+EA</v>
      </c>
      <c r="BB132" t="str">
        <f>VLOOKUP(V132,Sheet2!$D$2:$BA$5,22,FALSE)</f>
        <v>MEDICAL SUPPLIES</v>
      </c>
      <c r="BD132" t="str">
        <f>VLOOKUP(AY132,Sheet4!A132:B440,1,0)</f>
        <v>0</v>
      </c>
    </row>
    <row r="133" spans="1:56" x14ac:dyDescent="0.2">
      <c r="A133" t="s">
        <v>959</v>
      </c>
      <c r="B133" t="s">
        <v>139</v>
      </c>
      <c r="C133" t="s">
        <v>2</v>
      </c>
      <c r="D133" t="s">
        <v>316</v>
      </c>
      <c r="E133" t="s">
        <v>4</v>
      </c>
      <c r="F133" s="2">
        <v>42713</v>
      </c>
      <c r="G133" t="s">
        <v>960</v>
      </c>
      <c r="H133" t="s">
        <v>961</v>
      </c>
      <c r="I133" s="2">
        <v>42712</v>
      </c>
      <c r="J133" s="17">
        <v>166.87</v>
      </c>
      <c r="K133" s="3">
        <v>0</v>
      </c>
      <c r="L133" s="3">
        <v>166.87</v>
      </c>
      <c r="M133" s="3">
        <v>164</v>
      </c>
      <c r="N133" s="4">
        <v>1.7500000000000002E-2</v>
      </c>
      <c r="O133" s="3">
        <v>2.87</v>
      </c>
      <c r="P133" s="5">
        <v>1</v>
      </c>
      <c r="Q133" t="s">
        <v>44</v>
      </c>
      <c r="R133" t="s">
        <v>8</v>
      </c>
      <c r="S133" t="s">
        <v>46</v>
      </c>
      <c r="T133" t="s">
        <v>47</v>
      </c>
      <c r="U133" t="s">
        <v>2</v>
      </c>
      <c r="V133" s="14" t="s">
        <v>148</v>
      </c>
      <c r="W133" t="s">
        <v>12</v>
      </c>
      <c r="X133" t="s">
        <v>13</v>
      </c>
      <c r="Y133" t="s">
        <v>14</v>
      </c>
      <c r="Z133" t="s">
        <v>75</v>
      </c>
      <c r="AA133" t="s">
        <v>76</v>
      </c>
      <c r="AB133" t="s">
        <v>17</v>
      </c>
      <c r="AC133" t="s">
        <v>18</v>
      </c>
      <c r="AD133" t="s">
        <v>19</v>
      </c>
      <c r="AE133" t="s">
        <v>20</v>
      </c>
      <c r="AF133" t="s">
        <v>21</v>
      </c>
      <c r="AG133" t="s">
        <v>22</v>
      </c>
      <c r="AH133" t="s">
        <v>77</v>
      </c>
      <c r="AI133" t="s">
        <v>169</v>
      </c>
      <c r="AJ133" t="s">
        <v>170</v>
      </c>
      <c r="AK133" t="s">
        <v>26</v>
      </c>
      <c r="AL133" t="s">
        <v>27</v>
      </c>
      <c r="AM133" t="s">
        <v>28</v>
      </c>
      <c r="AN133" t="s">
        <v>171</v>
      </c>
      <c r="AO133" t="s">
        <v>57</v>
      </c>
      <c r="AP133" t="s">
        <v>31</v>
      </c>
      <c r="AQ133" t="s">
        <v>32</v>
      </c>
      <c r="AR133" t="s">
        <v>58</v>
      </c>
      <c r="AS133" t="s">
        <v>59</v>
      </c>
      <c r="AT133" t="s">
        <v>35</v>
      </c>
      <c r="AU133" t="s">
        <v>36</v>
      </c>
      <c r="AV133" t="s">
        <v>26</v>
      </c>
      <c r="AW133" t="s">
        <v>26</v>
      </c>
      <c r="AX133" t="s">
        <v>962</v>
      </c>
      <c r="AY133" t="s">
        <v>120</v>
      </c>
      <c r="AZ133" s="3">
        <v>166.87</v>
      </c>
      <c r="BA133" t="str">
        <f t="shared" si="3"/>
        <v>418000+EA</v>
      </c>
      <c r="BB133" t="str">
        <f>VLOOKUP(V133,Sheet2!$D$2:$BA$5,22,FALSE)</f>
        <v>MEDICAL SUPPLIES</v>
      </c>
      <c r="BD133" t="str">
        <f>VLOOKUP(AY133,Sheet4!A133:B441,1,0)</f>
        <v>19</v>
      </c>
    </row>
    <row r="134" spans="1:56" x14ac:dyDescent="0.2">
      <c r="A134" t="s">
        <v>955</v>
      </c>
      <c r="B134" t="s">
        <v>164</v>
      </c>
      <c r="C134" t="s">
        <v>2</v>
      </c>
      <c r="D134" t="s">
        <v>316</v>
      </c>
      <c r="E134" t="s">
        <v>4</v>
      </c>
      <c r="F134" s="2">
        <v>42712</v>
      </c>
      <c r="G134" t="s">
        <v>956</v>
      </c>
      <c r="H134" t="s">
        <v>957</v>
      </c>
      <c r="I134" s="2">
        <v>42711</v>
      </c>
      <c r="J134" s="17">
        <v>166.87</v>
      </c>
      <c r="K134" s="3">
        <v>0</v>
      </c>
      <c r="L134" s="3">
        <v>166.87</v>
      </c>
      <c r="M134" s="3">
        <v>164</v>
      </c>
      <c r="N134" s="4">
        <v>1.7500000000000002E-2</v>
      </c>
      <c r="O134" s="3">
        <v>2.87</v>
      </c>
      <c r="P134" s="5">
        <v>1</v>
      </c>
      <c r="Q134" t="s">
        <v>44</v>
      </c>
      <c r="R134" t="s">
        <v>8</v>
      </c>
      <c r="S134" t="s">
        <v>46</v>
      </c>
      <c r="T134" t="s">
        <v>47</v>
      </c>
      <c r="U134" t="s">
        <v>2</v>
      </c>
      <c r="V134" s="14" t="s">
        <v>148</v>
      </c>
      <c r="W134" t="s">
        <v>12</v>
      </c>
      <c r="X134" t="s">
        <v>13</v>
      </c>
      <c r="Y134" t="s">
        <v>14</v>
      </c>
      <c r="Z134" t="s">
        <v>15</v>
      </c>
      <c r="AA134" t="s">
        <v>16</v>
      </c>
      <c r="AB134" t="s">
        <v>17</v>
      </c>
      <c r="AC134" t="s">
        <v>18</v>
      </c>
      <c r="AD134" t="s">
        <v>19</v>
      </c>
      <c r="AE134" t="s">
        <v>20</v>
      </c>
      <c r="AF134" t="s">
        <v>21</v>
      </c>
      <c r="AG134" t="s">
        <v>22</v>
      </c>
      <c r="AH134" t="s">
        <v>23</v>
      </c>
      <c r="AI134" t="s">
        <v>227</v>
      </c>
      <c r="AJ134" t="s">
        <v>228</v>
      </c>
      <c r="AK134" t="s">
        <v>26</v>
      </c>
      <c r="AL134" t="s">
        <v>27</v>
      </c>
      <c r="AM134" t="s">
        <v>28</v>
      </c>
      <c r="AN134" t="s">
        <v>171</v>
      </c>
      <c r="AO134" t="s">
        <v>57</v>
      </c>
      <c r="AP134" t="s">
        <v>31</v>
      </c>
      <c r="AQ134" t="s">
        <v>32</v>
      </c>
      <c r="AR134" t="s">
        <v>58</v>
      </c>
      <c r="AS134" t="s">
        <v>59</v>
      </c>
      <c r="AT134" t="s">
        <v>35</v>
      </c>
      <c r="AU134" t="s">
        <v>36</v>
      </c>
      <c r="AV134" t="s">
        <v>26</v>
      </c>
      <c r="AW134" t="s">
        <v>26</v>
      </c>
      <c r="AX134" t="s">
        <v>958</v>
      </c>
      <c r="AY134" t="s">
        <v>164</v>
      </c>
      <c r="AZ134" s="3">
        <v>166.87</v>
      </c>
      <c r="BA134" t="str">
        <f t="shared" si="3"/>
        <v>418000+EA</v>
      </c>
      <c r="BB134" t="str">
        <f>VLOOKUP(V134,Sheet2!$D$2:$BA$5,22,FALSE)</f>
        <v>MEDICAL SUPPLIES</v>
      </c>
      <c r="BD134" t="str">
        <f>VLOOKUP(AY134,Sheet4!A134:B442,1,0)</f>
        <v>1</v>
      </c>
    </row>
    <row r="135" spans="1:56" x14ac:dyDescent="0.2">
      <c r="A135" t="s">
        <v>951</v>
      </c>
      <c r="B135" t="s">
        <v>182</v>
      </c>
      <c r="C135" t="s">
        <v>2</v>
      </c>
      <c r="D135" t="s">
        <v>316</v>
      </c>
      <c r="E135" t="s">
        <v>4</v>
      </c>
      <c r="F135" s="2">
        <v>42712</v>
      </c>
      <c r="G135" t="s">
        <v>952</v>
      </c>
      <c r="H135" t="s">
        <v>953</v>
      </c>
      <c r="I135" s="2">
        <v>42710</v>
      </c>
      <c r="J135" s="17">
        <v>166.87</v>
      </c>
      <c r="K135" s="3">
        <v>0</v>
      </c>
      <c r="L135" s="3">
        <v>166.87</v>
      </c>
      <c r="M135" s="3">
        <v>164</v>
      </c>
      <c r="N135" s="4">
        <v>1.7500000000000002E-2</v>
      </c>
      <c r="O135" s="3">
        <v>2.87</v>
      </c>
      <c r="P135" s="5">
        <v>1</v>
      </c>
      <c r="Q135" t="s">
        <v>44</v>
      </c>
      <c r="R135" t="s">
        <v>8</v>
      </c>
      <c r="S135" t="s">
        <v>46</v>
      </c>
      <c r="T135" t="s">
        <v>47</v>
      </c>
      <c r="U135" t="s">
        <v>2</v>
      </c>
      <c r="V135" s="14" t="s">
        <v>148</v>
      </c>
      <c r="W135" t="s">
        <v>12</v>
      </c>
      <c r="X135" t="s">
        <v>13</v>
      </c>
      <c r="Y135" t="s">
        <v>14</v>
      </c>
      <c r="Z135" t="s">
        <v>75</v>
      </c>
      <c r="AA135" t="s">
        <v>76</v>
      </c>
      <c r="AB135" t="s">
        <v>17</v>
      </c>
      <c r="AC135" t="s">
        <v>18</v>
      </c>
      <c r="AD135" t="s">
        <v>19</v>
      </c>
      <c r="AE135" t="s">
        <v>20</v>
      </c>
      <c r="AF135" t="s">
        <v>21</v>
      </c>
      <c r="AG135" t="s">
        <v>22</v>
      </c>
      <c r="AH135" t="s">
        <v>77</v>
      </c>
      <c r="AI135" t="s">
        <v>149</v>
      </c>
      <c r="AJ135" t="s">
        <v>150</v>
      </c>
      <c r="AK135" t="s">
        <v>26</v>
      </c>
      <c r="AL135" t="s">
        <v>27</v>
      </c>
      <c r="AM135" t="s">
        <v>28</v>
      </c>
      <c r="AN135" t="s">
        <v>171</v>
      </c>
      <c r="AO135" t="s">
        <v>57</v>
      </c>
      <c r="AP135" t="s">
        <v>31</v>
      </c>
      <c r="AQ135" t="s">
        <v>32</v>
      </c>
      <c r="AR135" t="s">
        <v>58</v>
      </c>
      <c r="AS135" t="s">
        <v>59</v>
      </c>
      <c r="AT135" t="s">
        <v>35</v>
      </c>
      <c r="AU135" t="s">
        <v>36</v>
      </c>
      <c r="AV135" t="s">
        <v>26</v>
      </c>
      <c r="AW135" t="s">
        <v>26</v>
      </c>
      <c r="AX135" t="s">
        <v>954</v>
      </c>
      <c r="AY135" t="s">
        <v>182</v>
      </c>
      <c r="AZ135" s="3">
        <v>166.87</v>
      </c>
      <c r="BA135" t="str">
        <f t="shared" si="3"/>
        <v>418000+EA</v>
      </c>
      <c r="BB135" t="str">
        <f>VLOOKUP(V135,Sheet2!$D$2:$BA$5,22,FALSE)</f>
        <v>MEDICAL SUPPLIES</v>
      </c>
      <c r="BD135" t="str">
        <f>VLOOKUP(AY135,Sheet4!A135:B443,1,0)</f>
        <v>6</v>
      </c>
    </row>
    <row r="136" spans="1:56" x14ac:dyDescent="0.2">
      <c r="A136" t="s">
        <v>943</v>
      </c>
      <c r="B136" t="s">
        <v>258</v>
      </c>
      <c r="C136" t="s">
        <v>2</v>
      </c>
      <c r="D136" t="s">
        <v>316</v>
      </c>
      <c r="E136" t="s">
        <v>4</v>
      </c>
      <c r="F136" s="2">
        <v>42710</v>
      </c>
      <c r="G136" t="s">
        <v>944</v>
      </c>
      <c r="H136" t="s">
        <v>945</v>
      </c>
      <c r="I136" s="2">
        <v>42709</v>
      </c>
      <c r="J136" s="17">
        <v>166.87</v>
      </c>
      <c r="K136" s="3">
        <v>0</v>
      </c>
      <c r="L136" s="3">
        <v>166.87</v>
      </c>
      <c r="M136" s="3">
        <v>164</v>
      </c>
      <c r="N136" s="4">
        <v>1.7500000000000002E-2</v>
      </c>
      <c r="O136" s="3">
        <v>2.87</v>
      </c>
      <c r="P136" s="5">
        <v>1</v>
      </c>
      <c r="Q136" t="s">
        <v>44</v>
      </c>
      <c r="R136" t="s">
        <v>8</v>
      </c>
      <c r="S136" t="s">
        <v>46</v>
      </c>
      <c r="T136" t="s">
        <v>47</v>
      </c>
      <c r="U136" t="s">
        <v>2</v>
      </c>
      <c r="V136" s="14" t="s">
        <v>148</v>
      </c>
      <c r="W136" t="s">
        <v>12</v>
      </c>
      <c r="X136" t="s">
        <v>13</v>
      </c>
      <c r="Y136" t="s">
        <v>14</v>
      </c>
      <c r="Z136" t="s">
        <v>75</v>
      </c>
      <c r="AA136" t="s">
        <v>76</v>
      </c>
      <c r="AB136" t="s">
        <v>17</v>
      </c>
      <c r="AC136" t="s">
        <v>18</v>
      </c>
      <c r="AD136" t="s">
        <v>19</v>
      </c>
      <c r="AE136" t="s">
        <v>20</v>
      </c>
      <c r="AF136" t="s">
        <v>21</v>
      </c>
      <c r="AG136" t="s">
        <v>22</v>
      </c>
      <c r="AH136" t="s">
        <v>77</v>
      </c>
      <c r="AI136" t="s">
        <v>169</v>
      </c>
      <c r="AJ136" t="s">
        <v>170</v>
      </c>
      <c r="AK136" t="s">
        <v>26</v>
      </c>
      <c r="AL136" t="s">
        <v>27</v>
      </c>
      <c r="AM136" t="s">
        <v>28</v>
      </c>
      <c r="AN136" t="s">
        <v>171</v>
      </c>
      <c r="AO136" t="s">
        <v>57</v>
      </c>
      <c r="AP136" t="s">
        <v>31</v>
      </c>
      <c r="AQ136" t="s">
        <v>32</v>
      </c>
      <c r="AR136" t="s">
        <v>58</v>
      </c>
      <c r="AS136" t="s">
        <v>59</v>
      </c>
      <c r="AT136" t="s">
        <v>35</v>
      </c>
      <c r="AU136" t="s">
        <v>36</v>
      </c>
      <c r="AV136" t="s">
        <v>26</v>
      </c>
      <c r="AW136" t="s">
        <v>26</v>
      </c>
      <c r="AX136" t="s">
        <v>946</v>
      </c>
      <c r="AY136" t="s">
        <v>258</v>
      </c>
      <c r="AZ136" s="3">
        <v>166.87</v>
      </c>
      <c r="BA136" t="str">
        <f t="shared" si="3"/>
        <v>418000+EA</v>
      </c>
      <c r="BB136" t="str">
        <f>VLOOKUP(V136,Sheet2!$D$2:$BA$5,22,FALSE)</f>
        <v>MEDICAL SUPPLIES</v>
      </c>
      <c r="BD136" t="str">
        <f>VLOOKUP(AY136,Sheet4!A136:B444,1,0)</f>
        <v>9</v>
      </c>
    </row>
    <row r="137" spans="1:56" x14ac:dyDescent="0.2">
      <c r="A137" t="s">
        <v>947</v>
      </c>
      <c r="B137" t="s">
        <v>72</v>
      </c>
      <c r="C137" t="s">
        <v>2</v>
      </c>
      <c r="D137" t="s">
        <v>316</v>
      </c>
      <c r="E137" t="s">
        <v>4</v>
      </c>
      <c r="F137" s="2">
        <v>42710</v>
      </c>
      <c r="G137" t="s">
        <v>948</v>
      </c>
      <c r="H137" t="s">
        <v>949</v>
      </c>
      <c r="I137" s="2">
        <v>42709</v>
      </c>
      <c r="J137" s="17">
        <v>166.87</v>
      </c>
      <c r="K137" s="3">
        <v>0</v>
      </c>
      <c r="L137" s="3">
        <v>166.87</v>
      </c>
      <c r="M137" s="3">
        <v>164</v>
      </c>
      <c r="N137" s="4">
        <v>1.7500000000000002E-2</v>
      </c>
      <c r="O137" s="3">
        <v>2.87</v>
      </c>
      <c r="P137" s="5">
        <v>1</v>
      </c>
      <c r="Q137" t="s">
        <v>44</v>
      </c>
      <c r="R137" t="s">
        <v>8</v>
      </c>
      <c r="S137" t="s">
        <v>46</v>
      </c>
      <c r="T137" t="s">
        <v>47</v>
      </c>
      <c r="U137" t="s">
        <v>2</v>
      </c>
      <c r="V137" s="14" t="s">
        <v>148</v>
      </c>
      <c r="W137" t="s">
        <v>12</v>
      </c>
      <c r="X137" t="s">
        <v>13</v>
      </c>
      <c r="Y137" t="s">
        <v>14</v>
      </c>
      <c r="Z137" t="s">
        <v>75</v>
      </c>
      <c r="AA137" t="s">
        <v>76</v>
      </c>
      <c r="AB137" t="s">
        <v>17</v>
      </c>
      <c r="AC137" t="s">
        <v>18</v>
      </c>
      <c r="AD137" t="s">
        <v>19</v>
      </c>
      <c r="AE137" t="s">
        <v>20</v>
      </c>
      <c r="AF137" t="s">
        <v>21</v>
      </c>
      <c r="AG137" t="s">
        <v>22</v>
      </c>
      <c r="AH137" t="s">
        <v>77</v>
      </c>
      <c r="AI137" t="s">
        <v>169</v>
      </c>
      <c r="AJ137" t="s">
        <v>170</v>
      </c>
      <c r="AK137" t="s">
        <v>26</v>
      </c>
      <c r="AL137" t="s">
        <v>27</v>
      </c>
      <c r="AM137" t="s">
        <v>28</v>
      </c>
      <c r="AN137" t="s">
        <v>171</v>
      </c>
      <c r="AO137" t="s">
        <v>57</v>
      </c>
      <c r="AP137" t="s">
        <v>31</v>
      </c>
      <c r="AQ137" t="s">
        <v>32</v>
      </c>
      <c r="AR137" t="s">
        <v>58</v>
      </c>
      <c r="AS137" t="s">
        <v>59</v>
      </c>
      <c r="AT137" t="s">
        <v>35</v>
      </c>
      <c r="AU137" t="s">
        <v>36</v>
      </c>
      <c r="AV137" t="s">
        <v>26</v>
      </c>
      <c r="AW137" t="s">
        <v>26</v>
      </c>
      <c r="AX137" t="s">
        <v>950</v>
      </c>
      <c r="AY137" t="s">
        <v>72</v>
      </c>
      <c r="AZ137" s="3">
        <v>166.87</v>
      </c>
      <c r="BA137" t="str">
        <f t="shared" si="3"/>
        <v>418000+EA</v>
      </c>
      <c r="BB137" t="str">
        <f>VLOOKUP(V137,Sheet2!$D$2:$BA$5,22,FALSE)</f>
        <v>MEDICAL SUPPLIES</v>
      </c>
      <c r="BD137" t="str">
        <f>VLOOKUP(AY137,Sheet4!A137:B445,1,0)</f>
        <v>3</v>
      </c>
    </row>
    <row r="138" spans="1:56" x14ac:dyDescent="0.2">
      <c r="A138" t="s">
        <v>939</v>
      </c>
      <c r="B138" t="s">
        <v>139</v>
      </c>
      <c r="C138" t="s">
        <v>2</v>
      </c>
      <c r="D138" t="s">
        <v>316</v>
      </c>
      <c r="E138" t="s">
        <v>4</v>
      </c>
      <c r="F138" s="2">
        <v>42710</v>
      </c>
      <c r="G138" t="s">
        <v>940</v>
      </c>
      <c r="H138" t="s">
        <v>941</v>
      </c>
      <c r="I138" s="2">
        <v>42708</v>
      </c>
      <c r="J138" s="17">
        <v>166.87</v>
      </c>
      <c r="K138" s="3">
        <v>0</v>
      </c>
      <c r="L138" s="3">
        <v>166.87</v>
      </c>
      <c r="M138" s="3">
        <v>164</v>
      </c>
      <c r="N138" s="4">
        <v>1.7500000000000002E-2</v>
      </c>
      <c r="O138" s="3">
        <v>2.87</v>
      </c>
      <c r="P138" s="5">
        <v>1</v>
      </c>
      <c r="Q138" t="s">
        <v>44</v>
      </c>
      <c r="R138" t="s">
        <v>8</v>
      </c>
      <c r="S138" t="s">
        <v>46</v>
      </c>
      <c r="T138" t="s">
        <v>47</v>
      </c>
      <c r="U138" t="s">
        <v>2</v>
      </c>
      <c r="V138" s="14" t="s">
        <v>148</v>
      </c>
      <c r="W138" t="s">
        <v>12</v>
      </c>
      <c r="X138" t="s">
        <v>13</v>
      </c>
      <c r="Y138" t="s">
        <v>14</v>
      </c>
      <c r="Z138" t="s">
        <v>75</v>
      </c>
      <c r="AA138" t="s">
        <v>76</v>
      </c>
      <c r="AB138" t="s">
        <v>17</v>
      </c>
      <c r="AC138" t="s">
        <v>18</v>
      </c>
      <c r="AD138" t="s">
        <v>19</v>
      </c>
      <c r="AE138" t="s">
        <v>20</v>
      </c>
      <c r="AF138" t="s">
        <v>21</v>
      </c>
      <c r="AG138" t="s">
        <v>22</v>
      </c>
      <c r="AH138" t="s">
        <v>77</v>
      </c>
      <c r="AI138" t="s">
        <v>169</v>
      </c>
      <c r="AJ138" t="s">
        <v>170</v>
      </c>
      <c r="AK138" t="s">
        <v>26</v>
      </c>
      <c r="AL138" t="s">
        <v>27</v>
      </c>
      <c r="AM138" t="s">
        <v>28</v>
      </c>
      <c r="AN138" t="s">
        <v>171</v>
      </c>
      <c r="AO138" t="s">
        <v>57</v>
      </c>
      <c r="AP138" t="s">
        <v>31</v>
      </c>
      <c r="AQ138" t="s">
        <v>32</v>
      </c>
      <c r="AR138" t="s">
        <v>58</v>
      </c>
      <c r="AS138" t="s">
        <v>59</v>
      </c>
      <c r="AT138" t="s">
        <v>35</v>
      </c>
      <c r="AU138" t="s">
        <v>36</v>
      </c>
      <c r="AV138" t="s">
        <v>26</v>
      </c>
      <c r="AW138" t="s">
        <v>26</v>
      </c>
      <c r="AX138" t="s">
        <v>942</v>
      </c>
      <c r="AY138" t="s">
        <v>139</v>
      </c>
      <c r="AZ138" s="3">
        <v>166.87</v>
      </c>
      <c r="BA138" t="str">
        <f t="shared" si="3"/>
        <v>418000+EA</v>
      </c>
      <c r="BB138" t="str">
        <f>VLOOKUP(V138,Sheet2!$D$2:$BA$5,22,FALSE)</f>
        <v>MEDICAL SUPPLIES</v>
      </c>
      <c r="BD138" t="str">
        <f>VLOOKUP(AY138,Sheet4!A138:B446,1,0)</f>
        <v>2</v>
      </c>
    </row>
    <row r="139" spans="1:56" x14ac:dyDescent="0.2">
      <c r="A139" t="s">
        <v>922</v>
      </c>
      <c r="B139" t="s">
        <v>72</v>
      </c>
      <c r="C139" t="s">
        <v>2</v>
      </c>
      <c r="D139" t="s">
        <v>316</v>
      </c>
      <c r="E139" t="s">
        <v>4</v>
      </c>
      <c r="F139" s="2">
        <v>42704</v>
      </c>
      <c r="G139" t="s">
        <v>923</v>
      </c>
      <c r="H139" t="s">
        <v>924</v>
      </c>
      <c r="I139" s="2">
        <v>42703</v>
      </c>
      <c r="J139" s="17">
        <v>166.87</v>
      </c>
      <c r="K139" s="3">
        <v>0</v>
      </c>
      <c r="L139" s="3">
        <v>166.87</v>
      </c>
      <c r="M139" s="3">
        <v>164</v>
      </c>
      <c r="N139" s="4">
        <v>1.7500000000000002E-2</v>
      </c>
      <c r="O139" s="3">
        <v>2.87</v>
      </c>
      <c r="P139" s="5">
        <v>1</v>
      </c>
      <c r="Q139" t="s">
        <v>44</v>
      </c>
      <c r="R139" t="s">
        <v>8</v>
      </c>
      <c r="S139" t="s">
        <v>46</v>
      </c>
      <c r="T139" t="s">
        <v>47</v>
      </c>
      <c r="U139" t="s">
        <v>2</v>
      </c>
      <c r="V139" s="14" t="s">
        <v>148</v>
      </c>
      <c r="W139" t="s">
        <v>12</v>
      </c>
      <c r="X139" t="s">
        <v>13</v>
      </c>
      <c r="Y139" t="s">
        <v>14</v>
      </c>
      <c r="Z139" t="s">
        <v>15</v>
      </c>
      <c r="AA139" t="s">
        <v>16</v>
      </c>
      <c r="AB139" t="s">
        <v>17</v>
      </c>
      <c r="AC139" t="s">
        <v>18</v>
      </c>
      <c r="AD139" t="s">
        <v>19</v>
      </c>
      <c r="AE139" t="s">
        <v>20</v>
      </c>
      <c r="AF139" t="s">
        <v>21</v>
      </c>
      <c r="AG139" t="s">
        <v>22</v>
      </c>
      <c r="AH139" t="s">
        <v>23</v>
      </c>
      <c r="AI139" t="s">
        <v>227</v>
      </c>
      <c r="AJ139" t="s">
        <v>228</v>
      </c>
      <c r="AK139" t="s">
        <v>26</v>
      </c>
      <c r="AL139" t="s">
        <v>27</v>
      </c>
      <c r="AM139" t="s">
        <v>28</v>
      </c>
      <c r="AN139" t="s">
        <v>171</v>
      </c>
      <c r="AO139" t="s">
        <v>57</v>
      </c>
      <c r="AP139" t="s">
        <v>31</v>
      </c>
      <c r="AQ139" t="s">
        <v>32</v>
      </c>
      <c r="AR139" t="s">
        <v>58</v>
      </c>
      <c r="AS139" t="s">
        <v>59</v>
      </c>
      <c r="AT139" t="s">
        <v>35</v>
      </c>
      <c r="AU139" t="s">
        <v>36</v>
      </c>
      <c r="AV139" t="s">
        <v>26</v>
      </c>
      <c r="AW139" t="s">
        <v>26</v>
      </c>
      <c r="AX139" t="s">
        <v>925</v>
      </c>
      <c r="AY139" t="s">
        <v>139</v>
      </c>
      <c r="AZ139" s="3">
        <v>166.87</v>
      </c>
      <c r="BA139" t="str">
        <f t="shared" si="3"/>
        <v>418000+EA</v>
      </c>
      <c r="BB139" t="str">
        <f>VLOOKUP(V139,Sheet2!$D$2:$BA$5,22,FALSE)</f>
        <v>MEDICAL SUPPLIES</v>
      </c>
      <c r="BD139" t="str">
        <f>VLOOKUP(AY139,Sheet4!A139:B447,1,0)</f>
        <v>2</v>
      </c>
    </row>
    <row r="140" spans="1:56" x14ac:dyDescent="0.2">
      <c r="A140" t="s">
        <v>926</v>
      </c>
      <c r="B140" t="s">
        <v>164</v>
      </c>
      <c r="C140" t="s">
        <v>2</v>
      </c>
      <c r="D140" t="s">
        <v>316</v>
      </c>
      <c r="E140" t="s">
        <v>4</v>
      </c>
      <c r="F140" s="2">
        <v>42704</v>
      </c>
      <c r="G140" t="s">
        <v>927</v>
      </c>
      <c r="H140" t="s">
        <v>928</v>
      </c>
      <c r="I140" s="2">
        <v>42703</v>
      </c>
      <c r="J140" s="17">
        <v>166.87</v>
      </c>
      <c r="K140" s="3">
        <v>0</v>
      </c>
      <c r="L140" s="3">
        <v>166.87</v>
      </c>
      <c r="M140" s="3">
        <v>164</v>
      </c>
      <c r="N140" s="4">
        <v>1.7500000000000002E-2</v>
      </c>
      <c r="O140" s="3">
        <v>2.87</v>
      </c>
      <c r="P140" s="5">
        <v>1</v>
      </c>
      <c r="Q140" t="s">
        <v>44</v>
      </c>
      <c r="R140" t="s">
        <v>8</v>
      </c>
      <c r="S140" t="s">
        <v>46</v>
      </c>
      <c r="T140" t="s">
        <v>47</v>
      </c>
      <c r="U140" t="s">
        <v>2</v>
      </c>
      <c r="V140" s="14" t="s">
        <v>148</v>
      </c>
      <c r="W140" t="s">
        <v>12</v>
      </c>
      <c r="X140" t="s">
        <v>13</v>
      </c>
      <c r="Y140" t="s">
        <v>14</v>
      </c>
      <c r="Z140" t="s">
        <v>15</v>
      </c>
      <c r="AA140" t="s">
        <v>16</v>
      </c>
      <c r="AB140" t="s">
        <v>17</v>
      </c>
      <c r="AC140" t="s">
        <v>18</v>
      </c>
      <c r="AD140" t="s">
        <v>19</v>
      </c>
      <c r="AE140" t="s">
        <v>20</v>
      </c>
      <c r="AF140" t="s">
        <v>21</v>
      </c>
      <c r="AG140" t="s">
        <v>22</v>
      </c>
      <c r="AH140" t="s">
        <v>23</v>
      </c>
      <c r="AI140" t="s">
        <v>227</v>
      </c>
      <c r="AJ140" t="s">
        <v>228</v>
      </c>
      <c r="AK140" t="s">
        <v>26</v>
      </c>
      <c r="AL140" t="s">
        <v>27</v>
      </c>
      <c r="AM140" t="s">
        <v>28</v>
      </c>
      <c r="AN140" t="s">
        <v>171</v>
      </c>
      <c r="AO140" t="s">
        <v>57</v>
      </c>
      <c r="AP140" t="s">
        <v>31</v>
      </c>
      <c r="AQ140" t="s">
        <v>32</v>
      </c>
      <c r="AR140" t="s">
        <v>58</v>
      </c>
      <c r="AS140" t="s">
        <v>59</v>
      </c>
      <c r="AT140" t="s">
        <v>35</v>
      </c>
      <c r="AU140" t="s">
        <v>36</v>
      </c>
      <c r="AV140" t="s">
        <v>26</v>
      </c>
      <c r="AW140" t="s">
        <v>26</v>
      </c>
      <c r="AX140" t="s">
        <v>929</v>
      </c>
      <c r="AY140" t="s">
        <v>164</v>
      </c>
      <c r="AZ140" s="3">
        <v>166.87</v>
      </c>
      <c r="BA140" t="str">
        <f t="shared" si="3"/>
        <v>418000+EA</v>
      </c>
      <c r="BB140" t="str">
        <f>VLOOKUP(V140,Sheet2!$D$2:$BA$5,22,FALSE)</f>
        <v>MEDICAL SUPPLIES</v>
      </c>
      <c r="BD140" t="str">
        <f>VLOOKUP(AY140,Sheet4!A140:B448,1,0)</f>
        <v>1</v>
      </c>
    </row>
    <row r="141" spans="1:56" x14ac:dyDescent="0.2">
      <c r="A141" t="s">
        <v>918</v>
      </c>
      <c r="B141" t="s">
        <v>182</v>
      </c>
      <c r="C141" t="s">
        <v>2</v>
      </c>
      <c r="D141" t="s">
        <v>316</v>
      </c>
      <c r="E141" t="s">
        <v>4</v>
      </c>
      <c r="F141" s="2">
        <v>42703</v>
      </c>
      <c r="G141" t="s">
        <v>919</v>
      </c>
      <c r="H141" t="s">
        <v>920</v>
      </c>
      <c r="I141" s="2">
        <v>42702</v>
      </c>
      <c r="J141" s="17">
        <v>166.87</v>
      </c>
      <c r="K141" s="3">
        <v>0</v>
      </c>
      <c r="L141" s="3">
        <v>166.87</v>
      </c>
      <c r="M141" s="3">
        <v>164</v>
      </c>
      <c r="N141" s="4">
        <v>1.7500000000000002E-2</v>
      </c>
      <c r="O141" s="3">
        <v>2.87</v>
      </c>
      <c r="P141" s="5">
        <v>1</v>
      </c>
      <c r="Q141" t="s">
        <v>44</v>
      </c>
      <c r="R141" t="s">
        <v>8</v>
      </c>
      <c r="S141" t="s">
        <v>46</v>
      </c>
      <c r="T141" t="s">
        <v>47</v>
      </c>
      <c r="U141" t="s">
        <v>2</v>
      </c>
      <c r="V141" s="14" t="s">
        <v>148</v>
      </c>
      <c r="W141" t="s">
        <v>12</v>
      </c>
      <c r="X141" t="s">
        <v>13</v>
      </c>
      <c r="Y141" t="s">
        <v>14</v>
      </c>
      <c r="Z141" t="s">
        <v>75</v>
      </c>
      <c r="AA141" t="s">
        <v>76</v>
      </c>
      <c r="AB141" t="s">
        <v>17</v>
      </c>
      <c r="AC141" t="s">
        <v>18</v>
      </c>
      <c r="AD141" t="s">
        <v>19</v>
      </c>
      <c r="AE141" t="s">
        <v>20</v>
      </c>
      <c r="AF141" t="s">
        <v>21</v>
      </c>
      <c r="AG141" t="s">
        <v>22</v>
      </c>
      <c r="AH141" t="s">
        <v>77</v>
      </c>
      <c r="AI141" t="s">
        <v>169</v>
      </c>
      <c r="AJ141" t="s">
        <v>170</v>
      </c>
      <c r="AK141" t="s">
        <v>26</v>
      </c>
      <c r="AL141" t="s">
        <v>27</v>
      </c>
      <c r="AM141" t="s">
        <v>28</v>
      </c>
      <c r="AN141" t="s">
        <v>171</v>
      </c>
      <c r="AO141" t="s">
        <v>57</v>
      </c>
      <c r="AP141" t="s">
        <v>31</v>
      </c>
      <c r="AQ141" t="s">
        <v>32</v>
      </c>
      <c r="AR141" t="s">
        <v>58</v>
      </c>
      <c r="AS141" t="s">
        <v>59</v>
      </c>
      <c r="AT141" t="s">
        <v>35</v>
      </c>
      <c r="AU141" t="s">
        <v>36</v>
      </c>
      <c r="AV141" t="s">
        <v>26</v>
      </c>
      <c r="AW141" t="s">
        <v>26</v>
      </c>
      <c r="AX141" t="s">
        <v>921</v>
      </c>
      <c r="AY141" t="s">
        <v>72</v>
      </c>
      <c r="AZ141" s="3">
        <v>166.87</v>
      </c>
      <c r="BA141" t="str">
        <f t="shared" si="3"/>
        <v>418000+EA</v>
      </c>
      <c r="BB141" t="str">
        <f>VLOOKUP(V141,Sheet2!$D$2:$BA$5,22,FALSE)</f>
        <v>MEDICAL SUPPLIES</v>
      </c>
      <c r="BD141" t="str">
        <f>VLOOKUP(AY141,Sheet4!A141:B449,1,0)</f>
        <v>3</v>
      </c>
    </row>
    <row r="142" spans="1:56" x14ac:dyDescent="0.2">
      <c r="A142" t="s">
        <v>906</v>
      </c>
      <c r="B142" t="s">
        <v>182</v>
      </c>
      <c r="C142" t="s">
        <v>2</v>
      </c>
      <c r="D142" t="s">
        <v>316</v>
      </c>
      <c r="E142" t="s">
        <v>4</v>
      </c>
      <c r="F142" s="2">
        <v>42702</v>
      </c>
      <c r="G142" t="s">
        <v>907</v>
      </c>
      <c r="H142" t="s">
        <v>908</v>
      </c>
      <c r="I142" s="2">
        <v>42701</v>
      </c>
      <c r="J142" s="17">
        <v>333.74</v>
      </c>
      <c r="K142" s="3">
        <v>0</v>
      </c>
      <c r="L142" s="3">
        <v>166.87</v>
      </c>
      <c r="M142" s="3">
        <v>164</v>
      </c>
      <c r="N142" s="4">
        <v>1.7500000000000002E-2</v>
      </c>
      <c r="O142" s="3">
        <v>2.87</v>
      </c>
      <c r="P142" s="5">
        <v>2</v>
      </c>
      <c r="Q142" t="s">
        <v>44</v>
      </c>
      <c r="R142" t="s">
        <v>8</v>
      </c>
      <c r="S142" t="s">
        <v>46</v>
      </c>
      <c r="T142" t="s">
        <v>47</v>
      </c>
      <c r="U142" t="s">
        <v>2</v>
      </c>
      <c r="V142" s="14" t="s">
        <v>148</v>
      </c>
      <c r="W142" t="s">
        <v>12</v>
      </c>
      <c r="X142" t="s">
        <v>13</v>
      </c>
      <c r="Y142" t="s">
        <v>14</v>
      </c>
      <c r="Z142" t="s">
        <v>75</v>
      </c>
      <c r="AA142" t="s">
        <v>76</v>
      </c>
      <c r="AB142" t="s">
        <v>17</v>
      </c>
      <c r="AC142" t="s">
        <v>18</v>
      </c>
      <c r="AD142" t="s">
        <v>19</v>
      </c>
      <c r="AE142" t="s">
        <v>20</v>
      </c>
      <c r="AF142" t="s">
        <v>21</v>
      </c>
      <c r="AG142" t="s">
        <v>22</v>
      </c>
      <c r="AH142" t="s">
        <v>77</v>
      </c>
      <c r="AI142" t="s">
        <v>169</v>
      </c>
      <c r="AJ142" t="s">
        <v>170</v>
      </c>
      <c r="AK142" t="s">
        <v>26</v>
      </c>
      <c r="AL142" t="s">
        <v>27</v>
      </c>
      <c r="AM142" t="s">
        <v>28</v>
      </c>
      <c r="AN142" t="s">
        <v>171</v>
      </c>
      <c r="AO142" t="s">
        <v>57</v>
      </c>
      <c r="AP142" t="s">
        <v>31</v>
      </c>
      <c r="AQ142" t="s">
        <v>32</v>
      </c>
      <c r="AR142" t="s">
        <v>58</v>
      </c>
      <c r="AS142" t="s">
        <v>59</v>
      </c>
      <c r="AT142" t="s">
        <v>35</v>
      </c>
      <c r="AU142" t="s">
        <v>36</v>
      </c>
      <c r="AV142" t="s">
        <v>26</v>
      </c>
      <c r="AW142" t="s">
        <v>26</v>
      </c>
      <c r="AX142" t="s">
        <v>909</v>
      </c>
      <c r="AY142" t="s">
        <v>72</v>
      </c>
      <c r="AZ142" s="3">
        <v>166.87</v>
      </c>
      <c r="BA142" t="str">
        <f t="shared" si="3"/>
        <v>418000+EA</v>
      </c>
      <c r="BB142" t="str">
        <f>VLOOKUP(V142,Sheet2!$D$2:$BA$5,22,FALSE)</f>
        <v>MEDICAL SUPPLIES</v>
      </c>
      <c r="BD142" t="str">
        <f>VLOOKUP(AY142,Sheet4!A142:B450,1,0)</f>
        <v>3</v>
      </c>
    </row>
    <row r="143" spans="1:56" x14ac:dyDescent="0.2">
      <c r="A143" t="s">
        <v>910</v>
      </c>
      <c r="B143" t="s">
        <v>72</v>
      </c>
      <c r="C143" t="s">
        <v>2</v>
      </c>
      <c r="D143" t="s">
        <v>316</v>
      </c>
      <c r="E143" t="s">
        <v>4</v>
      </c>
      <c r="F143" s="2">
        <v>42702</v>
      </c>
      <c r="G143" t="s">
        <v>911</v>
      </c>
      <c r="H143" t="s">
        <v>912</v>
      </c>
      <c r="I143" s="2">
        <v>42701</v>
      </c>
      <c r="J143" s="17">
        <v>166.87</v>
      </c>
      <c r="K143" s="3">
        <v>0</v>
      </c>
      <c r="L143" s="3">
        <v>166.87</v>
      </c>
      <c r="M143" s="3">
        <v>164</v>
      </c>
      <c r="N143" s="4">
        <v>1.7500000000000002E-2</v>
      </c>
      <c r="O143" s="3">
        <v>2.87</v>
      </c>
      <c r="P143" s="5">
        <v>1</v>
      </c>
      <c r="Q143" t="s">
        <v>44</v>
      </c>
      <c r="R143" t="s">
        <v>8</v>
      </c>
      <c r="S143" t="s">
        <v>46</v>
      </c>
      <c r="T143" t="s">
        <v>47</v>
      </c>
      <c r="U143" t="s">
        <v>2</v>
      </c>
      <c r="V143" s="14" t="s">
        <v>148</v>
      </c>
      <c r="W143" t="s">
        <v>12</v>
      </c>
      <c r="X143" t="s">
        <v>13</v>
      </c>
      <c r="Y143" t="s">
        <v>14</v>
      </c>
      <c r="Z143" t="s">
        <v>75</v>
      </c>
      <c r="AA143" t="s">
        <v>76</v>
      </c>
      <c r="AB143" t="s">
        <v>17</v>
      </c>
      <c r="AC143" t="s">
        <v>18</v>
      </c>
      <c r="AD143" t="s">
        <v>19</v>
      </c>
      <c r="AE143" t="s">
        <v>20</v>
      </c>
      <c r="AF143" t="s">
        <v>21</v>
      </c>
      <c r="AG143" t="s">
        <v>22</v>
      </c>
      <c r="AH143" t="s">
        <v>77</v>
      </c>
      <c r="AI143" t="s">
        <v>169</v>
      </c>
      <c r="AJ143" t="s">
        <v>170</v>
      </c>
      <c r="AK143" t="s">
        <v>26</v>
      </c>
      <c r="AL143" t="s">
        <v>27</v>
      </c>
      <c r="AM143" t="s">
        <v>28</v>
      </c>
      <c r="AN143" t="s">
        <v>171</v>
      </c>
      <c r="AO143" t="s">
        <v>57</v>
      </c>
      <c r="AP143" t="s">
        <v>31</v>
      </c>
      <c r="AQ143" t="s">
        <v>32</v>
      </c>
      <c r="AR143" t="s">
        <v>58</v>
      </c>
      <c r="AS143" t="s">
        <v>59</v>
      </c>
      <c r="AT143" t="s">
        <v>35</v>
      </c>
      <c r="AU143" t="s">
        <v>36</v>
      </c>
      <c r="AV143" t="s">
        <v>26</v>
      </c>
      <c r="AW143" t="s">
        <v>26</v>
      </c>
      <c r="AX143" t="s">
        <v>913</v>
      </c>
      <c r="AY143" t="s">
        <v>72</v>
      </c>
      <c r="AZ143" s="3">
        <v>166.87</v>
      </c>
      <c r="BA143" t="str">
        <f t="shared" si="3"/>
        <v>418000+EA</v>
      </c>
      <c r="BB143" t="str">
        <f>VLOOKUP(V143,Sheet2!$D$2:$BA$5,22,FALSE)</f>
        <v>MEDICAL SUPPLIES</v>
      </c>
      <c r="BD143" t="str">
        <f>VLOOKUP(AY143,Sheet4!A143:B451,1,0)</f>
        <v>3</v>
      </c>
    </row>
    <row r="144" spans="1:56" x14ac:dyDescent="0.2">
      <c r="A144" t="s">
        <v>914</v>
      </c>
      <c r="B144" t="s">
        <v>72</v>
      </c>
      <c r="C144" t="s">
        <v>2</v>
      </c>
      <c r="D144" t="s">
        <v>316</v>
      </c>
      <c r="E144" t="s">
        <v>4</v>
      </c>
      <c r="F144" s="2">
        <v>42702</v>
      </c>
      <c r="G144" t="s">
        <v>915</v>
      </c>
      <c r="H144" t="s">
        <v>916</v>
      </c>
      <c r="I144" s="2">
        <v>42701</v>
      </c>
      <c r="J144" s="17">
        <v>166.87</v>
      </c>
      <c r="K144" s="3">
        <v>0</v>
      </c>
      <c r="L144" s="3">
        <v>166.87</v>
      </c>
      <c r="M144" s="3">
        <v>164</v>
      </c>
      <c r="N144" s="4">
        <v>1.7500000000000002E-2</v>
      </c>
      <c r="O144" s="3">
        <v>2.87</v>
      </c>
      <c r="P144" s="5">
        <v>1</v>
      </c>
      <c r="Q144" t="s">
        <v>44</v>
      </c>
      <c r="R144" t="s">
        <v>8</v>
      </c>
      <c r="S144" t="s">
        <v>46</v>
      </c>
      <c r="T144" t="s">
        <v>47</v>
      </c>
      <c r="U144" t="s">
        <v>2</v>
      </c>
      <c r="V144" s="14" t="s">
        <v>148</v>
      </c>
      <c r="W144" t="s">
        <v>12</v>
      </c>
      <c r="X144" t="s">
        <v>13</v>
      </c>
      <c r="Y144" t="s">
        <v>14</v>
      </c>
      <c r="Z144" t="s">
        <v>15</v>
      </c>
      <c r="AA144" t="s">
        <v>16</v>
      </c>
      <c r="AB144" t="s">
        <v>17</v>
      </c>
      <c r="AC144" t="s">
        <v>18</v>
      </c>
      <c r="AD144" t="s">
        <v>19</v>
      </c>
      <c r="AE144" t="s">
        <v>20</v>
      </c>
      <c r="AF144" t="s">
        <v>21</v>
      </c>
      <c r="AG144" t="s">
        <v>22</v>
      </c>
      <c r="AH144" t="s">
        <v>23</v>
      </c>
      <c r="AI144" t="s">
        <v>227</v>
      </c>
      <c r="AJ144" t="s">
        <v>228</v>
      </c>
      <c r="AK144" t="s">
        <v>26</v>
      </c>
      <c r="AL144" t="s">
        <v>27</v>
      </c>
      <c r="AM144" t="s">
        <v>28</v>
      </c>
      <c r="AN144" t="s">
        <v>171</v>
      </c>
      <c r="AO144" t="s">
        <v>57</v>
      </c>
      <c r="AP144" t="s">
        <v>31</v>
      </c>
      <c r="AQ144" t="s">
        <v>32</v>
      </c>
      <c r="AR144" t="s">
        <v>58</v>
      </c>
      <c r="AS144" t="s">
        <v>59</v>
      </c>
      <c r="AT144" t="s">
        <v>35</v>
      </c>
      <c r="AU144" t="s">
        <v>36</v>
      </c>
      <c r="AV144" t="s">
        <v>26</v>
      </c>
      <c r="AW144" t="s">
        <v>26</v>
      </c>
      <c r="AX144" t="s">
        <v>917</v>
      </c>
      <c r="AY144" t="s">
        <v>72</v>
      </c>
      <c r="AZ144" s="3">
        <v>166.87</v>
      </c>
      <c r="BA144" t="str">
        <f t="shared" si="3"/>
        <v>418000+EA</v>
      </c>
      <c r="BB144" t="str">
        <f>VLOOKUP(V144,Sheet2!$D$2:$BA$5,22,FALSE)</f>
        <v>MEDICAL SUPPLIES</v>
      </c>
      <c r="BD144" t="str">
        <f>VLOOKUP(AY144,Sheet4!A144:B452,1,0)</f>
        <v>3</v>
      </c>
    </row>
    <row r="145" spans="1:56" x14ac:dyDescent="0.2">
      <c r="A145" t="s">
        <v>898</v>
      </c>
      <c r="B145" t="s">
        <v>182</v>
      </c>
      <c r="C145" t="s">
        <v>2</v>
      </c>
      <c r="D145" t="s">
        <v>316</v>
      </c>
      <c r="E145" t="s">
        <v>4</v>
      </c>
      <c r="F145" s="2">
        <v>42702</v>
      </c>
      <c r="G145" t="s">
        <v>899</v>
      </c>
      <c r="H145" t="s">
        <v>900</v>
      </c>
      <c r="I145" s="2">
        <v>42699</v>
      </c>
      <c r="J145" s="17">
        <v>166.87</v>
      </c>
      <c r="K145" s="3">
        <v>0</v>
      </c>
      <c r="L145" s="3">
        <v>166.87</v>
      </c>
      <c r="M145" s="3">
        <v>164</v>
      </c>
      <c r="N145" s="4">
        <v>1.7500000000000002E-2</v>
      </c>
      <c r="O145" s="3">
        <v>2.87</v>
      </c>
      <c r="P145" s="5">
        <v>1</v>
      </c>
      <c r="Q145" t="s">
        <v>44</v>
      </c>
      <c r="R145" t="s">
        <v>8</v>
      </c>
      <c r="S145" t="s">
        <v>46</v>
      </c>
      <c r="T145" t="s">
        <v>47</v>
      </c>
      <c r="U145" t="s">
        <v>2</v>
      </c>
      <c r="V145" s="14" t="s">
        <v>148</v>
      </c>
      <c r="W145" t="s">
        <v>12</v>
      </c>
      <c r="X145" t="s">
        <v>13</v>
      </c>
      <c r="Y145" t="s">
        <v>14</v>
      </c>
      <c r="Z145" t="s">
        <v>15</v>
      </c>
      <c r="AA145" t="s">
        <v>16</v>
      </c>
      <c r="AB145" t="s">
        <v>17</v>
      </c>
      <c r="AC145" t="s">
        <v>18</v>
      </c>
      <c r="AD145" t="s">
        <v>19</v>
      </c>
      <c r="AE145" t="s">
        <v>20</v>
      </c>
      <c r="AF145" t="s">
        <v>21</v>
      </c>
      <c r="AG145" t="s">
        <v>22</v>
      </c>
      <c r="AH145" t="s">
        <v>23</v>
      </c>
      <c r="AI145" t="s">
        <v>227</v>
      </c>
      <c r="AJ145" t="s">
        <v>228</v>
      </c>
      <c r="AK145" t="s">
        <v>26</v>
      </c>
      <c r="AL145" t="s">
        <v>27</v>
      </c>
      <c r="AM145" t="s">
        <v>28</v>
      </c>
      <c r="AN145" t="s">
        <v>171</v>
      </c>
      <c r="AO145" t="s">
        <v>57</v>
      </c>
      <c r="AP145" t="s">
        <v>31</v>
      </c>
      <c r="AQ145" t="s">
        <v>32</v>
      </c>
      <c r="AR145" t="s">
        <v>58</v>
      </c>
      <c r="AS145" t="s">
        <v>59</v>
      </c>
      <c r="AT145" t="s">
        <v>35</v>
      </c>
      <c r="AU145" t="s">
        <v>36</v>
      </c>
      <c r="AV145" t="s">
        <v>26</v>
      </c>
      <c r="AW145" t="s">
        <v>26</v>
      </c>
      <c r="AX145" t="s">
        <v>901</v>
      </c>
      <c r="AY145" t="s">
        <v>182</v>
      </c>
      <c r="AZ145" s="3">
        <v>166.87</v>
      </c>
      <c r="BA145" t="str">
        <f t="shared" si="3"/>
        <v>418000+EA</v>
      </c>
      <c r="BB145" t="str">
        <f>VLOOKUP(V145,Sheet2!$D$2:$BA$5,22,FALSE)</f>
        <v>MEDICAL SUPPLIES</v>
      </c>
      <c r="BD145" t="str">
        <f>VLOOKUP(AY145,Sheet4!A145:B453,1,0)</f>
        <v>6</v>
      </c>
    </row>
    <row r="146" spans="1:56" x14ac:dyDescent="0.2">
      <c r="A146" t="s">
        <v>890</v>
      </c>
      <c r="B146" t="s">
        <v>157</v>
      </c>
      <c r="C146" t="s">
        <v>2</v>
      </c>
      <c r="D146" t="s">
        <v>316</v>
      </c>
      <c r="E146" t="s">
        <v>4</v>
      </c>
      <c r="F146" s="2">
        <v>42697</v>
      </c>
      <c r="G146" t="s">
        <v>891</v>
      </c>
      <c r="H146" t="s">
        <v>892</v>
      </c>
      <c r="I146" s="2">
        <v>42696</v>
      </c>
      <c r="J146" s="17">
        <v>166.87</v>
      </c>
      <c r="K146" s="3">
        <v>0</v>
      </c>
      <c r="L146" s="3">
        <v>166.87</v>
      </c>
      <c r="M146" s="3">
        <v>164</v>
      </c>
      <c r="N146" s="4">
        <v>1.7500000000000002E-2</v>
      </c>
      <c r="O146" s="3">
        <v>2.87</v>
      </c>
      <c r="P146" s="5">
        <v>1</v>
      </c>
      <c r="Q146" t="s">
        <v>44</v>
      </c>
      <c r="R146" t="s">
        <v>8</v>
      </c>
      <c r="S146" t="s">
        <v>46</v>
      </c>
      <c r="T146" t="s">
        <v>47</v>
      </c>
      <c r="U146" t="s">
        <v>2</v>
      </c>
      <c r="V146" s="14" t="s">
        <v>148</v>
      </c>
      <c r="W146" t="s">
        <v>12</v>
      </c>
      <c r="X146" t="s">
        <v>13</v>
      </c>
      <c r="Y146" t="s">
        <v>14</v>
      </c>
      <c r="Z146" t="s">
        <v>75</v>
      </c>
      <c r="AA146" t="s">
        <v>76</v>
      </c>
      <c r="AB146" t="s">
        <v>17</v>
      </c>
      <c r="AC146" t="s">
        <v>18</v>
      </c>
      <c r="AD146" t="s">
        <v>19</v>
      </c>
      <c r="AE146" t="s">
        <v>20</v>
      </c>
      <c r="AF146" t="s">
        <v>21</v>
      </c>
      <c r="AG146" t="s">
        <v>22</v>
      </c>
      <c r="AH146" t="s">
        <v>77</v>
      </c>
      <c r="AI146" t="s">
        <v>169</v>
      </c>
      <c r="AJ146" t="s">
        <v>170</v>
      </c>
      <c r="AK146" t="s">
        <v>26</v>
      </c>
      <c r="AL146" t="s">
        <v>27</v>
      </c>
      <c r="AM146" t="s">
        <v>28</v>
      </c>
      <c r="AN146" t="s">
        <v>171</v>
      </c>
      <c r="AO146" t="s">
        <v>57</v>
      </c>
      <c r="AP146" t="s">
        <v>31</v>
      </c>
      <c r="AQ146" t="s">
        <v>32</v>
      </c>
      <c r="AR146" t="s">
        <v>58</v>
      </c>
      <c r="AS146" t="s">
        <v>59</v>
      </c>
      <c r="AT146" t="s">
        <v>35</v>
      </c>
      <c r="AU146" t="s">
        <v>36</v>
      </c>
      <c r="AV146" t="s">
        <v>26</v>
      </c>
      <c r="AW146" t="s">
        <v>26</v>
      </c>
      <c r="AX146" t="s">
        <v>893</v>
      </c>
      <c r="AY146" t="s">
        <v>154</v>
      </c>
      <c r="AZ146" s="3">
        <v>166.87</v>
      </c>
      <c r="BA146" t="str">
        <f t="shared" si="3"/>
        <v>418000+EA</v>
      </c>
      <c r="BB146" t="str">
        <f>VLOOKUP(V146,Sheet2!$D$2:$BA$5,22,FALSE)</f>
        <v>MEDICAL SUPPLIES</v>
      </c>
      <c r="BD146" t="str">
        <f>VLOOKUP(AY146,Sheet4!A146:B454,1,0)</f>
        <v>4</v>
      </c>
    </row>
    <row r="147" spans="1:56" x14ac:dyDescent="0.2">
      <c r="A147" t="s">
        <v>886</v>
      </c>
      <c r="B147" t="s">
        <v>139</v>
      </c>
      <c r="C147" t="s">
        <v>2</v>
      </c>
      <c r="D147" t="s">
        <v>316</v>
      </c>
      <c r="E147" t="s">
        <v>4</v>
      </c>
      <c r="F147" s="2">
        <v>42696</v>
      </c>
      <c r="G147" t="s">
        <v>887</v>
      </c>
      <c r="H147" t="s">
        <v>888</v>
      </c>
      <c r="I147" s="2">
        <v>42695</v>
      </c>
      <c r="J147" s="17">
        <v>166.87</v>
      </c>
      <c r="K147" s="3">
        <v>0</v>
      </c>
      <c r="L147" s="3">
        <v>166.87</v>
      </c>
      <c r="M147" s="3">
        <v>164</v>
      </c>
      <c r="N147" s="4">
        <v>1.7500000000000002E-2</v>
      </c>
      <c r="O147" s="3">
        <v>2.87</v>
      </c>
      <c r="P147" s="5">
        <v>1</v>
      </c>
      <c r="Q147" t="s">
        <v>44</v>
      </c>
      <c r="R147" t="s">
        <v>8</v>
      </c>
      <c r="S147" t="s">
        <v>46</v>
      </c>
      <c r="T147" t="s">
        <v>47</v>
      </c>
      <c r="U147" t="s">
        <v>2</v>
      </c>
      <c r="V147" s="14" t="s">
        <v>148</v>
      </c>
      <c r="W147" t="s">
        <v>12</v>
      </c>
      <c r="X147" t="s">
        <v>13</v>
      </c>
      <c r="Y147" t="s">
        <v>14</v>
      </c>
      <c r="Z147" t="s">
        <v>15</v>
      </c>
      <c r="AA147" t="s">
        <v>16</v>
      </c>
      <c r="AB147" t="s">
        <v>17</v>
      </c>
      <c r="AC147" t="s">
        <v>18</v>
      </c>
      <c r="AD147" t="s">
        <v>19</v>
      </c>
      <c r="AE147" t="s">
        <v>20</v>
      </c>
      <c r="AF147" t="s">
        <v>21</v>
      </c>
      <c r="AG147" t="s">
        <v>22</v>
      </c>
      <c r="AH147" t="s">
        <v>23</v>
      </c>
      <c r="AI147" t="s">
        <v>227</v>
      </c>
      <c r="AJ147" t="s">
        <v>228</v>
      </c>
      <c r="AK147" t="s">
        <v>26</v>
      </c>
      <c r="AL147" t="s">
        <v>27</v>
      </c>
      <c r="AM147" t="s">
        <v>28</v>
      </c>
      <c r="AN147" t="s">
        <v>171</v>
      </c>
      <c r="AO147" t="s">
        <v>57</v>
      </c>
      <c r="AP147" t="s">
        <v>31</v>
      </c>
      <c r="AQ147" t="s">
        <v>32</v>
      </c>
      <c r="AR147" t="s">
        <v>58</v>
      </c>
      <c r="AS147" t="s">
        <v>59</v>
      </c>
      <c r="AT147" t="s">
        <v>35</v>
      </c>
      <c r="AU147" t="s">
        <v>36</v>
      </c>
      <c r="AV147" t="s">
        <v>26</v>
      </c>
      <c r="AW147" t="s">
        <v>26</v>
      </c>
      <c r="AX147" t="s">
        <v>889</v>
      </c>
      <c r="AY147" t="s">
        <v>72</v>
      </c>
      <c r="AZ147" s="3">
        <v>166.87</v>
      </c>
      <c r="BA147" t="str">
        <f t="shared" si="3"/>
        <v>418000+EA</v>
      </c>
      <c r="BB147" t="str">
        <f>VLOOKUP(V147,Sheet2!$D$2:$BA$5,22,FALSE)</f>
        <v>MEDICAL SUPPLIES</v>
      </c>
      <c r="BD147" t="str">
        <f>VLOOKUP(AY147,Sheet4!A147:B455,1,0)</f>
        <v>3</v>
      </c>
    </row>
    <row r="148" spans="1:56" x14ac:dyDescent="0.2">
      <c r="A148" t="s">
        <v>877</v>
      </c>
      <c r="B148" t="s">
        <v>154</v>
      </c>
      <c r="C148" t="s">
        <v>2</v>
      </c>
      <c r="D148" t="s">
        <v>316</v>
      </c>
      <c r="E148" t="s">
        <v>4</v>
      </c>
      <c r="F148" s="2">
        <v>42695</v>
      </c>
      <c r="G148" t="s">
        <v>878</v>
      </c>
      <c r="H148" t="s">
        <v>879</v>
      </c>
      <c r="I148" s="2">
        <v>42692</v>
      </c>
      <c r="J148" s="17">
        <v>333.74</v>
      </c>
      <c r="K148" s="3">
        <v>0</v>
      </c>
      <c r="L148" s="3">
        <v>166.87</v>
      </c>
      <c r="M148" s="3">
        <v>164</v>
      </c>
      <c r="N148" s="4">
        <v>1.7500000000000002E-2</v>
      </c>
      <c r="O148" s="3">
        <v>2.87</v>
      </c>
      <c r="P148" s="5">
        <v>2</v>
      </c>
      <c r="Q148" t="s">
        <v>44</v>
      </c>
      <c r="R148" t="s">
        <v>8</v>
      </c>
      <c r="S148" t="s">
        <v>46</v>
      </c>
      <c r="T148" t="s">
        <v>47</v>
      </c>
      <c r="U148" t="s">
        <v>2</v>
      </c>
      <c r="V148" s="14" t="s">
        <v>148</v>
      </c>
      <c r="W148" t="s">
        <v>12</v>
      </c>
      <c r="X148" t="s">
        <v>13</v>
      </c>
      <c r="Y148" t="s">
        <v>14</v>
      </c>
      <c r="Z148" t="s">
        <v>75</v>
      </c>
      <c r="AA148" t="s">
        <v>76</v>
      </c>
      <c r="AB148" t="s">
        <v>17</v>
      </c>
      <c r="AC148" t="s">
        <v>18</v>
      </c>
      <c r="AD148" t="s">
        <v>19</v>
      </c>
      <c r="AE148" t="s">
        <v>20</v>
      </c>
      <c r="AF148" t="s">
        <v>21</v>
      </c>
      <c r="AG148" t="s">
        <v>22</v>
      </c>
      <c r="AH148" t="s">
        <v>77</v>
      </c>
      <c r="AI148" t="s">
        <v>169</v>
      </c>
      <c r="AJ148" t="s">
        <v>170</v>
      </c>
      <c r="AK148" t="s">
        <v>26</v>
      </c>
      <c r="AL148" t="s">
        <v>27</v>
      </c>
      <c r="AM148" t="s">
        <v>28</v>
      </c>
      <c r="AN148" t="s">
        <v>171</v>
      </c>
      <c r="AO148" t="s">
        <v>57</v>
      </c>
      <c r="AP148" t="s">
        <v>31</v>
      </c>
      <c r="AQ148" t="s">
        <v>32</v>
      </c>
      <c r="AR148" t="s">
        <v>58</v>
      </c>
      <c r="AS148" t="s">
        <v>59</v>
      </c>
      <c r="AT148" t="s">
        <v>35</v>
      </c>
      <c r="AU148" t="s">
        <v>36</v>
      </c>
      <c r="AV148" t="s">
        <v>26</v>
      </c>
      <c r="AW148" t="s">
        <v>26</v>
      </c>
      <c r="AX148" t="s">
        <v>880</v>
      </c>
      <c r="AY148" t="s">
        <v>72</v>
      </c>
      <c r="AZ148" s="3">
        <v>166.87</v>
      </c>
      <c r="BA148" t="str">
        <f t="shared" si="3"/>
        <v>418000+EA</v>
      </c>
      <c r="BB148" t="str">
        <f>VLOOKUP(V148,Sheet2!$D$2:$BA$5,22,FALSE)</f>
        <v>MEDICAL SUPPLIES</v>
      </c>
      <c r="BD148" t="str">
        <f>VLOOKUP(AY148,Sheet4!A148:B456,1,0)</f>
        <v>3</v>
      </c>
    </row>
    <row r="149" spans="1:56" x14ac:dyDescent="0.2">
      <c r="A149" t="s">
        <v>873</v>
      </c>
      <c r="B149" t="s">
        <v>164</v>
      </c>
      <c r="C149" t="s">
        <v>2</v>
      </c>
      <c r="D149" t="s">
        <v>316</v>
      </c>
      <c r="E149" t="s">
        <v>4</v>
      </c>
      <c r="F149" s="2">
        <v>42695</v>
      </c>
      <c r="G149" t="s">
        <v>874</v>
      </c>
      <c r="H149" t="s">
        <v>875</v>
      </c>
      <c r="I149" s="2">
        <v>42691</v>
      </c>
      <c r="J149" s="17">
        <v>166.87</v>
      </c>
      <c r="K149" s="3">
        <v>0</v>
      </c>
      <c r="L149" s="3">
        <v>166.87</v>
      </c>
      <c r="M149" s="3">
        <v>164</v>
      </c>
      <c r="N149" s="4">
        <v>1.7500000000000002E-2</v>
      </c>
      <c r="O149" s="3">
        <v>2.87</v>
      </c>
      <c r="P149" s="5">
        <v>1</v>
      </c>
      <c r="Q149" t="s">
        <v>44</v>
      </c>
      <c r="R149" t="s">
        <v>8</v>
      </c>
      <c r="S149" t="s">
        <v>46</v>
      </c>
      <c r="T149" t="s">
        <v>47</v>
      </c>
      <c r="U149" t="s">
        <v>2</v>
      </c>
      <c r="V149" s="14" t="s">
        <v>148</v>
      </c>
      <c r="W149" t="s">
        <v>12</v>
      </c>
      <c r="X149" t="s">
        <v>13</v>
      </c>
      <c r="Y149" t="s">
        <v>14</v>
      </c>
      <c r="Z149" t="s">
        <v>214</v>
      </c>
      <c r="AA149" t="s">
        <v>215</v>
      </c>
      <c r="AB149" t="s">
        <v>17</v>
      </c>
      <c r="AC149" t="s">
        <v>18</v>
      </c>
      <c r="AD149" t="s">
        <v>19</v>
      </c>
      <c r="AE149" t="s">
        <v>20</v>
      </c>
      <c r="AF149" t="s">
        <v>21</v>
      </c>
      <c r="AG149" t="s">
        <v>22</v>
      </c>
      <c r="AH149" t="s">
        <v>216</v>
      </c>
      <c r="AI149" t="s">
        <v>217</v>
      </c>
      <c r="AJ149" t="s">
        <v>218</v>
      </c>
      <c r="AK149" t="s">
        <v>26</v>
      </c>
      <c r="AL149" t="s">
        <v>27</v>
      </c>
      <c r="AM149" t="s">
        <v>28</v>
      </c>
      <c r="AN149" t="s">
        <v>171</v>
      </c>
      <c r="AO149" t="s">
        <v>57</v>
      </c>
      <c r="AP149" t="s">
        <v>31</v>
      </c>
      <c r="AQ149" t="s">
        <v>32</v>
      </c>
      <c r="AR149" t="s">
        <v>58</v>
      </c>
      <c r="AS149" t="s">
        <v>59</v>
      </c>
      <c r="AT149" t="s">
        <v>35</v>
      </c>
      <c r="AU149" t="s">
        <v>36</v>
      </c>
      <c r="AV149" t="s">
        <v>26</v>
      </c>
      <c r="AW149" t="s">
        <v>26</v>
      </c>
      <c r="AX149" t="s">
        <v>876</v>
      </c>
      <c r="AY149" t="s">
        <v>139</v>
      </c>
      <c r="AZ149" s="3">
        <v>166.87</v>
      </c>
      <c r="BA149" t="str">
        <f t="shared" si="3"/>
        <v>418000+EA</v>
      </c>
      <c r="BB149" t="str">
        <f>VLOOKUP(V149,Sheet2!$D$2:$BA$5,22,FALSE)</f>
        <v>MEDICAL SUPPLIES</v>
      </c>
      <c r="BD149" t="str">
        <f>VLOOKUP(AY149,Sheet4!A149:B457,1,0)</f>
        <v>2</v>
      </c>
    </row>
    <row r="150" spans="1:56" x14ac:dyDescent="0.2">
      <c r="A150" t="s">
        <v>869</v>
      </c>
      <c r="B150" t="s">
        <v>174</v>
      </c>
      <c r="C150" t="s">
        <v>26</v>
      </c>
      <c r="D150" t="s">
        <v>26</v>
      </c>
      <c r="E150" t="s">
        <v>26</v>
      </c>
      <c r="F150" s="2">
        <v>42691</v>
      </c>
      <c r="G150" t="s">
        <v>870</v>
      </c>
      <c r="H150" t="s">
        <v>871</v>
      </c>
      <c r="I150" s="2">
        <v>42690</v>
      </c>
      <c r="J150" s="17">
        <v>1334.96</v>
      </c>
      <c r="K150" s="3">
        <v>0.36</v>
      </c>
      <c r="L150" s="3">
        <v>166.87</v>
      </c>
      <c r="M150" s="3">
        <v>164</v>
      </c>
      <c r="N150" s="4">
        <v>1.7500000000000002E-2</v>
      </c>
      <c r="O150" s="3">
        <v>2.87</v>
      </c>
      <c r="P150" s="5">
        <v>8</v>
      </c>
      <c r="Q150" t="s">
        <v>44</v>
      </c>
      <c r="R150" t="s">
        <v>8</v>
      </c>
      <c r="S150" t="s">
        <v>46</v>
      </c>
      <c r="T150" t="s">
        <v>47</v>
      </c>
      <c r="U150" t="s">
        <v>2</v>
      </c>
      <c r="V150" s="14" t="s">
        <v>148</v>
      </c>
      <c r="W150" t="s">
        <v>12</v>
      </c>
      <c r="X150" t="s">
        <v>13</v>
      </c>
      <c r="Y150" t="s">
        <v>49</v>
      </c>
      <c r="Z150" t="s">
        <v>50</v>
      </c>
      <c r="AA150" t="s">
        <v>51</v>
      </c>
      <c r="AB150" t="s">
        <v>52</v>
      </c>
      <c r="AC150" t="s">
        <v>53</v>
      </c>
      <c r="AD150" t="s">
        <v>54</v>
      </c>
      <c r="AE150" t="s">
        <v>55</v>
      </c>
      <c r="AF150" t="s">
        <v>50</v>
      </c>
      <c r="AG150" t="s">
        <v>51</v>
      </c>
      <c r="AH150" t="s">
        <v>26</v>
      </c>
      <c r="AI150" t="s">
        <v>26</v>
      </c>
      <c r="AJ150" t="s">
        <v>26</v>
      </c>
      <c r="AK150" t="s">
        <v>26</v>
      </c>
      <c r="AL150" t="s">
        <v>27</v>
      </c>
      <c r="AM150" t="s">
        <v>28</v>
      </c>
      <c r="AN150" t="s">
        <v>171</v>
      </c>
      <c r="AO150" t="s">
        <v>57</v>
      </c>
      <c r="AP150" t="s">
        <v>31</v>
      </c>
      <c r="AQ150" t="s">
        <v>32</v>
      </c>
      <c r="AR150" t="s">
        <v>58</v>
      </c>
      <c r="AS150" t="s">
        <v>59</v>
      </c>
      <c r="AT150" t="s">
        <v>135</v>
      </c>
      <c r="AU150" t="s">
        <v>136</v>
      </c>
      <c r="AV150" t="s">
        <v>26</v>
      </c>
      <c r="AW150" t="s">
        <v>26</v>
      </c>
      <c r="AX150" t="s">
        <v>872</v>
      </c>
      <c r="AY150" t="s">
        <v>63</v>
      </c>
      <c r="AZ150" s="3">
        <v>166.87</v>
      </c>
      <c r="BA150" t="str">
        <f t="shared" si="3"/>
        <v>418000+EA</v>
      </c>
      <c r="BB150" t="str">
        <f>VLOOKUP(V150,Sheet2!$D$2:$BA$5,22,FALSE)</f>
        <v>MEDICAL SUPPLIES</v>
      </c>
      <c r="BD150" t="str">
        <f>VLOOKUP(AY150,Sheet4!A150:B458,1,0)</f>
        <v>10</v>
      </c>
    </row>
    <row r="151" spans="1:56" x14ac:dyDescent="0.2">
      <c r="A151" t="s">
        <v>861</v>
      </c>
      <c r="B151" t="s">
        <v>139</v>
      </c>
      <c r="C151" t="s">
        <v>2</v>
      </c>
      <c r="D151" t="s">
        <v>316</v>
      </c>
      <c r="E151" t="s">
        <v>4</v>
      </c>
      <c r="F151" s="2">
        <v>42688</v>
      </c>
      <c r="G151" t="s">
        <v>862</v>
      </c>
      <c r="H151" t="s">
        <v>863</v>
      </c>
      <c r="I151" s="2">
        <v>42687</v>
      </c>
      <c r="J151" s="17">
        <v>166.87</v>
      </c>
      <c r="K151" s="3">
        <v>0</v>
      </c>
      <c r="L151" s="3">
        <v>166.87</v>
      </c>
      <c r="M151" s="3">
        <v>164</v>
      </c>
      <c r="N151" s="4">
        <v>1.7500000000000002E-2</v>
      </c>
      <c r="O151" s="3">
        <v>2.87</v>
      </c>
      <c r="P151" s="5">
        <v>1</v>
      </c>
      <c r="Q151" t="s">
        <v>44</v>
      </c>
      <c r="R151" t="s">
        <v>8</v>
      </c>
      <c r="S151" t="s">
        <v>46</v>
      </c>
      <c r="T151" t="s">
        <v>47</v>
      </c>
      <c r="U151" t="s">
        <v>2</v>
      </c>
      <c r="V151" s="14" t="s">
        <v>148</v>
      </c>
      <c r="W151" t="s">
        <v>12</v>
      </c>
      <c r="X151" t="s">
        <v>13</v>
      </c>
      <c r="Y151" t="s">
        <v>14</v>
      </c>
      <c r="Z151" t="s">
        <v>75</v>
      </c>
      <c r="AA151" t="s">
        <v>76</v>
      </c>
      <c r="AB151" t="s">
        <v>17</v>
      </c>
      <c r="AC151" t="s">
        <v>18</v>
      </c>
      <c r="AD151" t="s">
        <v>19</v>
      </c>
      <c r="AE151" t="s">
        <v>20</v>
      </c>
      <c r="AF151" t="s">
        <v>21</v>
      </c>
      <c r="AG151" t="s">
        <v>22</v>
      </c>
      <c r="AH151" t="s">
        <v>77</v>
      </c>
      <c r="AI151" t="s">
        <v>169</v>
      </c>
      <c r="AJ151" t="s">
        <v>170</v>
      </c>
      <c r="AK151" t="s">
        <v>26</v>
      </c>
      <c r="AL151" t="s">
        <v>27</v>
      </c>
      <c r="AM151" t="s">
        <v>28</v>
      </c>
      <c r="AN151" t="s">
        <v>171</v>
      </c>
      <c r="AO151" t="s">
        <v>57</v>
      </c>
      <c r="AP151" t="s">
        <v>31</v>
      </c>
      <c r="AQ151" t="s">
        <v>32</v>
      </c>
      <c r="AR151" t="s">
        <v>58</v>
      </c>
      <c r="AS151" t="s">
        <v>59</v>
      </c>
      <c r="AT151" t="s">
        <v>35</v>
      </c>
      <c r="AU151" t="s">
        <v>36</v>
      </c>
      <c r="AV151" t="s">
        <v>26</v>
      </c>
      <c r="AW151" t="s">
        <v>26</v>
      </c>
      <c r="AX151" t="s">
        <v>864</v>
      </c>
      <c r="AY151" t="s">
        <v>139</v>
      </c>
      <c r="AZ151" s="3">
        <v>166.87</v>
      </c>
      <c r="BA151" t="str">
        <f t="shared" si="3"/>
        <v>418000+EA</v>
      </c>
      <c r="BB151" t="str">
        <f>VLOOKUP(V151,Sheet2!$D$2:$BA$5,22,FALSE)</f>
        <v>MEDICAL SUPPLIES</v>
      </c>
      <c r="BD151" t="str">
        <f>VLOOKUP(AY151,Sheet4!A151:B459,1,0)</f>
        <v>2</v>
      </c>
    </row>
    <row r="152" spans="1:56" x14ac:dyDescent="0.2">
      <c r="A152" t="s">
        <v>865</v>
      </c>
      <c r="B152" t="s">
        <v>139</v>
      </c>
      <c r="C152" t="s">
        <v>2</v>
      </c>
      <c r="D152" t="s">
        <v>316</v>
      </c>
      <c r="E152" t="s">
        <v>4</v>
      </c>
      <c r="F152" s="2">
        <v>42688</v>
      </c>
      <c r="G152" t="s">
        <v>866</v>
      </c>
      <c r="H152" t="s">
        <v>867</v>
      </c>
      <c r="I152" s="2">
        <v>42687</v>
      </c>
      <c r="J152" s="17">
        <v>166.87</v>
      </c>
      <c r="K152" s="3">
        <v>0</v>
      </c>
      <c r="L152" s="3">
        <v>166.87</v>
      </c>
      <c r="M152" s="3">
        <v>164</v>
      </c>
      <c r="N152" s="4">
        <v>1.7500000000000002E-2</v>
      </c>
      <c r="O152" s="3">
        <v>2.87</v>
      </c>
      <c r="P152" s="5">
        <v>1</v>
      </c>
      <c r="Q152" t="s">
        <v>44</v>
      </c>
      <c r="R152" t="s">
        <v>8</v>
      </c>
      <c r="S152" t="s">
        <v>46</v>
      </c>
      <c r="T152" t="s">
        <v>47</v>
      </c>
      <c r="U152" t="s">
        <v>2</v>
      </c>
      <c r="V152" s="14" t="s">
        <v>148</v>
      </c>
      <c r="W152" t="s">
        <v>12</v>
      </c>
      <c r="X152" t="s">
        <v>13</v>
      </c>
      <c r="Y152" t="s">
        <v>14</v>
      </c>
      <c r="Z152" t="s">
        <v>75</v>
      </c>
      <c r="AA152" t="s">
        <v>76</v>
      </c>
      <c r="AB152" t="s">
        <v>17</v>
      </c>
      <c r="AC152" t="s">
        <v>18</v>
      </c>
      <c r="AD152" t="s">
        <v>19</v>
      </c>
      <c r="AE152" t="s">
        <v>20</v>
      </c>
      <c r="AF152" t="s">
        <v>21</v>
      </c>
      <c r="AG152" t="s">
        <v>22</v>
      </c>
      <c r="AH152" t="s">
        <v>77</v>
      </c>
      <c r="AI152" t="s">
        <v>149</v>
      </c>
      <c r="AJ152" t="s">
        <v>150</v>
      </c>
      <c r="AK152" t="s">
        <v>26</v>
      </c>
      <c r="AL152" t="s">
        <v>27</v>
      </c>
      <c r="AM152" t="s">
        <v>28</v>
      </c>
      <c r="AN152" t="s">
        <v>171</v>
      </c>
      <c r="AO152" t="s">
        <v>57</v>
      </c>
      <c r="AP152" t="s">
        <v>31</v>
      </c>
      <c r="AQ152" t="s">
        <v>32</v>
      </c>
      <c r="AR152" t="s">
        <v>58</v>
      </c>
      <c r="AS152" t="s">
        <v>59</v>
      </c>
      <c r="AT152" t="s">
        <v>35</v>
      </c>
      <c r="AU152" t="s">
        <v>36</v>
      </c>
      <c r="AV152" t="s">
        <v>26</v>
      </c>
      <c r="AW152" t="s">
        <v>26</v>
      </c>
      <c r="AX152" t="s">
        <v>868</v>
      </c>
      <c r="AY152" t="s">
        <v>164</v>
      </c>
      <c r="AZ152" s="3">
        <v>166.87</v>
      </c>
      <c r="BA152" t="str">
        <f t="shared" si="3"/>
        <v>418000+EA</v>
      </c>
      <c r="BB152" t="str">
        <f>VLOOKUP(V152,Sheet2!$D$2:$BA$5,22,FALSE)</f>
        <v>MEDICAL SUPPLIES</v>
      </c>
      <c r="BD152" t="str">
        <f>VLOOKUP(AY152,Sheet4!A152:B460,1,0)</f>
        <v>1</v>
      </c>
    </row>
    <row r="153" spans="1:56" x14ac:dyDescent="0.2">
      <c r="A153" t="s">
        <v>853</v>
      </c>
      <c r="B153" t="s">
        <v>182</v>
      </c>
      <c r="C153" t="s">
        <v>2</v>
      </c>
      <c r="D153" t="s">
        <v>316</v>
      </c>
      <c r="E153" t="s">
        <v>4</v>
      </c>
      <c r="F153" s="2">
        <v>42683</v>
      </c>
      <c r="G153" t="s">
        <v>854</v>
      </c>
      <c r="H153" t="s">
        <v>855</v>
      </c>
      <c r="I153" s="2">
        <v>42682</v>
      </c>
      <c r="J153" s="17">
        <v>166.87</v>
      </c>
      <c r="K153" s="3">
        <v>0</v>
      </c>
      <c r="L153" s="3">
        <v>166.87</v>
      </c>
      <c r="M153" s="3">
        <v>164</v>
      </c>
      <c r="N153" s="4">
        <v>1.7500000000000002E-2</v>
      </c>
      <c r="O153" s="3">
        <v>2.87</v>
      </c>
      <c r="P153" s="5">
        <v>1</v>
      </c>
      <c r="Q153" t="s">
        <v>44</v>
      </c>
      <c r="R153" t="s">
        <v>8</v>
      </c>
      <c r="S153" t="s">
        <v>46</v>
      </c>
      <c r="T153" t="s">
        <v>47</v>
      </c>
      <c r="U153" t="s">
        <v>2</v>
      </c>
      <c r="V153" s="14" t="s">
        <v>148</v>
      </c>
      <c r="W153" t="s">
        <v>12</v>
      </c>
      <c r="X153" t="s">
        <v>13</v>
      </c>
      <c r="Y153" t="s">
        <v>14</v>
      </c>
      <c r="Z153" t="s">
        <v>75</v>
      </c>
      <c r="AA153" t="s">
        <v>76</v>
      </c>
      <c r="AB153" t="s">
        <v>17</v>
      </c>
      <c r="AC153" t="s">
        <v>18</v>
      </c>
      <c r="AD153" t="s">
        <v>19</v>
      </c>
      <c r="AE153" t="s">
        <v>20</v>
      </c>
      <c r="AF153" t="s">
        <v>21</v>
      </c>
      <c r="AG153" t="s">
        <v>22</v>
      </c>
      <c r="AH153" t="s">
        <v>77</v>
      </c>
      <c r="AI153" t="s">
        <v>169</v>
      </c>
      <c r="AJ153" t="s">
        <v>170</v>
      </c>
      <c r="AK153" t="s">
        <v>26</v>
      </c>
      <c r="AL153" t="s">
        <v>27</v>
      </c>
      <c r="AM153" t="s">
        <v>28</v>
      </c>
      <c r="AN153" t="s">
        <v>171</v>
      </c>
      <c r="AO153" t="s">
        <v>57</v>
      </c>
      <c r="AP153" t="s">
        <v>31</v>
      </c>
      <c r="AQ153" t="s">
        <v>32</v>
      </c>
      <c r="AR153" t="s">
        <v>58</v>
      </c>
      <c r="AS153" t="s">
        <v>59</v>
      </c>
      <c r="AT153" t="s">
        <v>35</v>
      </c>
      <c r="AU153" t="s">
        <v>36</v>
      </c>
      <c r="AV153" t="s">
        <v>26</v>
      </c>
      <c r="AW153" t="s">
        <v>26</v>
      </c>
      <c r="AX153" t="s">
        <v>856</v>
      </c>
      <c r="AY153" t="s">
        <v>139</v>
      </c>
      <c r="AZ153" s="3">
        <v>166.87</v>
      </c>
      <c r="BA153" t="str">
        <f t="shared" si="3"/>
        <v>418000+EA</v>
      </c>
      <c r="BB153" t="str">
        <f>VLOOKUP(V153,Sheet2!$D$2:$BA$5,22,FALSE)</f>
        <v>MEDICAL SUPPLIES</v>
      </c>
      <c r="BD153" t="str">
        <f>VLOOKUP(AY153,Sheet4!A153:B461,1,0)</f>
        <v>2</v>
      </c>
    </row>
    <row r="154" spans="1:56" x14ac:dyDescent="0.2">
      <c r="A154" t="s">
        <v>849</v>
      </c>
      <c r="B154" t="s">
        <v>154</v>
      </c>
      <c r="C154" t="s">
        <v>2</v>
      </c>
      <c r="D154" t="s">
        <v>316</v>
      </c>
      <c r="E154" t="s">
        <v>4</v>
      </c>
      <c r="F154" s="2">
        <v>42682</v>
      </c>
      <c r="G154" t="s">
        <v>850</v>
      </c>
      <c r="H154" t="s">
        <v>851</v>
      </c>
      <c r="I154" s="2">
        <v>42681</v>
      </c>
      <c r="J154" s="17">
        <v>166.87</v>
      </c>
      <c r="K154" s="3">
        <v>0</v>
      </c>
      <c r="L154" s="3">
        <v>166.87</v>
      </c>
      <c r="M154" s="3">
        <v>164</v>
      </c>
      <c r="N154" s="4">
        <v>1.7500000000000002E-2</v>
      </c>
      <c r="O154" s="3">
        <v>2.87</v>
      </c>
      <c r="P154" s="5">
        <v>1</v>
      </c>
      <c r="Q154" t="s">
        <v>44</v>
      </c>
      <c r="R154" t="s">
        <v>8</v>
      </c>
      <c r="S154" t="s">
        <v>46</v>
      </c>
      <c r="T154" t="s">
        <v>47</v>
      </c>
      <c r="U154" t="s">
        <v>2</v>
      </c>
      <c r="V154" s="14" t="s">
        <v>148</v>
      </c>
      <c r="W154" t="s">
        <v>12</v>
      </c>
      <c r="X154" t="s">
        <v>13</v>
      </c>
      <c r="Y154" t="s">
        <v>14</v>
      </c>
      <c r="Z154" t="s">
        <v>15</v>
      </c>
      <c r="AA154" t="s">
        <v>16</v>
      </c>
      <c r="AB154" t="s">
        <v>17</v>
      </c>
      <c r="AC154" t="s">
        <v>18</v>
      </c>
      <c r="AD154" t="s">
        <v>19</v>
      </c>
      <c r="AE154" t="s">
        <v>20</v>
      </c>
      <c r="AF154" t="s">
        <v>21</v>
      </c>
      <c r="AG154" t="s">
        <v>22</v>
      </c>
      <c r="AH154" t="s">
        <v>23</v>
      </c>
      <c r="AI154" t="s">
        <v>227</v>
      </c>
      <c r="AJ154" t="s">
        <v>228</v>
      </c>
      <c r="AK154" t="s">
        <v>26</v>
      </c>
      <c r="AL154" t="s">
        <v>27</v>
      </c>
      <c r="AM154" t="s">
        <v>28</v>
      </c>
      <c r="AN154" t="s">
        <v>171</v>
      </c>
      <c r="AO154" t="s">
        <v>57</v>
      </c>
      <c r="AP154" t="s">
        <v>31</v>
      </c>
      <c r="AQ154" t="s">
        <v>32</v>
      </c>
      <c r="AR154" t="s">
        <v>58</v>
      </c>
      <c r="AS154" t="s">
        <v>59</v>
      </c>
      <c r="AT154" t="s">
        <v>35</v>
      </c>
      <c r="AU154" t="s">
        <v>36</v>
      </c>
      <c r="AV154" t="s">
        <v>26</v>
      </c>
      <c r="AW154" t="s">
        <v>26</v>
      </c>
      <c r="AX154" t="s">
        <v>852</v>
      </c>
      <c r="AY154" t="s">
        <v>154</v>
      </c>
      <c r="AZ154" s="3">
        <v>166.87</v>
      </c>
      <c r="BA154" t="str">
        <f t="shared" si="3"/>
        <v>418000+EA</v>
      </c>
      <c r="BB154" t="str">
        <f>VLOOKUP(V154,Sheet2!$D$2:$BA$5,22,FALSE)</f>
        <v>MEDICAL SUPPLIES</v>
      </c>
      <c r="BD154" t="str">
        <f>VLOOKUP(AY154,Sheet4!A154:B462,1,0)</f>
        <v>4</v>
      </c>
    </row>
    <row r="155" spans="1:56" x14ac:dyDescent="0.2">
      <c r="A155" t="s">
        <v>845</v>
      </c>
      <c r="B155" t="s">
        <v>154</v>
      </c>
      <c r="C155" t="s">
        <v>2</v>
      </c>
      <c r="D155" t="s">
        <v>316</v>
      </c>
      <c r="E155" t="s">
        <v>4</v>
      </c>
      <c r="F155" s="2">
        <v>42681</v>
      </c>
      <c r="G155" t="s">
        <v>846</v>
      </c>
      <c r="H155" t="s">
        <v>847</v>
      </c>
      <c r="I155" s="2">
        <v>42680</v>
      </c>
      <c r="J155" s="17">
        <v>166.87</v>
      </c>
      <c r="K155" s="3">
        <v>0</v>
      </c>
      <c r="L155" s="3">
        <v>166.87</v>
      </c>
      <c r="M155" s="3">
        <v>164</v>
      </c>
      <c r="N155" s="4">
        <v>1.7500000000000002E-2</v>
      </c>
      <c r="O155" s="3">
        <v>2.87</v>
      </c>
      <c r="P155" s="5">
        <v>1</v>
      </c>
      <c r="Q155" t="s">
        <v>44</v>
      </c>
      <c r="R155" t="s">
        <v>8</v>
      </c>
      <c r="S155" t="s">
        <v>46</v>
      </c>
      <c r="T155" t="s">
        <v>47</v>
      </c>
      <c r="U155" t="s">
        <v>2</v>
      </c>
      <c r="V155" s="14" t="s">
        <v>148</v>
      </c>
      <c r="W155" t="s">
        <v>12</v>
      </c>
      <c r="X155" t="s">
        <v>13</v>
      </c>
      <c r="Y155" t="s">
        <v>14</v>
      </c>
      <c r="Z155" t="s">
        <v>15</v>
      </c>
      <c r="AA155" t="s">
        <v>16</v>
      </c>
      <c r="AB155" t="s">
        <v>17</v>
      </c>
      <c r="AC155" t="s">
        <v>18</v>
      </c>
      <c r="AD155" t="s">
        <v>19</v>
      </c>
      <c r="AE155" t="s">
        <v>20</v>
      </c>
      <c r="AF155" t="s">
        <v>21</v>
      </c>
      <c r="AG155" t="s">
        <v>22</v>
      </c>
      <c r="AH155" t="s">
        <v>23</v>
      </c>
      <c r="AI155" t="s">
        <v>227</v>
      </c>
      <c r="AJ155" t="s">
        <v>228</v>
      </c>
      <c r="AK155" t="s">
        <v>26</v>
      </c>
      <c r="AL155" t="s">
        <v>27</v>
      </c>
      <c r="AM155" t="s">
        <v>28</v>
      </c>
      <c r="AN155" t="s">
        <v>171</v>
      </c>
      <c r="AO155" t="s">
        <v>57</v>
      </c>
      <c r="AP155" t="s">
        <v>31</v>
      </c>
      <c r="AQ155" t="s">
        <v>32</v>
      </c>
      <c r="AR155" t="s">
        <v>58</v>
      </c>
      <c r="AS155" t="s">
        <v>59</v>
      </c>
      <c r="AT155" t="s">
        <v>35</v>
      </c>
      <c r="AU155" t="s">
        <v>36</v>
      </c>
      <c r="AV155" t="s">
        <v>26</v>
      </c>
      <c r="AW155" t="s">
        <v>26</v>
      </c>
      <c r="AX155" t="s">
        <v>848</v>
      </c>
      <c r="AY155" t="s">
        <v>164</v>
      </c>
      <c r="AZ155" s="3">
        <v>166.87</v>
      </c>
      <c r="BA155" t="str">
        <f t="shared" si="3"/>
        <v>418000+EA</v>
      </c>
      <c r="BB155" t="str">
        <f>VLOOKUP(V155,Sheet2!$D$2:$BA$5,22,FALSE)</f>
        <v>MEDICAL SUPPLIES</v>
      </c>
      <c r="BD155" t="str">
        <f>VLOOKUP(AY155,Sheet4!A155:B463,1,0)</f>
        <v>1</v>
      </c>
    </row>
    <row r="156" spans="1:56" x14ac:dyDescent="0.2">
      <c r="A156" t="s">
        <v>832</v>
      </c>
      <c r="B156" t="s">
        <v>164</v>
      </c>
      <c r="C156" t="s">
        <v>2</v>
      </c>
      <c r="D156" t="s">
        <v>316</v>
      </c>
      <c r="E156" t="s">
        <v>4</v>
      </c>
      <c r="F156" s="2">
        <v>42681</v>
      </c>
      <c r="G156" t="s">
        <v>833</v>
      </c>
      <c r="H156" t="s">
        <v>834</v>
      </c>
      <c r="I156" s="2">
        <v>42678</v>
      </c>
      <c r="J156" s="17">
        <v>1334.96</v>
      </c>
      <c r="K156" s="3">
        <v>0</v>
      </c>
      <c r="L156" s="3">
        <v>166.87</v>
      </c>
      <c r="M156" s="3">
        <v>164</v>
      </c>
      <c r="N156" s="4">
        <v>1.7500000000000002E-2</v>
      </c>
      <c r="O156" s="3">
        <v>2.87</v>
      </c>
      <c r="P156" s="5">
        <v>8</v>
      </c>
      <c r="Q156" t="s">
        <v>44</v>
      </c>
      <c r="R156" t="s">
        <v>8</v>
      </c>
      <c r="S156" t="s">
        <v>46</v>
      </c>
      <c r="T156" t="s">
        <v>47</v>
      </c>
      <c r="U156" t="s">
        <v>2</v>
      </c>
      <c r="V156" s="14" t="s">
        <v>148</v>
      </c>
      <c r="W156" t="s">
        <v>12</v>
      </c>
      <c r="X156" t="s">
        <v>13</v>
      </c>
      <c r="Y156" t="s">
        <v>49</v>
      </c>
      <c r="Z156" t="s">
        <v>50</v>
      </c>
      <c r="AA156" t="s">
        <v>51</v>
      </c>
      <c r="AB156" t="s">
        <v>52</v>
      </c>
      <c r="AC156" t="s">
        <v>53</v>
      </c>
      <c r="AD156" t="s">
        <v>54</v>
      </c>
      <c r="AE156" t="s">
        <v>55</v>
      </c>
      <c r="AF156" t="s">
        <v>50</v>
      </c>
      <c r="AG156" t="s">
        <v>51</v>
      </c>
      <c r="AH156" t="s">
        <v>26</v>
      </c>
      <c r="AI156" t="s">
        <v>26</v>
      </c>
      <c r="AJ156" t="s">
        <v>26</v>
      </c>
      <c r="AK156" t="s">
        <v>26</v>
      </c>
      <c r="AL156" t="s">
        <v>27</v>
      </c>
      <c r="AM156" t="s">
        <v>28</v>
      </c>
      <c r="AN156" t="s">
        <v>171</v>
      </c>
      <c r="AO156" t="s">
        <v>57</v>
      </c>
      <c r="AP156" t="s">
        <v>31</v>
      </c>
      <c r="AQ156" t="s">
        <v>32</v>
      </c>
      <c r="AR156" t="s">
        <v>58</v>
      </c>
      <c r="AS156" t="s">
        <v>59</v>
      </c>
      <c r="AT156" t="s">
        <v>135</v>
      </c>
      <c r="AU156" t="s">
        <v>136</v>
      </c>
      <c r="AV156" t="s">
        <v>26</v>
      </c>
      <c r="AW156" t="s">
        <v>26</v>
      </c>
      <c r="AX156" t="s">
        <v>835</v>
      </c>
      <c r="AY156" t="s">
        <v>63</v>
      </c>
      <c r="AZ156" s="3">
        <v>166.87</v>
      </c>
      <c r="BA156" t="str">
        <f t="shared" si="3"/>
        <v>418000+EA</v>
      </c>
      <c r="BB156" t="str">
        <f>VLOOKUP(V156,Sheet2!$D$2:$BA$5,22,FALSE)</f>
        <v>MEDICAL SUPPLIES</v>
      </c>
      <c r="BD156" t="str">
        <f>VLOOKUP(AY156,Sheet4!A156:B464,1,0)</f>
        <v>10</v>
      </c>
    </row>
    <row r="157" spans="1:56" x14ac:dyDescent="0.2">
      <c r="A157" t="s">
        <v>812</v>
      </c>
      <c r="B157" t="s">
        <v>139</v>
      </c>
      <c r="C157" t="s">
        <v>2</v>
      </c>
      <c r="D157" t="s">
        <v>40</v>
      </c>
      <c r="E157" t="s">
        <v>41</v>
      </c>
      <c r="F157" s="2">
        <v>42676</v>
      </c>
      <c r="G157" t="s">
        <v>813</v>
      </c>
      <c r="H157" t="s">
        <v>814</v>
      </c>
      <c r="I157" s="2">
        <v>42675</v>
      </c>
      <c r="J157" s="17">
        <v>166.87</v>
      </c>
      <c r="K157" s="3">
        <v>0</v>
      </c>
      <c r="L157" s="3">
        <v>166.87</v>
      </c>
      <c r="M157" s="3">
        <v>164</v>
      </c>
      <c r="N157" s="4">
        <v>1.7500000000000002E-2</v>
      </c>
      <c r="O157" s="3">
        <v>2.87</v>
      </c>
      <c r="P157" s="5">
        <v>1</v>
      </c>
      <c r="Q157" t="s">
        <v>44</v>
      </c>
      <c r="R157" t="s">
        <v>8</v>
      </c>
      <c r="S157" t="s">
        <v>46</v>
      </c>
      <c r="T157" t="s">
        <v>47</v>
      </c>
      <c r="U157" t="s">
        <v>2</v>
      </c>
      <c r="V157" s="14" t="s">
        <v>148</v>
      </c>
      <c r="W157" t="s">
        <v>12</v>
      </c>
      <c r="X157" t="s">
        <v>13</v>
      </c>
      <c r="Y157" t="s">
        <v>14</v>
      </c>
      <c r="Z157" t="s">
        <v>75</v>
      </c>
      <c r="AA157" t="s">
        <v>76</v>
      </c>
      <c r="AB157" t="s">
        <v>17</v>
      </c>
      <c r="AC157" t="s">
        <v>18</v>
      </c>
      <c r="AD157" t="s">
        <v>19</v>
      </c>
      <c r="AE157" t="s">
        <v>20</v>
      </c>
      <c r="AF157" t="s">
        <v>21</v>
      </c>
      <c r="AG157" t="s">
        <v>22</v>
      </c>
      <c r="AH157" t="s">
        <v>77</v>
      </c>
      <c r="AI157" t="s">
        <v>169</v>
      </c>
      <c r="AJ157" t="s">
        <v>170</v>
      </c>
      <c r="AK157" t="s">
        <v>26</v>
      </c>
      <c r="AL157" t="s">
        <v>27</v>
      </c>
      <c r="AM157" t="s">
        <v>28</v>
      </c>
      <c r="AN157" t="s">
        <v>171</v>
      </c>
      <c r="AO157" t="s">
        <v>57</v>
      </c>
      <c r="AP157" t="s">
        <v>31</v>
      </c>
      <c r="AQ157" t="s">
        <v>32</v>
      </c>
      <c r="AR157" t="s">
        <v>58</v>
      </c>
      <c r="AS157" t="s">
        <v>59</v>
      </c>
      <c r="AT157" t="s">
        <v>35</v>
      </c>
      <c r="AU157" t="s">
        <v>36</v>
      </c>
      <c r="AV157" t="s">
        <v>26</v>
      </c>
      <c r="AW157" t="s">
        <v>26</v>
      </c>
      <c r="AX157" t="s">
        <v>815</v>
      </c>
      <c r="AY157" t="s">
        <v>164</v>
      </c>
      <c r="AZ157" s="3">
        <v>166.87</v>
      </c>
      <c r="BA157" t="str">
        <f t="shared" si="3"/>
        <v>418000+EA</v>
      </c>
      <c r="BB157" t="str">
        <f>VLOOKUP(V157,Sheet2!$D$2:$BA$5,22,FALSE)</f>
        <v>MEDICAL SUPPLIES</v>
      </c>
      <c r="BD157" t="str">
        <f>VLOOKUP(AY157,Sheet4!A157:B465,1,0)</f>
        <v>1</v>
      </c>
    </row>
    <row r="158" spans="1:56" x14ac:dyDescent="0.2">
      <c r="A158" t="s">
        <v>816</v>
      </c>
      <c r="B158" t="s">
        <v>154</v>
      </c>
      <c r="C158" t="s">
        <v>2</v>
      </c>
      <c r="D158" t="s">
        <v>40</v>
      </c>
      <c r="E158" t="s">
        <v>41</v>
      </c>
      <c r="F158" s="2">
        <v>42676</v>
      </c>
      <c r="G158" t="s">
        <v>817</v>
      </c>
      <c r="H158" t="s">
        <v>818</v>
      </c>
      <c r="I158" s="2">
        <v>42675</v>
      </c>
      <c r="J158" s="17">
        <v>166.87</v>
      </c>
      <c r="K158" s="3">
        <v>0</v>
      </c>
      <c r="L158" s="3">
        <v>166.87</v>
      </c>
      <c r="M158" s="3">
        <v>164</v>
      </c>
      <c r="N158" s="4">
        <v>1.7500000000000002E-2</v>
      </c>
      <c r="O158" s="3">
        <v>2.87</v>
      </c>
      <c r="P158" s="5">
        <v>1</v>
      </c>
      <c r="Q158" t="s">
        <v>44</v>
      </c>
      <c r="R158" t="s">
        <v>8</v>
      </c>
      <c r="S158" t="s">
        <v>46</v>
      </c>
      <c r="T158" t="s">
        <v>47</v>
      </c>
      <c r="U158" t="s">
        <v>2</v>
      </c>
      <c r="V158" s="14" t="s">
        <v>148</v>
      </c>
      <c r="W158" t="s">
        <v>12</v>
      </c>
      <c r="X158" t="s">
        <v>13</v>
      </c>
      <c r="Y158" t="s">
        <v>14</v>
      </c>
      <c r="Z158" t="s">
        <v>75</v>
      </c>
      <c r="AA158" t="s">
        <v>76</v>
      </c>
      <c r="AB158" t="s">
        <v>17</v>
      </c>
      <c r="AC158" t="s">
        <v>18</v>
      </c>
      <c r="AD158" t="s">
        <v>19</v>
      </c>
      <c r="AE158" t="s">
        <v>20</v>
      </c>
      <c r="AF158" t="s">
        <v>21</v>
      </c>
      <c r="AG158" t="s">
        <v>22</v>
      </c>
      <c r="AH158" t="s">
        <v>77</v>
      </c>
      <c r="AI158" t="s">
        <v>149</v>
      </c>
      <c r="AJ158" t="s">
        <v>150</v>
      </c>
      <c r="AK158" t="s">
        <v>26</v>
      </c>
      <c r="AL158" t="s">
        <v>27</v>
      </c>
      <c r="AM158" t="s">
        <v>28</v>
      </c>
      <c r="AN158" t="s">
        <v>171</v>
      </c>
      <c r="AO158" t="s">
        <v>57</v>
      </c>
      <c r="AP158" t="s">
        <v>31</v>
      </c>
      <c r="AQ158" t="s">
        <v>32</v>
      </c>
      <c r="AR158" t="s">
        <v>58</v>
      </c>
      <c r="AS158" t="s">
        <v>59</v>
      </c>
      <c r="AT158" t="s">
        <v>35</v>
      </c>
      <c r="AU158" t="s">
        <v>36</v>
      </c>
      <c r="AV158" t="s">
        <v>26</v>
      </c>
      <c r="AW158" t="s">
        <v>26</v>
      </c>
      <c r="AX158" t="s">
        <v>819</v>
      </c>
      <c r="AY158" t="s">
        <v>258</v>
      </c>
      <c r="AZ158" s="3">
        <v>166.87</v>
      </c>
      <c r="BA158" t="str">
        <f t="shared" si="3"/>
        <v>418000+EA</v>
      </c>
      <c r="BB158" t="str">
        <f>VLOOKUP(V158,Sheet2!$D$2:$BA$5,22,FALSE)</f>
        <v>MEDICAL SUPPLIES</v>
      </c>
      <c r="BD158" t="str">
        <f>VLOOKUP(AY158,Sheet4!A158:B466,1,0)</f>
        <v>9</v>
      </c>
    </row>
    <row r="159" spans="1:56" x14ac:dyDescent="0.2">
      <c r="A159" t="s">
        <v>820</v>
      </c>
      <c r="B159" t="s">
        <v>164</v>
      </c>
      <c r="C159" t="s">
        <v>2</v>
      </c>
      <c r="D159" t="s">
        <v>40</v>
      </c>
      <c r="E159" t="s">
        <v>41</v>
      </c>
      <c r="F159" s="2">
        <v>42676</v>
      </c>
      <c r="G159" t="s">
        <v>821</v>
      </c>
      <c r="H159" t="s">
        <v>822</v>
      </c>
      <c r="I159" s="2">
        <v>42675</v>
      </c>
      <c r="J159" s="17">
        <v>166.87</v>
      </c>
      <c r="K159" s="3">
        <v>0</v>
      </c>
      <c r="L159" s="3">
        <v>166.87</v>
      </c>
      <c r="M159" s="3">
        <v>164</v>
      </c>
      <c r="N159" s="4">
        <v>1.7500000000000002E-2</v>
      </c>
      <c r="O159" s="3">
        <v>2.87</v>
      </c>
      <c r="P159" s="5">
        <v>1</v>
      </c>
      <c r="Q159" t="s">
        <v>44</v>
      </c>
      <c r="R159" t="s">
        <v>8</v>
      </c>
      <c r="S159" t="s">
        <v>46</v>
      </c>
      <c r="T159" t="s">
        <v>47</v>
      </c>
      <c r="U159" t="s">
        <v>2</v>
      </c>
      <c r="V159" s="14" t="s">
        <v>148</v>
      </c>
      <c r="W159" t="s">
        <v>12</v>
      </c>
      <c r="X159" t="s">
        <v>13</v>
      </c>
      <c r="Y159" t="s">
        <v>14</v>
      </c>
      <c r="Z159" t="s">
        <v>15</v>
      </c>
      <c r="AA159" t="s">
        <v>16</v>
      </c>
      <c r="AB159" t="s">
        <v>17</v>
      </c>
      <c r="AC159" t="s">
        <v>18</v>
      </c>
      <c r="AD159" t="s">
        <v>19</v>
      </c>
      <c r="AE159" t="s">
        <v>20</v>
      </c>
      <c r="AF159" t="s">
        <v>21</v>
      </c>
      <c r="AG159" t="s">
        <v>22</v>
      </c>
      <c r="AH159" t="s">
        <v>23</v>
      </c>
      <c r="AI159" t="s">
        <v>227</v>
      </c>
      <c r="AJ159" t="s">
        <v>228</v>
      </c>
      <c r="AK159" t="s">
        <v>26</v>
      </c>
      <c r="AL159" t="s">
        <v>27</v>
      </c>
      <c r="AM159" t="s">
        <v>28</v>
      </c>
      <c r="AN159" t="s">
        <v>171</v>
      </c>
      <c r="AO159" t="s">
        <v>57</v>
      </c>
      <c r="AP159" t="s">
        <v>31</v>
      </c>
      <c r="AQ159" t="s">
        <v>32</v>
      </c>
      <c r="AR159" t="s">
        <v>58</v>
      </c>
      <c r="AS159" t="s">
        <v>59</v>
      </c>
      <c r="AT159" t="s">
        <v>35</v>
      </c>
      <c r="AU159" t="s">
        <v>36</v>
      </c>
      <c r="AV159" t="s">
        <v>26</v>
      </c>
      <c r="AW159" t="s">
        <v>26</v>
      </c>
      <c r="AX159" t="s">
        <v>823</v>
      </c>
      <c r="AY159" t="s">
        <v>139</v>
      </c>
      <c r="AZ159" s="3">
        <v>166.87</v>
      </c>
      <c r="BA159" t="str">
        <f t="shared" si="3"/>
        <v>418000+EA</v>
      </c>
      <c r="BB159" t="str">
        <f>VLOOKUP(V159,Sheet2!$D$2:$BA$5,22,FALSE)</f>
        <v>MEDICAL SUPPLIES</v>
      </c>
      <c r="BD159" t="str">
        <f>VLOOKUP(AY159,Sheet4!A159:B467,1,0)</f>
        <v>2</v>
      </c>
    </row>
    <row r="160" spans="1:56" x14ac:dyDescent="0.2">
      <c r="A160" t="s">
        <v>824</v>
      </c>
      <c r="B160" t="s">
        <v>72</v>
      </c>
      <c r="C160" t="s">
        <v>2</v>
      </c>
      <c r="D160" t="s">
        <v>316</v>
      </c>
      <c r="E160" t="s">
        <v>4</v>
      </c>
      <c r="F160" s="2">
        <v>42676</v>
      </c>
      <c r="G160" t="s">
        <v>825</v>
      </c>
      <c r="H160" t="s">
        <v>826</v>
      </c>
      <c r="I160" s="2">
        <v>42675</v>
      </c>
      <c r="J160" s="17">
        <v>166.87</v>
      </c>
      <c r="K160" s="3">
        <v>0</v>
      </c>
      <c r="L160" s="3">
        <v>166.87</v>
      </c>
      <c r="M160" s="3">
        <v>164</v>
      </c>
      <c r="N160" s="4">
        <v>1.7500000000000002E-2</v>
      </c>
      <c r="O160" s="3">
        <v>2.87</v>
      </c>
      <c r="P160" s="5">
        <v>1</v>
      </c>
      <c r="Q160" t="s">
        <v>44</v>
      </c>
      <c r="R160" t="s">
        <v>8</v>
      </c>
      <c r="S160" t="s">
        <v>46</v>
      </c>
      <c r="T160" t="s">
        <v>47</v>
      </c>
      <c r="U160" t="s">
        <v>2</v>
      </c>
      <c r="V160" s="14" t="s">
        <v>148</v>
      </c>
      <c r="W160" t="s">
        <v>12</v>
      </c>
      <c r="X160" t="s">
        <v>13</v>
      </c>
      <c r="Y160" t="s">
        <v>14</v>
      </c>
      <c r="Z160" t="s">
        <v>75</v>
      </c>
      <c r="AA160" t="s">
        <v>76</v>
      </c>
      <c r="AB160" t="s">
        <v>17</v>
      </c>
      <c r="AC160" t="s">
        <v>18</v>
      </c>
      <c r="AD160" t="s">
        <v>19</v>
      </c>
      <c r="AE160" t="s">
        <v>20</v>
      </c>
      <c r="AF160" t="s">
        <v>21</v>
      </c>
      <c r="AG160" t="s">
        <v>22</v>
      </c>
      <c r="AH160" t="s">
        <v>77</v>
      </c>
      <c r="AI160" t="s">
        <v>169</v>
      </c>
      <c r="AJ160" t="s">
        <v>170</v>
      </c>
      <c r="AK160" t="s">
        <v>26</v>
      </c>
      <c r="AL160" t="s">
        <v>27</v>
      </c>
      <c r="AM160" t="s">
        <v>28</v>
      </c>
      <c r="AN160" t="s">
        <v>171</v>
      </c>
      <c r="AO160" t="s">
        <v>57</v>
      </c>
      <c r="AP160" t="s">
        <v>31</v>
      </c>
      <c r="AQ160" t="s">
        <v>32</v>
      </c>
      <c r="AR160" t="s">
        <v>58</v>
      </c>
      <c r="AS160" t="s">
        <v>59</v>
      </c>
      <c r="AT160" t="s">
        <v>35</v>
      </c>
      <c r="AU160" t="s">
        <v>36</v>
      </c>
      <c r="AV160" t="s">
        <v>26</v>
      </c>
      <c r="AW160" t="s">
        <v>26</v>
      </c>
      <c r="AX160" t="s">
        <v>827</v>
      </c>
      <c r="AY160" t="s">
        <v>72</v>
      </c>
      <c r="AZ160" s="3">
        <v>166.87</v>
      </c>
      <c r="BA160" t="str">
        <f t="shared" si="3"/>
        <v>418000+EA</v>
      </c>
      <c r="BB160" t="str">
        <f>VLOOKUP(V160,Sheet2!$D$2:$BA$5,22,FALSE)</f>
        <v>MEDICAL SUPPLIES</v>
      </c>
      <c r="BD160" t="str">
        <f>VLOOKUP(AY160,Sheet4!A160:B468,1,0)</f>
        <v>3</v>
      </c>
    </row>
    <row r="161" spans="1:56" x14ac:dyDescent="0.2">
      <c r="A161" t="s">
        <v>828</v>
      </c>
      <c r="B161" t="s">
        <v>182</v>
      </c>
      <c r="C161" t="s">
        <v>2</v>
      </c>
      <c r="D161" t="s">
        <v>316</v>
      </c>
      <c r="E161" t="s">
        <v>4</v>
      </c>
      <c r="F161" s="2">
        <v>42676</v>
      </c>
      <c r="G161" t="s">
        <v>829</v>
      </c>
      <c r="H161" t="s">
        <v>830</v>
      </c>
      <c r="I161" s="2">
        <v>42675</v>
      </c>
      <c r="J161" s="17">
        <v>166.87</v>
      </c>
      <c r="K161" s="3">
        <v>0</v>
      </c>
      <c r="L161" s="3">
        <v>166.87</v>
      </c>
      <c r="M161" s="3">
        <v>164</v>
      </c>
      <c r="N161" s="4">
        <v>1.7500000000000002E-2</v>
      </c>
      <c r="O161" s="3">
        <v>2.87</v>
      </c>
      <c r="P161" s="5">
        <v>1</v>
      </c>
      <c r="Q161" t="s">
        <v>44</v>
      </c>
      <c r="R161" t="s">
        <v>8</v>
      </c>
      <c r="S161" t="s">
        <v>46</v>
      </c>
      <c r="T161" t="s">
        <v>47</v>
      </c>
      <c r="U161" t="s">
        <v>2</v>
      </c>
      <c r="V161" s="14" t="s">
        <v>148</v>
      </c>
      <c r="W161" t="s">
        <v>12</v>
      </c>
      <c r="X161" t="s">
        <v>13</v>
      </c>
      <c r="Y161" t="s">
        <v>14</v>
      </c>
      <c r="Z161" t="s">
        <v>15</v>
      </c>
      <c r="AA161" t="s">
        <v>16</v>
      </c>
      <c r="AB161" t="s">
        <v>17</v>
      </c>
      <c r="AC161" t="s">
        <v>18</v>
      </c>
      <c r="AD161" t="s">
        <v>19</v>
      </c>
      <c r="AE161" t="s">
        <v>20</v>
      </c>
      <c r="AF161" t="s">
        <v>21</v>
      </c>
      <c r="AG161" t="s">
        <v>22</v>
      </c>
      <c r="AH161" t="s">
        <v>23</v>
      </c>
      <c r="AI161" t="s">
        <v>227</v>
      </c>
      <c r="AJ161" t="s">
        <v>228</v>
      </c>
      <c r="AK161" t="s">
        <v>26</v>
      </c>
      <c r="AL161" t="s">
        <v>27</v>
      </c>
      <c r="AM161" t="s">
        <v>28</v>
      </c>
      <c r="AN161" t="s">
        <v>171</v>
      </c>
      <c r="AO161" t="s">
        <v>57</v>
      </c>
      <c r="AP161" t="s">
        <v>31</v>
      </c>
      <c r="AQ161" t="s">
        <v>32</v>
      </c>
      <c r="AR161" t="s">
        <v>58</v>
      </c>
      <c r="AS161" t="s">
        <v>59</v>
      </c>
      <c r="AT161" t="s">
        <v>35</v>
      </c>
      <c r="AU161" t="s">
        <v>36</v>
      </c>
      <c r="AV161" t="s">
        <v>26</v>
      </c>
      <c r="AW161" t="s">
        <v>26</v>
      </c>
      <c r="AX161" t="s">
        <v>831</v>
      </c>
      <c r="AY161" t="s">
        <v>72</v>
      </c>
      <c r="AZ161" s="3">
        <v>166.87</v>
      </c>
      <c r="BA161" t="str">
        <f t="shared" si="3"/>
        <v>418000+EA</v>
      </c>
      <c r="BB161" t="str">
        <f>VLOOKUP(V161,Sheet2!$D$2:$BA$5,22,FALSE)</f>
        <v>MEDICAL SUPPLIES</v>
      </c>
      <c r="BD161" t="str">
        <f>VLOOKUP(AY161,Sheet4!A161:B469,1,0)</f>
        <v>3</v>
      </c>
    </row>
    <row r="162" spans="1:56" x14ac:dyDescent="0.2">
      <c r="A162" t="s">
        <v>804</v>
      </c>
      <c r="B162" t="s">
        <v>63</v>
      </c>
      <c r="C162" t="s">
        <v>2</v>
      </c>
      <c r="D162" t="s">
        <v>40</v>
      </c>
      <c r="E162" t="s">
        <v>41</v>
      </c>
      <c r="F162" s="2">
        <v>42675</v>
      </c>
      <c r="G162" t="s">
        <v>805</v>
      </c>
      <c r="H162" t="s">
        <v>806</v>
      </c>
      <c r="I162" s="2">
        <v>42674</v>
      </c>
      <c r="J162" s="17">
        <v>166.87</v>
      </c>
      <c r="K162" s="3">
        <v>0</v>
      </c>
      <c r="L162" s="3">
        <v>166.87</v>
      </c>
      <c r="M162" s="3">
        <v>164</v>
      </c>
      <c r="N162" s="4">
        <v>1.7500000000000002E-2</v>
      </c>
      <c r="O162" s="3">
        <v>2.87</v>
      </c>
      <c r="P162" s="5">
        <v>1</v>
      </c>
      <c r="Q162" t="s">
        <v>44</v>
      </c>
      <c r="R162" t="s">
        <v>8</v>
      </c>
      <c r="S162" t="s">
        <v>46</v>
      </c>
      <c r="T162" t="s">
        <v>47</v>
      </c>
      <c r="U162" t="s">
        <v>2</v>
      </c>
      <c r="V162" s="14" t="s">
        <v>148</v>
      </c>
      <c r="W162" t="s">
        <v>12</v>
      </c>
      <c r="X162" t="s">
        <v>13</v>
      </c>
      <c r="Y162" t="s">
        <v>14</v>
      </c>
      <c r="Z162" t="s">
        <v>75</v>
      </c>
      <c r="AA162" t="s">
        <v>76</v>
      </c>
      <c r="AB162" t="s">
        <v>17</v>
      </c>
      <c r="AC162" t="s">
        <v>18</v>
      </c>
      <c r="AD162" t="s">
        <v>19</v>
      </c>
      <c r="AE162" t="s">
        <v>20</v>
      </c>
      <c r="AF162" t="s">
        <v>21</v>
      </c>
      <c r="AG162" t="s">
        <v>22</v>
      </c>
      <c r="AH162" t="s">
        <v>77</v>
      </c>
      <c r="AI162" t="s">
        <v>169</v>
      </c>
      <c r="AJ162" t="s">
        <v>170</v>
      </c>
      <c r="AK162" t="s">
        <v>26</v>
      </c>
      <c r="AL162" t="s">
        <v>27</v>
      </c>
      <c r="AM162" t="s">
        <v>28</v>
      </c>
      <c r="AN162" t="s">
        <v>171</v>
      </c>
      <c r="AO162" t="s">
        <v>57</v>
      </c>
      <c r="AP162" t="s">
        <v>31</v>
      </c>
      <c r="AQ162" t="s">
        <v>32</v>
      </c>
      <c r="AR162" t="s">
        <v>58</v>
      </c>
      <c r="AS162" t="s">
        <v>59</v>
      </c>
      <c r="AT162" t="s">
        <v>35</v>
      </c>
      <c r="AU162" t="s">
        <v>36</v>
      </c>
      <c r="AV162" t="s">
        <v>26</v>
      </c>
      <c r="AW162" t="s">
        <v>26</v>
      </c>
      <c r="AX162" t="s">
        <v>807</v>
      </c>
      <c r="AY162" t="s">
        <v>389</v>
      </c>
      <c r="AZ162" s="3">
        <v>166.87</v>
      </c>
      <c r="BA162" t="str">
        <f t="shared" si="3"/>
        <v>418000+EA</v>
      </c>
      <c r="BB162" t="str">
        <f>VLOOKUP(V162,Sheet2!$D$2:$BA$5,22,FALSE)</f>
        <v>MEDICAL SUPPLIES</v>
      </c>
      <c r="BD162" t="str">
        <f>VLOOKUP(AY162,Sheet4!A162:B470,1,0)</f>
        <v>14</v>
      </c>
    </row>
    <row r="163" spans="1:56" x14ac:dyDescent="0.2">
      <c r="A163" t="s">
        <v>800</v>
      </c>
      <c r="B163" t="s">
        <v>164</v>
      </c>
      <c r="C163" t="s">
        <v>2</v>
      </c>
      <c r="D163" t="s">
        <v>40</v>
      </c>
      <c r="E163" t="s">
        <v>41</v>
      </c>
      <c r="F163" s="2">
        <v>42675</v>
      </c>
      <c r="G163" t="s">
        <v>801</v>
      </c>
      <c r="H163" t="s">
        <v>802</v>
      </c>
      <c r="I163" s="2">
        <v>42671</v>
      </c>
      <c r="J163" s="17">
        <v>166.87</v>
      </c>
      <c r="K163" s="3">
        <v>0</v>
      </c>
      <c r="L163" s="3">
        <v>166.87</v>
      </c>
      <c r="M163" s="3">
        <v>164</v>
      </c>
      <c r="N163" s="4">
        <v>1.7500000000000002E-2</v>
      </c>
      <c r="O163" s="3">
        <v>2.87</v>
      </c>
      <c r="P163" s="5">
        <v>1</v>
      </c>
      <c r="Q163" t="s">
        <v>44</v>
      </c>
      <c r="R163" t="s">
        <v>8</v>
      </c>
      <c r="S163" t="s">
        <v>46</v>
      </c>
      <c r="T163" t="s">
        <v>47</v>
      </c>
      <c r="U163" t="s">
        <v>2</v>
      </c>
      <c r="V163" s="14" t="s">
        <v>148</v>
      </c>
      <c r="W163" t="s">
        <v>12</v>
      </c>
      <c r="X163" t="s">
        <v>13</v>
      </c>
      <c r="Y163" t="s">
        <v>14</v>
      </c>
      <c r="Z163" t="s">
        <v>15</v>
      </c>
      <c r="AA163" t="s">
        <v>16</v>
      </c>
      <c r="AB163" t="s">
        <v>17</v>
      </c>
      <c r="AC163" t="s">
        <v>18</v>
      </c>
      <c r="AD163" t="s">
        <v>19</v>
      </c>
      <c r="AE163" t="s">
        <v>20</v>
      </c>
      <c r="AF163" t="s">
        <v>21</v>
      </c>
      <c r="AG163" t="s">
        <v>22</v>
      </c>
      <c r="AH163" t="s">
        <v>23</v>
      </c>
      <c r="AI163" t="s">
        <v>227</v>
      </c>
      <c r="AJ163" t="s">
        <v>228</v>
      </c>
      <c r="AK163" t="s">
        <v>26</v>
      </c>
      <c r="AL163" t="s">
        <v>27</v>
      </c>
      <c r="AM163" t="s">
        <v>28</v>
      </c>
      <c r="AN163" t="s">
        <v>171</v>
      </c>
      <c r="AO163" t="s">
        <v>57</v>
      </c>
      <c r="AP163" t="s">
        <v>31</v>
      </c>
      <c r="AQ163" t="s">
        <v>32</v>
      </c>
      <c r="AR163" t="s">
        <v>58</v>
      </c>
      <c r="AS163" t="s">
        <v>59</v>
      </c>
      <c r="AT163" t="s">
        <v>35</v>
      </c>
      <c r="AU163" t="s">
        <v>36</v>
      </c>
      <c r="AV163" t="s">
        <v>26</v>
      </c>
      <c r="AW163" t="s">
        <v>26</v>
      </c>
      <c r="AX163" t="s">
        <v>803</v>
      </c>
      <c r="AY163" t="s">
        <v>164</v>
      </c>
      <c r="AZ163" s="3">
        <v>166.87</v>
      </c>
      <c r="BA163" t="str">
        <f t="shared" si="3"/>
        <v>418000+EA</v>
      </c>
      <c r="BB163" t="str">
        <f>VLOOKUP(V163,Sheet2!$D$2:$BA$5,22,FALSE)</f>
        <v>MEDICAL SUPPLIES</v>
      </c>
      <c r="BD163" t="str">
        <f>VLOOKUP(AY163,Sheet4!A163:B471,1,0)</f>
        <v>1</v>
      </c>
    </row>
    <row r="164" spans="1:56" x14ac:dyDescent="0.2">
      <c r="A164" t="s">
        <v>787</v>
      </c>
      <c r="B164" t="s">
        <v>139</v>
      </c>
      <c r="C164" t="s">
        <v>2</v>
      </c>
      <c r="D164" t="s">
        <v>40</v>
      </c>
      <c r="E164" t="s">
        <v>41</v>
      </c>
      <c r="F164" s="2">
        <v>42670</v>
      </c>
      <c r="G164" t="s">
        <v>788</v>
      </c>
      <c r="H164" t="s">
        <v>789</v>
      </c>
      <c r="I164" s="2">
        <v>42669</v>
      </c>
      <c r="J164" s="17">
        <v>166.87</v>
      </c>
      <c r="K164" s="3">
        <v>0</v>
      </c>
      <c r="L164" s="3">
        <v>166.87</v>
      </c>
      <c r="M164" s="3">
        <v>164</v>
      </c>
      <c r="N164" s="4">
        <v>1.7500000000000002E-2</v>
      </c>
      <c r="O164" s="3">
        <v>2.87</v>
      </c>
      <c r="P164" s="5">
        <v>1</v>
      </c>
      <c r="Q164" t="s">
        <v>44</v>
      </c>
      <c r="R164" t="s">
        <v>8</v>
      </c>
      <c r="S164" t="s">
        <v>46</v>
      </c>
      <c r="T164" t="s">
        <v>47</v>
      </c>
      <c r="U164" t="s">
        <v>2</v>
      </c>
      <c r="V164" s="14" t="s">
        <v>148</v>
      </c>
      <c r="W164" t="s">
        <v>12</v>
      </c>
      <c r="X164" t="s">
        <v>13</v>
      </c>
      <c r="Y164" t="s">
        <v>14</v>
      </c>
      <c r="Z164" t="s">
        <v>75</v>
      </c>
      <c r="AA164" t="s">
        <v>76</v>
      </c>
      <c r="AB164" t="s">
        <v>17</v>
      </c>
      <c r="AC164" t="s">
        <v>18</v>
      </c>
      <c r="AD164" t="s">
        <v>19</v>
      </c>
      <c r="AE164" t="s">
        <v>20</v>
      </c>
      <c r="AF164" t="s">
        <v>21</v>
      </c>
      <c r="AG164" t="s">
        <v>22</v>
      </c>
      <c r="AH164" t="s">
        <v>77</v>
      </c>
      <c r="AI164" t="s">
        <v>149</v>
      </c>
      <c r="AJ164" t="s">
        <v>150</v>
      </c>
      <c r="AK164" t="s">
        <v>26</v>
      </c>
      <c r="AL164" t="s">
        <v>27</v>
      </c>
      <c r="AM164" t="s">
        <v>28</v>
      </c>
      <c r="AN164" t="s">
        <v>171</v>
      </c>
      <c r="AO164" t="s">
        <v>57</v>
      </c>
      <c r="AP164" t="s">
        <v>31</v>
      </c>
      <c r="AQ164" t="s">
        <v>32</v>
      </c>
      <c r="AR164" t="s">
        <v>58</v>
      </c>
      <c r="AS164" t="s">
        <v>59</v>
      </c>
      <c r="AT164" t="s">
        <v>35</v>
      </c>
      <c r="AU164" t="s">
        <v>36</v>
      </c>
      <c r="AV164" t="s">
        <v>26</v>
      </c>
      <c r="AW164" t="s">
        <v>26</v>
      </c>
      <c r="AX164" t="s">
        <v>790</v>
      </c>
      <c r="AY164" t="s">
        <v>139</v>
      </c>
      <c r="AZ164" s="3">
        <v>166.87</v>
      </c>
      <c r="BA164" t="str">
        <f t="shared" si="3"/>
        <v>418000+EA</v>
      </c>
      <c r="BB164" t="str">
        <f>VLOOKUP(V164,Sheet2!$D$2:$BA$5,22,FALSE)</f>
        <v>MEDICAL SUPPLIES</v>
      </c>
      <c r="BD164" t="str">
        <f>VLOOKUP(AY164,Sheet4!A164:B472,1,0)</f>
        <v>2</v>
      </c>
    </row>
    <row r="165" spans="1:56" x14ac:dyDescent="0.2">
      <c r="A165" t="s">
        <v>783</v>
      </c>
      <c r="B165" t="s">
        <v>154</v>
      </c>
      <c r="C165" t="s">
        <v>2</v>
      </c>
      <c r="D165" t="s">
        <v>40</v>
      </c>
      <c r="E165" t="s">
        <v>41</v>
      </c>
      <c r="F165" s="2">
        <v>42669</v>
      </c>
      <c r="G165" t="s">
        <v>784</v>
      </c>
      <c r="H165" t="s">
        <v>785</v>
      </c>
      <c r="I165" s="2">
        <v>42668</v>
      </c>
      <c r="J165" s="17">
        <v>166.87</v>
      </c>
      <c r="K165" s="3">
        <v>0</v>
      </c>
      <c r="L165" s="3">
        <v>166.87</v>
      </c>
      <c r="M165" s="3">
        <v>164</v>
      </c>
      <c r="N165" s="4">
        <v>1.7500000000000002E-2</v>
      </c>
      <c r="O165" s="3">
        <v>2.87</v>
      </c>
      <c r="P165" s="5">
        <v>1</v>
      </c>
      <c r="Q165" t="s">
        <v>44</v>
      </c>
      <c r="R165" t="s">
        <v>8</v>
      </c>
      <c r="S165" t="s">
        <v>46</v>
      </c>
      <c r="T165" t="s">
        <v>47</v>
      </c>
      <c r="U165" t="s">
        <v>2</v>
      </c>
      <c r="V165" s="14" t="s">
        <v>148</v>
      </c>
      <c r="W165" t="s">
        <v>12</v>
      </c>
      <c r="X165" t="s">
        <v>13</v>
      </c>
      <c r="Y165" t="s">
        <v>14</v>
      </c>
      <c r="Z165" t="s">
        <v>75</v>
      </c>
      <c r="AA165" t="s">
        <v>76</v>
      </c>
      <c r="AB165" t="s">
        <v>17</v>
      </c>
      <c r="AC165" t="s">
        <v>18</v>
      </c>
      <c r="AD165" t="s">
        <v>19</v>
      </c>
      <c r="AE165" t="s">
        <v>20</v>
      </c>
      <c r="AF165" t="s">
        <v>21</v>
      </c>
      <c r="AG165" t="s">
        <v>22</v>
      </c>
      <c r="AH165" t="s">
        <v>77</v>
      </c>
      <c r="AI165" t="s">
        <v>169</v>
      </c>
      <c r="AJ165" t="s">
        <v>170</v>
      </c>
      <c r="AK165" t="s">
        <v>26</v>
      </c>
      <c r="AL165" t="s">
        <v>27</v>
      </c>
      <c r="AM165" t="s">
        <v>28</v>
      </c>
      <c r="AN165" t="s">
        <v>171</v>
      </c>
      <c r="AO165" t="s">
        <v>57</v>
      </c>
      <c r="AP165" t="s">
        <v>31</v>
      </c>
      <c r="AQ165" t="s">
        <v>32</v>
      </c>
      <c r="AR165" t="s">
        <v>58</v>
      </c>
      <c r="AS165" t="s">
        <v>59</v>
      </c>
      <c r="AT165" t="s">
        <v>35</v>
      </c>
      <c r="AU165" t="s">
        <v>36</v>
      </c>
      <c r="AV165" t="s">
        <v>26</v>
      </c>
      <c r="AW165" t="s">
        <v>26</v>
      </c>
      <c r="AX165" t="s">
        <v>786</v>
      </c>
      <c r="AY165" t="s">
        <v>154</v>
      </c>
      <c r="AZ165" s="3">
        <v>166.87</v>
      </c>
      <c r="BA165" t="str">
        <f t="shared" si="3"/>
        <v>418000+EA</v>
      </c>
      <c r="BB165" t="str">
        <f>VLOOKUP(V165,Sheet2!$D$2:$BA$5,22,FALSE)</f>
        <v>MEDICAL SUPPLIES</v>
      </c>
      <c r="BD165" t="str">
        <f>VLOOKUP(AY165,Sheet4!A165:B473,1,0)</f>
        <v>4</v>
      </c>
    </row>
    <row r="166" spans="1:56" x14ac:dyDescent="0.2">
      <c r="A166" t="s">
        <v>775</v>
      </c>
      <c r="B166" t="s">
        <v>182</v>
      </c>
      <c r="C166" t="s">
        <v>2</v>
      </c>
      <c r="D166" t="s">
        <v>40</v>
      </c>
      <c r="E166" t="s">
        <v>41</v>
      </c>
      <c r="F166" s="2">
        <v>42668</v>
      </c>
      <c r="G166" t="s">
        <v>776</v>
      </c>
      <c r="H166" t="s">
        <v>777</v>
      </c>
      <c r="I166" s="2">
        <v>42667</v>
      </c>
      <c r="J166" s="17">
        <v>333.74</v>
      </c>
      <c r="K166" s="3">
        <v>0</v>
      </c>
      <c r="L166" s="3">
        <v>166.87</v>
      </c>
      <c r="M166" s="3">
        <v>164</v>
      </c>
      <c r="N166" s="4">
        <v>1.7500000000000002E-2</v>
      </c>
      <c r="O166" s="3">
        <v>2.87</v>
      </c>
      <c r="P166" s="5">
        <v>2</v>
      </c>
      <c r="Q166" t="s">
        <v>44</v>
      </c>
      <c r="R166" t="s">
        <v>8</v>
      </c>
      <c r="S166" t="s">
        <v>46</v>
      </c>
      <c r="T166" t="s">
        <v>47</v>
      </c>
      <c r="U166" t="s">
        <v>2</v>
      </c>
      <c r="V166" s="14" t="s">
        <v>148</v>
      </c>
      <c r="W166" t="s">
        <v>12</v>
      </c>
      <c r="X166" t="s">
        <v>13</v>
      </c>
      <c r="Y166" t="s">
        <v>14</v>
      </c>
      <c r="Z166" t="s">
        <v>75</v>
      </c>
      <c r="AA166" t="s">
        <v>76</v>
      </c>
      <c r="AB166" t="s">
        <v>17</v>
      </c>
      <c r="AC166" t="s">
        <v>18</v>
      </c>
      <c r="AD166" t="s">
        <v>19</v>
      </c>
      <c r="AE166" t="s">
        <v>20</v>
      </c>
      <c r="AF166" t="s">
        <v>21</v>
      </c>
      <c r="AG166" t="s">
        <v>22</v>
      </c>
      <c r="AH166" t="s">
        <v>77</v>
      </c>
      <c r="AI166" t="s">
        <v>149</v>
      </c>
      <c r="AJ166" t="s">
        <v>150</v>
      </c>
      <c r="AK166" t="s">
        <v>26</v>
      </c>
      <c r="AL166" t="s">
        <v>27</v>
      </c>
      <c r="AM166" t="s">
        <v>28</v>
      </c>
      <c r="AN166" t="s">
        <v>171</v>
      </c>
      <c r="AO166" t="s">
        <v>57</v>
      </c>
      <c r="AP166" t="s">
        <v>31</v>
      </c>
      <c r="AQ166" t="s">
        <v>32</v>
      </c>
      <c r="AR166" t="s">
        <v>58</v>
      </c>
      <c r="AS166" t="s">
        <v>59</v>
      </c>
      <c r="AT166" t="s">
        <v>35</v>
      </c>
      <c r="AU166" t="s">
        <v>36</v>
      </c>
      <c r="AV166" t="s">
        <v>26</v>
      </c>
      <c r="AW166" t="s">
        <v>26</v>
      </c>
      <c r="AX166" t="s">
        <v>778</v>
      </c>
      <c r="AY166" t="s">
        <v>182</v>
      </c>
      <c r="AZ166" s="3">
        <v>166.87</v>
      </c>
      <c r="BA166" t="str">
        <f t="shared" si="3"/>
        <v>418000+EA</v>
      </c>
      <c r="BB166" t="str">
        <f>VLOOKUP(V166,Sheet2!$D$2:$BA$5,22,FALSE)</f>
        <v>MEDICAL SUPPLIES</v>
      </c>
      <c r="BD166" t="str">
        <f>VLOOKUP(AY166,Sheet4!A166:B474,1,0)</f>
        <v>6</v>
      </c>
    </row>
    <row r="167" spans="1:56" x14ac:dyDescent="0.2">
      <c r="A167" t="s">
        <v>779</v>
      </c>
      <c r="B167" t="s">
        <v>154</v>
      </c>
      <c r="C167" t="s">
        <v>2</v>
      </c>
      <c r="D167" t="s">
        <v>40</v>
      </c>
      <c r="E167" t="s">
        <v>41</v>
      </c>
      <c r="F167" s="2">
        <v>42668</v>
      </c>
      <c r="G167" t="s">
        <v>780</v>
      </c>
      <c r="H167" t="s">
        <v>781</v>
      </c>
      <c r="I167" s="2">
        <v>42667</v>
      </c>
      <c r="J167" s="17">
        <v>166.87</v>
      </c>
      <c r="K167" s="3">
        <v>0</v>
      </c>
      <c r="L167" s="3">
        <v>166.87</v>
      </c>
      <c r="M167" s="3">
        <v>164</v>
      </c>
      <c r="N167" s="4">
        <v>1.7500000000000002E-2</v>
      </c>
      <c r="O167" s="3">
        <v>2.87</v>
      </c>
      <c r="P167" s="5">
        <v>1</v>
      </c>
      <c r="Q167" t="s">
        <v>44</v>
      </c>
      <c r="R167" t="s">
        <v>8</v>
      </c>
      <c r="S167" t="s">
        <v>46</v>
      </c>
      <c r="T167" t="s">
        <v>47</v>
      </c>
      <c r="U167" t="s">
        <v>2</v>
      </c>
      <c r="V167" s="14" t="s">
        <v>148</v>
      </c>
      <c r="W167" t="s">
        <v>12</v>
      </c>
      <c r="X167" t="s">
        <v>13</v>
      </c>
      <c r="Y167" t="s">
        <v>14</v>
      </c>
      <c r="Z167" t="s">
        <v>15</v>
      </c>
      <c r="AA167" t="s">
        <v>16</v>
      </c>
      <c r="AB167" t="s">
        <v>17</v>
      </c>
      <c r="AC167" t="s">
        <v>18</v>
      </c>
      <c r="AD167" t="s">
        <v>19</v>
      </c>
      <c r="AE167" t="s">
        <v>20</v>
      </c>
      <c r="AF167" t="s">
        <v>21</v>
      </c>
      <c r="AG167" t="s">
        <v>22</v>
      </c>
      <c r="AH167" t="s">
        <v>23</v>
      </c>
      <c r="AI167" t="s">
        <v>227</v>
      </c>
      <c r="AJ167" t="s">
        <v>228</v>
      </c>
      <c r="AK167" t="s">
        <v>26</v>
      </c>
      <c r="AL167" t="s">
        <v>27</v>
      </c>
      <c r="AM167" t="s">
        <v>28</v>
      </c>
      <c r="AN167" t="s">
        <v>171</v>
      </c>
      <c r="AO167" t="s">
        <v>57</v>
      </c>
      <c r="AP167" t="s">
        <v>31</v>
      </c>
      <c r="AQ167" t="s">
        <v>32</v>
      </c>
      <c r="AR167" t="s">
        <v>58</v>
      </c>
      <c r="AS167" t="s">
        <v>59</v>
      </c>
      <c r="AT167" t="s">
        <v>35</v>
      </c>
      <c r="AU167" t="s">
        <v>36</v>
      </c>
      <c r="AV167" t="s">
        <v>26</v>
      </c>
      <c r="AW167" t="s">
        <v>26</v>
      </c>
      <c r="AX167" t="s">
        <v>782</v>
      </c>
      <c r="AY167" t="s">
        <v>154</v>
      </c>
      <c r="AZ167" s="3">
        <v>166.87</v>
      </c>
      <c r="BA167" t="str">
        <f t="shared" si="3"/>
        <v>418000+EA</v>
      </c>
      <c r="BB167" t="str">
        <f>VLOOKUP(V167,Sheet2!$D$2:$BA$5,22,FALSE)</f>
        <v>MEDICAL SUPPLIES</v>
      </c>
      <c r="BD167" t="str">
        <f>VLOOKUP(AY167,Sheet4!A167:B475,1,0)</f>
        <v>4</v>
      </c>
    </row>
    <row r="168" spans="1:56" x14ac:dyDescent="0.2">
      <c r="A168" t="s">
        <v>771</v>
      </c>
      <c r="B168" t="s">
        <v>154</v>
      </c>
      <c r="C168" t="s">
        <v>2</v>
      </c>
      <c r="D168" t="s">
        <v>40</v>
      </c>
      <c r="E168" t="s">
        <v>41</v>
      </c>
      <c r="F168" s="2">
        <v>42668</v>
      </c>
      <c r="G168" t="s">
        <v>772</v>
      </c>
      <c r="H168" t="s">
        <v>773</v>
      </c>
      <c r="I168" s="2">
        <v>42666</v>
      </c>
      <c r="J168" s="17">
        <v>166.87</v>
      </c>
      <c r="K168" s="3">
        <v>0</v>
      </c>
      <c r="L168" s="3">
        <v>166.87</v>
      </c>
      <c r="M168" s="3">
        <v>164</v>
      </c>
      <c r="N168" s="4">
        <v>1.7500000000000002E-2</v>
      </c>
      <c r="O168" s="3">
        <v>2.87</v>
      </c>
      <c r="P168" s="5">
        <v>1</v>
      </c>
      <c r="Q168" t="s">
        <v>44</v>
      </c>
      <c r="R168" t="s">
        <v>8</v>
      </c>
      <c r="S168" t="s">
        <v>46</v>
      </c>
      <c r="T168" t="s">
        <v>47</v>
      </c>
      <c r="U168" t="s">
        <v>2</v>
      </c>
      <c r="V168" s="14" t="s">
        <v>148</v>
      </c>
      <c r="W168" t="s">
        <v>12</v>
      </c>
      <c r="X168" t="s">
        <v>13</v>
      </c>
      <c r="Y168" t="s">
        <v>14</v>
      </c>
      <c r="Z168" t="s">
        <v>15</v>
      </c>
      <c r="AA168" t="s">
        <v>16</v>
      </c>
      <c r="AB168" t="s">
        <v>17</v>
      </c>
      <c r="AC168" t="s">
        <v>18</v>
      </c>
      <c r="AD168" t="s">
        <v>19</v>
      </c>
      <c r="AE168" t="s">
        <v>20</v>
      </c>
      <c r="AF168" t="s">
        <v>21</v>
      </c>
      <c r="AG168" t="s">
        <v>22</v>
      </c>
      <c r="AH168" t="s">
        <v>23</v>
      </c>
      <c r="AI168" t="s">
        <v>227</v>
      </c>
      <c r="AJ168" t="s">
        <v>228</v>
      </c>
      <c r="AK168" t="s">
        <v>26</v>
      </c>
      <c r="AL168" t="s">
        <v>27</v>
      </c>
      <c r="AM168" t="s">
        <v>28</v>
      </c>
      <c r="AN168" t="s">
        <v>171</v>
      </c>
      <c r="AO168" t="s">
        <v>57</v>
      </c>
      <c r="AP168" t="s">
        <v>31</v>
      </c>
      <c r="AQ168" t="s">
        <v>32</v>
      </c>
      <c r="AR168" t="s">
        <v>58</v>
      </c>
      <c r="AS168" t="s">
        <v>59</v>
      </c>
      <c r="AT168" t="s">
        <v>35</v>
      </c>
      <c r="AU168" t="s">
        <v>36</v>
      </c>
      <c r="AV168" t="s">
        <v>26</v>
      </c>
      <c r="AW168" t="s">
        <v>26</v>
      </c>
      <c r="AX168" t="s">
        <v>774</v>
      </c>
      <c r="AY168" t="s">
        <v>154</v>
      </c>
      <c r="AZ168" s="3">
        <v>166.87</v>
      </c>
      <c r="BA168" t="str">
        <f t="shared" si="3"/>
        <v>418000+EA</v>
      </c>
      <c r="BB168" t="str">
        <f>VLOOKUP(V168,Sheet2!$D$2:$BA$5,22,FALSE)</f>
        <v>MEDICAL SUPPLIES</v>
      </c>
      <c r="BD168" t="str">
        <f>VLOOKUP(AY168,Sheet4!A168:B476,1,0)</f>
        <v>4</v>
      </c>
    </row>
    <row r="169" spans="1:56" x14ac:dyDescent="0.2">
      <c r="A169" t="s">
        <v>763</v>
      </c>
      <c r="B169" t="s">
        <v>154</v>
      </c>
      <c r="C169" t="s">
        <v>2</v>
      </c>
      <c r="D169" t="s">
        <v>40</v>
      </c>
      <c r="E169" t="s">
        <v>41</v>
      </c>
      <c r="F169" s="2">
        <v>42664</v>
      </c>
      <c r="G169" t="s">
        <v>764</v>
      </c>
      <c r="H169" t="s">
        <v>765</v>
      </c>
      <c r="I169" s="2">
        <v>42663</v>
      </c>
      <c r="J169" s="17">
        <v>166.87</v>
      </c>
      <c r="K169" s="3">
        <v>0</v>
      </c>
      <c r="L169" s="3">
        <v>166.87</v>
      </c>
      <c r="M169" s="3">
        <v>164</v>
      </c>
      <c r="N169" s="4">
        <v>1.7500000000000002E-2</v>
      </c>
      <c r="O169" s="3">
        <v>2.87</v>
      </c>
      <c r="P169" s="5">
        <v>1</v>
      </c>
      <c r="Q169" t="s">
        <v>44</v>
      </c>
      <c r="R169" t="s">
        <v>8</v>
      </c>
      <c r="S169" t="s">
        <v>46</v>
      </c>
      <c r="T169" t="s">
        <v>47</v>
      </c>
      <c r="U169" t="s">
        <v>2</v>
      </c>
      <c r="V169" s="14" t="s">
        <v>148</v>
      </c>
      <c r="W169" t="s">
        <v>12</v>
      </c>
      <c r="X169" t="s">
        <v>13</v>
      </c>
      <c r="Y169" t="s">
        <v>14</v>
      </c>
      <c r="Z169" t="s">
        <v>15</v>
      </c>
      <c r="AA169" t="s">
        <v>16</v>
      </c>
      <c r="AB169" t="s">
        <v>17</v>
      </c>
      <c r="AC169" t="s">
        <v>18</v>
      </c>
      <c r="AD169" t="s">
        <v>19</v>
      </c>
      <c r="AE169" t="s">
        <v>20</v>
      </c>
      <c r="AF169" t="s">
        <v>21</v>
      </c>
      <c r="AG169" t="s">
        <v>22</v>
      </c>
      <c r="AH169" t="s">
        <v>23</v>
      </c>
      <c r="AI169" t="s">
        <v>227</v>
      </c>
      <c r="AJ169" t="s">
        <v>228</v>
      </c>
      <c r="AK169" t="s">
        <v>26</v>
      </c>
      <c r="AL169" t="s">
        <v>27</v>
      </c>
      <c r="AM169" t="s">
        <v>28</v>
      </c>
      <c r="AN169" t="s">
        <v>171</v>
      </c>
      <c r="AO169" t="s">
        <v>57</v>
      </c>
      <c r="AP169" t="s">
        <v>31</v>
      </c>
      <c r="AQ169" t="s">
        <v>32</v>
      </c>
      <c r="AR169" t="s">
        <v>58</v>
      </c>
      <c r="AS169" t="s">
        <v>59</v>
      </c>
      <c r="AT169" t="s">
        <v>35</v>
      </c>
      <c r="AU169" t="s">
        <v>36</v>
      </c>
      <c r="AV169" t="s">
        <v>26</v>
      </c>
      <c r="AW169" t="s">
        <v>26</v>
      </c>
      <c r="AX169" t="s">
        <v>766</v>
      </c>
      <c r="AY169" t="s">
        <v>154</v>
      </c>
      <c r="AZ169" s="3">
        <v>166.87</v>
      </c>
      <c r="BA169" t="str">
        <f t="shared" si="3"/>
        <v>418000+EA</v>
      </c>
      <c r="BB169" t="str">
        <f>VLOOKUP(V169,Sheet2!$D$2:$BA$5,22,FALSE)</f>
        <v>MEDICAL SUPPLIES</v>
      </c>
      <c r="BD169" t="str">
        <f>VLOOKUP(AY169,Sheet4!A169:B477,1,0)</f>
        <v>4</v>
      </c>
    </row>
    <row r="170" spans="1:56" x14ac:dyDescent="0.2">
      <c r="A170" t="s">
        <v>759</v>
      </c>
      <c r="B170" t="s">
        <v>154</v>
      </c>
      <c r="C170" t="s">
        <v>2</v>
      </c>
      <c r="D170" t="s">
        <v>40</v>
      </c>
      <c r="E170" t="s">
        <v>41</v>
      </c>
      <c r="F170" s="2">
        <v>42662</v>
      </c>
      <c r="G170" t="s">
        <v>760</v>
      </c>
      <c r="H170" t="s">
        <v>761</v>
      </c>
      <c r="I170" s="2">
        <v>42661</v>
      </c>
      <c r="J170" s="17">
        <v>166.87</v>
      </c>
      <c r="K170" s="3">
        <v>0</v>
      </c>
      <c r="L170" s="3">
        <v>166.87</v>
      </c>
      <c r="M170" s="3">
        <v>164</v>
      </c>
      <c r="N170" s="4">
        <v>1.7500000000000002E-2</v>
      </c>
      <c r="O170" s="3">
        <v>2.87</v>
      </c>
      <c r="P170" s="5">
        <v>1</v>
      </c>
      <c r="Q170" t="s">
        <v>44</v>
      </c>
      <c r="R170" t="s">
        <v>8</v>
      </c>
      <c r="S170" t="s">
        <v>46</v>
      </c>
      <c r="T170" t="s">
        <v>47</v>
      </c>
      <c r="U170" t="s">
        <v>2</v>
      </c>
      <c r="V170" s="14" t="s">
        <v>148</v>
      </c>
      <c r="W170" t="s">
        <v>12</v>
      </c>
      <c r="X170" t="s">
        <v>13</v>
      </c>
      <c r="Y170" t="s">
        <v>14</v>
      </c>
      <c r="Z170" t="s">
        <v>75</v>
      </c>
      <c r="AA170" t="s">
        <v>76</v>
      </c>
      <c r="AB170" t="s">
        <v>17</v>
      </c>
      <c r="AC170" t="s">
        <v>18</v>
      </c>
      <c r="AD170" t="s">
        <v>19</v>
      </c>
      <c r="AE170" t="s">
        <v>20</v>
      </c>
      <c r="AF170" t="s">
        <v>21</v>
      </c>
      <c r="AG170" t="s">
        <v>22</v>
      </c>
      <c r="AH170" t="s">
        <v>77</v>
      </c>
      <c r="AI170" t="s">
        <v>169</v>
      </c>
      <c r="AJ170" t="s">
        <v>170</v>
      </c>
      <c r="AK170" t="s">
        <v>26</v>
      </c>
      <c r="AL170" t="s">
        <v>27</v>
      </c>
      <c r="AM170" t="s">
        <v>28</v>
      </c>
      <c r="AN170" t="s">
        <v>171</v>
      </c>
      <c r="AO170" t="s">
        <v>57</v>
      </c>
      <c r="AP170" t="s">
        <v>31</v>
      </c>
      <c r="AQ170" t="s">
        <v>32</v>
      </c>
      <c r="AR170" t="s">
        <v>58</v>
      </c>
      <c r="AS170" t="s">
        <v>59</v>
      </c>
      <c r="AT170" t="s">
        <v>35</v>
      </c>
      <c r="AU170" t="s">
        <v>36</v>
      </c>
      <c r="AV170" t="s">
        <v>26</v>
      </c>
      <c r="AW170" t="s">
        <v>26</v>
      </c>
      <c r="AX170" t="s">
        <v>762</v>
      </c>
      <c r="AY170" t="s">
        <v>154</v>
      </c>
      <c r="AZ170" s="3">
        <v>166.87</v>
      </c>
      <c r="BA170" t="str">
        <f t="shared" si="3"/>
        <v>418000+EA</v>
      </c>
      <c r="BB170" t="str">
        <f>VLOOKUP(V170,Sheet2!$D$2:$BA$5,22,FALSE)</f>
        <v>MEDICAL SUPPLIES</v>
      </c>
      <c r="BD170" t="str">
        <f>VLOOKUP(AY170,Sheet4!A170:B478,1,0)</f>
        <v>4</v>
      </c>
    </row>
    <row r="171" spans="1:56" x14ac:dyDescent="0.2">
      <c r="A171" t="s">
        <v>749</v>
      </c>
      <c r="B171" t="s">
        <v>139</v>
      </c>
      <c r="C171" t="s">
        <v>2</v>
      </c>
      <c r="D171" t="s">
        <v>40</v>
      </c>
      <c r="E171" t="s">
        <v>41</v>
      </c>
      <c r="F171" s="2">
        <v>42661</v>
      </c>
      <c r="G171" t="s">
        <v>750</v>
      </c>
      <c r="H171" t="s">
        <v>751</v>
      </c>
      <c r="I171" s="2">
        <v>42660</v>
      </c>
      <c r="J171" s="17">
        <v>166.87</v>
      </c>
      <c r="K171" s="3">
        <v>0</v>
      </c>
      <c r="L171" s="3">
        <v>166.87</v>
      </c>
      <c r="M171" s="3">
        <v>164</v>
      </c>
      <c r="N171" s="4">
        <v>1.7500000000000002E-2</v>
      </c>
      <c r="O171" s="3">
        <v>2.87</v>
      </c>
      <c r="P171" s="5">
        <v>1</v>
      </c>
      <c r="Q171" t="s">
        <v>44</v>
      </c>
      <c r="R171" t="s">
        <v>8</v>
      </c>
      <c r="S171" t="s">
        <v>46</v>
      </c>
      <c r="T171" t="s">
        <v>47</v>
      </c>
      <c r="U171" t="s">
        <v>2</v>
      </c>
      <c r="V171" s="14" t="s">
        <v>148</v>
      </c>
      <c r="W171" t="s">
        <v>12</v>
      </c>
      <c r="X171" t="s">
        <v>13</v>
      </c>
      <c r="Y171" t="s">
        <v>14</v>
      </c>
      <c r="Z171" t="s">
        <v>75</v>
      </c>
      <c r="AA171" t="s">
        <v>76</v>
      </c>
      <c r="AB171" t="s">
        <v>17</v>
      </c>
      <c r="AC171" t="s">
        <v>18</v>
      </c>
      <c r="AD171" t="s">
        <v>19</v>
      </c>
      <c r="AE171" t="s">
        <v>20</v>
      </c>
      <c r="AF171" t="s">
        <v>21</v>
      </c>
      <c r="AG171" t="s">
        <v>22</v>
      </c>
      <c r="AH171" t="s">
        <v>77</v>
      </c>
      <c r="AI171" t="s">
        <v>169</v>
      </c>
      <c r="AJ171" t="s">
        <v>170</v>
      </c>
      <c r="AK171" t="s">
        <v>26</v>
      </c>
      <c r="AL171" t="s">
        <v>27</v>
      </c>
      <c r="AM171" t="s">
        <v>28</v>
      </c>
      <c r="AN171" t="s">
        <v>171</v>
      </c>
      <c r="AO171" t="s">
        <v>57</v>
      </c>
      <c r="AP171" t="s">
        <v>31</v>
      </c>
      <c r="AQ171" t="s">
        <v>32</v>
      </c>
      <c r="AR171" t="s">
        <v>58</v>
      </c>
      <c r="AS171" t="s">
        <v>59</v>
      </c>
      <c r="AT171" t="s">
        <v>35</v>
      </c>
      <c r="AU171" t="s">
        <v>36</v>
      </c>
      <c r="AV171" t="s">
        <v>26</v>
      </c>
      <c r="AW171" t="s">
        <v>26</v>
      </c>
      <c r="AX171" t="s">
        <v>752</v>
      </c>
      <c r="AY171" t="s">
        <v>139</v>
      </c>
      <c r="AZ171" s="3">
        <v>166.87</v>
      </c>
      <c r="BA171" t="str">
        <f t="shared" si="3"/>
        <v>418000+EA</v>
      </c>
      <c r="BB171" t="str">
        <f>VLOOKUP(V171,Sheet2!$D$2:$BA$5,22,FALSE)</f>
        <v>MEDICAL SUPPLIES</v>
      </c>
      <c r="BD171" t="str">
        <f>VLOOKUP(AY171,Sheet4!A171:B479,1,0)</f>
        <v>2</v>
      </c>
    </row>
    <row r="172" spans="1:56" x14ac:dyDescent="0.2">
      <c r="A172" t="s">
        <v>755</v>
      </c>
      <c r="B172" t="s">
        <v>174</v>
      </c>
      <c r="C172" t="s">
        <v>2</v>
      </c>
      <c r="D172" t="s">
        <v>40</v>
      </c>
      <c r="E172" t="s">
        <v>41</v>
      </c>
      <c r="F172" s="2">
        <v>42661</v>
      </c>
      <c r="G172" t="s">
        <v>756</v>
      </c>
      <c r="H172" t="s">
        <v>757</v>
      </c>
      <c r="I172" s="2">
        <v>42660</v>
      </c>
      <c r="J172" s="17">
        <v>166.87</v>
      </c>
      <c r="K172" s="3">
        <v>0</v>
      </c>
      <c r="L172" s="3">
        <v>166.87</v>
      </c>
      <c r="M172" s="3">
        <v>164</v>
      </c>
      <c r="N172" s="4">
        <v>1.7500000000000002E-2</v>
      </c>
      <c r="O172" s="3">
        <v>2.87</v>
      </c>
      <c r="P172" s="5">
        <v>1</v>
      </c>
      <c r="Q172" t="s">
        <v>44</v>
      </c>
      <c r="R172" t="s">
        <v>8</v>
      </c>
      <c r="S172" t="s">
        <v>46</v>
      </c>
      <c r="T172" t="s">
        <v>47</v>
      </c>
      <c r="U172" t="s">
        <v>2</v>
      </c>
      <c r="V172" s="14" t="s">
        <v>148</v>
      </c>
      <c r="W172" t="s">
        <v>12</v>
      </c>
      <c r="X172" t="s">
        <v>13</v>
      </c>
      <c r="Y172" t="s">
        <v>14</v>
      </c>
      <c r="Z172" t="s">
        <v>15</v>
      </c>
      <c r="AA172" t="s">
        <v>16</v>
      </c>
      <c r="AB172" t="s">
        <v>17</v>
      </c>
      <c r="AC172" t="s">
        <v>18</v>
      </c>
      <c r="AD172" t="s">
        <v>19</v>
      </c>
      <c r="AE172" t="s">
        <v>20</v>
      </c>
      <c r="AF172" t="s">
        <v>21</v>
      </c>
      <c r="AG172" t="s">
        <v>22</v>
      </c>
      <c r="AH172" t="s">
        <v>23</v>
      </c>
      <c r="AI172" t="s">
        <v>227</v>
      </c>
      <c r="AJ172" t="s">
        <v>228</v>
      </c>
      <c r="AK172" t="s">
        <v>26</v>
      </c>
      <c r="AL172" t="s">
        <v>27</v>
      </c>
      <c r="AM172" t="s">
        <v>28</v>
      </c>
      <c r="AN172" t="s">
        <v>171</v>
      </c>
      <c r="AO172" t="s">
        <v>57</v>
      </c>
      <c r="AP172" t="s">
        <v>31</v>
      </c>
      <c r="AQ172" t="s">
        <v>32</v>
      </c>
      <c r="AR172" t="s">
        <v>58</v>
      </c>
      <c r="AS172" t="s">
        <v>59</v>
      </c>
      <c r="AT172" t="s">
        <v>35</v>
      </c>
      <c r="AU172" t="s">
        <v>36</v>
      </c>
      <c r="AV172" t="s">
        <v>26</v>
      </c>
      <c r="AW172" t="s">
        <v>26</v>
      </c>
      <c r="AX172" t="s">
        <v>758</v>
      </c>
      <c r="AY172" t="s">
        <v>174</v>
      </c>
      <c r="AZ172" s="3">
        <v>166.87</v>
      </c>
      <c r="BA172" t="str">
        <f t="shared" si="3"/>
        <v>418000+EA</v>
      </c>
      <c r="BB172" t="str">
        <f>VLOOKUP(V172,Sheet2!$D$2:$BA$5,22,FALSE)</f>
        <v>MEDICAL SUPPLIES</v>
      </c>
      <c r="BD172" t="str">
        <f>VLOOKUP(AY172,Sheet4!A172:B480,1,0)</f>
        <v>5</v>
      </c>
    </row>
    <row r="173" spans="1:56" x14ac:dyDescent="0.2">
      <c r="A173" t="s">
        <v>737</v>
      </c>
      <c r="B173" t="s">
        <v>139</v>
      </c>
      <c r="C173" t="s">
        <v>2</v>
      </c>
      <c r="D173" t="s">
        <v>40</v>
      </c>
      <c r="E173" t="s">
        <v>41</v>
      </c>
      <c r="F173" s="2">
        <v>42657</v>
      </c>
      <c r="G173" t="s">
        <v>738</v>
      </c>
      <c r="H173" t="s">
        <v>739</v>
      </c>
      <c r="I173" s="2">
        <v>42656</v>
      </c>
      <c r="J173" s="17">
        <v>166.87</v>
      </c>
      <c r="K173" s="3">
        <v>0</v>
      </c>
      <c r="L173" s="3">
        <v>166.87</v>
      </c>
      <c r="M173" s="3">
        <v>164</v>
      </c>
      <c r="N173" s="4">
        <v>1.7500000000000002E-2</v>
      </c>
      <c r="O173" s="3">
        <v>2.87</v>
      </c>
      <c r="P173" s="5">
        <v>1</v>
      </c>
      <c r="Q173" t="s">
        <v>44</v>
      </c>
      <c r="R173" t="s">
        <v>8</v>
      </c>
      <c r="S173" t="s">
        <v>46</v>
      </c>
      <c r="T173" t="s">
        <v>47</v>
      </c>
      <c r="U173" t="s">
        <v>2</v>
      </c>
      <c r="V173" s="14" t="s">
        <v>148</v>
      </c>
      <c r="W173" t="s">
        <v>12</v>
      </c>
      <c r="X173" t="s">
        <v>13</v>
      </c>
      <c r="Y173" t="s">
        <v>14</v>
      </c>
      <c r="Z173" t="s">
        <v>75</v>
      </c>
      <c r="AA173" t="s">
        <v>76</v>
      </c>
      <c r="AB173" t="s">
        <v>17</v>
      </c>
      <c r="AC173" t="s">
        <v>18</v>
      </c>
      <c r="AD173" t="s">
        <v>19</v>
      </c>
      <c r="AE173" t="s">
        <v>20</v>
      </c>
      <c r="AF173" t="s">
        <v>21</v>
      </c>
      <c r="AG173" t="s">
        <v>22</v>
      </c>
      <c r="AH173" t="s">
        <v>77</v>
      </c>
      <c r="AI173" t="s">
        <v>169</v>
      </c>
      <c r="AJ173" t="s">
        <v>170</v>
      </c>
      <c r="AK173" t="s">
        <v>26</v>
      </c>
      <c r="AL173" t="s">
        <v>27</v>
      </c>
      <c r="AM173" t="s">
        <v>28</v>
      </c>
      <c r="AN173" t="s">
        <v>171</v>
      </c>
      <c r="AO173" t="s">
        <v>57</v>
      </c>
      <c r="AP173" t="s">
        <v>31</v>
      </c>
      <c r="AQ173" t="s">
        <v>32</v>
      </c>
      <c r="AR173" t="s">
        <v>58</v>
      </c>
      <c r="AS173" t="s">
        <v>59</v>
      </c>
      <c r="AT173" t="s">
        <v>35</v>
      </c>
      <c r="AU173" t="s">
        <v>36</v>
      </c>
      <c r="AV173" t="s">
        <v>26</v>
      </c>
      <c r="AW173" t="s">
        <v>26</v>
      </c>
      <c r="AX173" t="s">
        <v>740</v>
      </c>
      <c r="AY173" t="s">
        <v>139</v>
      </c>
      <c r="AZ173" s="3">
        <v>166.87</v>
      </c>
      <c r="BA173" t="str">
        <f t="shared" si="3"/>
        <v>418000+EA</v>
      </c>
      <c r="BB173" t="str">
        <f>VLOOKUP(V173,Sheet2!$D$2:$BA$5,22,FALSE)</f>
        <v>MEDICAL SUPPLIES</v>
      </c>
      <c r="BD173" t="str">
        <f>VLOOKUP(AY173,Sheet4!A173:B481,1,0)</f>
        <v>2</v>
      </c>
    </row>
    <row r="174" spans="1:56" x14ac:dyDescent="0.2">
      <c r="A174" t="s">
        <v>741</v>
      </c>
      <c r="B174" t="s">
        <v>72</v>
      </c>
      <c r="C174" t="s">
        <v>2</v>
      </c>
      <c r="D174" t="s">
        <v>40</v>
      </c>
      <c r="E174" t="s">
        <v>41</v>
      </c>
      <c r="F174" s="2">
        <v>42657</v>
      </c>
      <c r="G174" t="s">
        <v>742</v>
      </c>
      <c r="H174" t="s">
        <v>743</v>
      </c>
      <c r="I174" s="2">
        <v>42656</v>
      </c>
      <c r="J174" s="17">
        <v>166.87</v>
      </c>
      <c r="K174" s="3">
        <v>0</v>
      </c>
      <c r="L174" s="3">
        <v>166.87</v>
      </c>
      <c r="M174" s="3">
        <v>164</v>
      </c>
      <c r="N174" s="4">
        <v>1.7500000000000002E-2</v>
      </c>
      <c r="O174" s="3">
        <v>2.87</v>
      </c>
      <c r="P174" s="5">
        <v>1</v>
      </c>
      <c r="Q174" t="s">
        <v>44</v>
      </c>
      <c r="R174" t="s">
        <v>8</v>
      </c>
      <c r="S174" t="s">
        <v>46</v>
      </c>
      <c r="T174" t="s">
        <v>47</v>
      </c>
      <c r="U174" t="s">
        <v>2</v>
      </c>
      <c r="V174" s="14" t="s">
        <v>148</v>
      </c>
      <c r="W174" t="s">
        <v>12</v>
      </c>
      <c r="X174" t="s">
        <v>13</v>
      </c>
      <c r="Y174" t="s">
        <v>14</v>
      </c>
      <c r="Z174" t="s">
        <v>15</v>
      </c>
      <c r="AA174" t="s">
        <v>16</v>
      </c>
      <c r="AB174" t="s">
        <v>17</v>
      </c>
      <c r="AC174" t="s">
        <v>18</v>
      </c>
      <c r="AD174" t="s">
        <v>19</v>
      </c>
      <c r="AE174" t="s">
        <v>20</v>
      </c>
      <c r="AF174" t="s">
        <v>21</v>
      </c>
      <c r="AG174" t="s">
        <v>22</v>
      </c>
      <c r="AH174" t="s">
        <v>23</v>
      </c>
      <c r="AI174" t="s">
        <v>227</v>
      </c>
      <c r="AJ174" t="s">
        <v>228</v>
      </c>
      <c r="AK174" t="s">
        <v>26</v>
      </c>
      <c r="AL174" t="s">
        <v>27</v>
      </c>
      <c r="AM174" t="s">
        <v>28</v>
      </c>
      <c r="AN174" t="s">
        <v>171</v>
      </c>
      <c r="AO174" t="s">
        <v>57</v>
      </c>
      <c r="AP174" t="s">
        <v>31</v>
      </c>
      <c r="AQ174" t="s">
        <v>32</v>
      </c>
      <c r="AR174" t="s">
        <v>58</v>
      </c>
      <c r="AS174" t="s">
        <v>59</v>
      </c>
      <c r="AT174" t="s">
        <v>35</v>
      </c>
      <c r="AU174" t="s">
        <v>36</v>
      </c>
      <c r="AV174" t="s">
        <v>26</v>
      </c>
      <c r="AW174" t="s">
        <v>26</v>
      </c>
      <c r="AX174" t="s">
        <v>744</v>
      </c>
      <c r="AY174" t="s">
        <v>72</v>
      </c>
      <c r="AZ174" s="3">
        <v>166.87</v>
      </c>
      <c r="BA174" t="str">
        <f t="shared" si="3"/>
        <v>418000+EA</v>
      </c>
      <c r="BB174" t="str">
        <f>VLOOKUP(V174,Sheet2!$D$2:$BA$5,22,FALSE)</f>
        <v>MEDICAL SUPPLIES</v>
      </c>
      <c r="BD174" t="str">
        <f>VLOOKUP(AY174,Sheet4!A174:B482,1,0)</f>
        <v>3</v>
      </c>
    </row>
    <row r="175" spans="1:56" x14ac:dyDescent="0.2">
      <c r="A175" t="s">
        <v>733</v>
      </c>
      <c r="B175" t="s">
        <v>72</v>
      </c>
      <c r="C175" t="s">
        <v>2</v>
      </c>
      <c r="D175" t="s">
        <v>40</v>
      </c>
      <c r="E175" t="s">
        <v>41</v>
      </c>
      <c r="F175" s="2">
        <v>42655</v>
      </c>
      <c r="G175" t="s">
        <v>734</v>
      </c>
      <c r="H175" t="s">
        <v>735</v>
      </c>
      <c r="I175" s="2">
        <v>42654</v>
      </c>
      <c r="J175" s="17">
        <v>166.87</v>
      </c>
      <c r="K175" s="3">
        <v>0</v>
      </c>
      <c r="L175" s="3">
        <v>166.87</v>
      </c>
      <c r="M175" s="3">
        <v>164</v>
      </c>
      <c r="N175" s="4">
        <v>1.7500000000000002E-2</v>
      </c>
      <c r="O175" s="3">
        <v>2.87</v>
      </c>
      <c r="P175" s="5">
        <v>1</v>
      </c>
      <c r="Q175" t="s">
        <v>44</v>
      </c>
      <c r="R175" t="s">
        <v>8</v>
      </c>
      <c r="S175" t="s">
        <v>46</v>
      </c>
      <c r="T175" t="s">
        <v>47</v>
      </c>
      <c r="U175" t="s">
        <v>2</v>
      </c>
      <c r="V175" s="14" t="s">
        <v>148</v>
      </c>
      <c r="W175" t="s">
        <v>12</v>
      </c>
      <c r="X175" t="s">
        <v>13</v>
      </c>
      <c r="Y175" t="s">
        <v>14</v>
      </c>
      <c r="Z175" t="s">
        <v>75</v>
      </c>
      <c r="AA175" t="s">
        <v>76</v>
      </c>
      <c r="AB175" t="s">
        <v>17</v>
      </c>
      <c r="AC175" t="s">
        <v>18</v>
      </c>
      <c r="AD175" t="s">
        <v>19</v>
      </c>
      <c r="AE175" t="s">
        <v>20</v>
      </c>
      <c r="AF175" t="s">
        <v>21</v>
      </c>
      <c r="AG175" t="s">
        <v>22</v>
      </c>
      <c r="AH175" t="s">
        <v>77</v>
      </c>
      <c r="AI175" t="s">
        <v>169</v>
      </c>
      <c r="AJ175" t="s">
        <v>170</v>
      </c>
      <c r="AK175" t="s">
        <v>26</v>
      </c>
      <c r="AL175" t="s">
        <v>27</v>
      </c>
      <c r="AM175" t="s">
        <v>28</v>
      </c>
      <c r="AN175" t="s">
        <v>171</v>
      </c>
      <c r="AO175" t="s">
        <v>57</v>
      </c>
      <c r="AP175" t="s">
        <v>31</v>
      </c>
      <c r="AQ175" t="s">
        <v>32</v>
      </c>
      <c r="AR175" t="s">
        <v>58</v>
      </c>
      <c r="AS175" t="s">
        <v>59</v>
      </c>
      <c r="AT175" t="s">
        <v>35</v>
      </c>
      <c r="AU175" t="s">
        <v>36</v>
      </c>
      <c r="AV175" t="s">
        <v>26</v>
      </c>
      <c r="AW175" t="s">
        <v>26</v>
      </c>
      <c r="AX175" t="s">
        <v>736</v>
      </c>
      <c r="AY175" t="s">
        <v>72</v>
      </c>
      <c r="AZ175" s="3">
        <v>166.87</v>
      </c>
      <c r="BA175" t="str">
        <f t="shared" si="3"/>
        <v>418000+EA</v>
      </c>
      <c r="BB175" t="str">
        <f>VLOOKUP(V175,Sheet2!$D$2:$BA$5,22,FALSE)</f>
        <v>MEDICAL SUPPLIES</v>
      </c>
      <c r="BD175" t="str">
        <f>VLOOKUP(AY175,Sheet4!A175:B483,1,0)</f>
        <v>3</v>
      </c>
    </row>
    <row r="176" spans="1:56" x14ac:dyDescent="0.2">
      <c r="A176" t="s">
        <v>724</v>
      </c>
      <c r="B176" t="s">
        <v>174</v>
      </c>
      <c r="C176" t="s">
        <v>2</v>
      </c>
      <c r="D176" t="s">
        <v>40</v>
      </c>
      <c r="E176" t="s">
        <v>41</v>
      </c>
      <c r="F176" s="2">
        <v>42653</v>
      </c>
      <c r="G176" t="s">
        <v>725</v>
      </c>
      <c r="H176" t="s">
        <v>726</v>
      </c>
      <c r="I176" s="2">
        <v>42652</v>
      </c>
      <c r="J176" s="17">
        <v>166.87</v>
      </c>
      <c r="K176" s="3">
        <v>0</v>
      </c>
      <c r="L176" s="3">
        <v>166.87</v>
      </c>
      <c r="M176" s="3">
        <v>164</v>
      </c>
      <c r="N176" s="4">
        <v>1.7500000000000002E-2</v>
      </c>
      <c r="O176" s="3">
        <v>2.87</v>
      </c>
      <c r="P176" s="5">
        <v>1</v>
      </c>
      <c r="Q176" t="s">
        <v>44</v>
      </c>
      <c r="R176" t="s">
        <v>8</v>
      </c>
      <c r="S176" t="s">
        <v>46</v>
      </c>
      <c r="T176" t="s">
        <v>47</v>
      </c>
      <c r="U176" t="s">
        <v>2</v>
      </c>
      <c r="V176" s="14" t="s">
        <v>148</v>
      </c>
      <c r="W176" t="s">
        <v>12</v>
      </c>
      <c r="X176" t="s">
        <v>13</v>
      </c>
      <c r="Y176" t="s">
        <v>14</v>
      </c>
      <c r="Z176" t="s">
        <v>15</v>
      </c>
      <c r="AA176" t="s">
        <v>16</v>
      </c>
      <c r="AB176" t="s">
        <v>17</v>
      </c>
      <c r="AC176" t="s">
        <v>18</v>
      </c>
      <c r="AD176" t="s">
        <v>19</v>
      </c>
      <c r="AE176" t="s">
        <v>20</v>
      </c>
      <c r="AF176" t="s">
        <v>21</v>
      </c>
      <c r="AG176" t="s">
        <v>22</v>
      </c>
      <c r="AH176" t="s">
        <v>23</v>
      </c>
      <c r="AI176" t="s">
        <v>227</v>
      </c>
      <c r="AJ176" t="s">
        <v>228</v>
      </c>
      <c r="AK176" t="s">
        <v>26</v>
      </c>
      <c r="AL176" t="s">
        <v>27</v>
      </c>
      <c r="AM176" t="s">
        <v>28</v>
      </c>
      <c r="AN176" t="s">
        <v>171</v>
      </c>
      <c r="AO176" t="s">
        <v>57</v>
      </c>
      <c r="AP176" t="s">
        <v>31</v>
      </c>
      <c r="AQ176" t="s">
        <v>32</v>
      </c>
      <c r="AR176" t="s">
        <v>58</v>
      </c>
      <c r="AS176" t="s">
        <v>59</v>
      </c>
      <c r="AT176" t="s">
        <v>35</v>
      </c>
      <c r="AU176" t="s">
        <v>36</v>
      </c>
      <c r="AV176" t="s">
        <v>26</v>
      </c>
      <c r="AW176" t="s">
        <v>26</v>
      </c>
      <c r="AX176" t="s">
        <v>727</v>
      </c>
      <c r="AY176" t="s">
        <v>139</v>
      </c>
      <c r="AZ176" s="3">
        <v>166.87</v>
      </c>
      <c r="BA176" t="str">
        <f t="shared" si="3"/>
        <v>418000+EA</v>
      </c>
      <c r="BB176" t="str">
        <f>VLOOKUP(V176,Sheet2!$D$2:$BA$5,22,FALSE)</f>
        <v>MEDICAL SUPPLIES</v>
      </c>
      <c r="BD176" t="str">
        <f>VLOOKUP(AY176,Sheet4!A176:B484,1,0)</f>
        <v>2</v>
      </c>
    </row>
    <row r="177" spans="1:56" x14ac:dyDescent="0.2">
      <c r="A177" t="s">
        <v>714</v>
      </c>
      <c r="B177" t="s">
        <v>102</v>
      </c>
      <c r="C177" t="s">
        <v>2</v>
      </c>
      <c r="D177" t="s">
        <v>40</v>
      </c>
      <c r="E177" t="s">
        <v>41</v>
      </c>
      <c r="F177" s="2"/>
      <c r="G177" t="s">
        <v>26</v>
      </c>
      <c r="H177" t="s">
        <v>26</v>
      </c>
      <c r="I177" s="2">
        <v>42644</v>
      </c>
      <c r="J177" s="17">
        <v>1334.96</v>
      </c>
      <c r="K177" s="3">
        <v>0</v>
      </c>
      <c r="L177" s="3">
        <v>166.87</v>
      </c>
      <c r="M177" s="3">
        <v>164</v>
      </c>
      <c r="N177" s="4">
        <v>1.7500000000000002E-2</v>
      </c>
      <c r="O177" s="3">
        <v>2.87</v>
      </c>
      <c r="P177" s="5">
        <v>8</v>
      </c>
      <c r="Q177" t="s">
        <v>44</v>
      </c>
      <c r="R177" t="s">
        <v>8</v>
      </c>
      <c r="S177" t="s">
        <v>46</v>
      </c>
      <c r="T177" t="s">
        <v>47</v>
      </c>
      <c r="U177" t="s">
        <v>2</v>
      </c>
      <c r="V177" s="14" t="s">
        <v>148</v>
      </c>
      <c r="W177" t="s">
        <v>12</v>
      </c>
      <c r="X177" t="s">
        <v>13</v>
      </c>
      <c r="Y177" t="s">
        <v>49</v>
      </c>
      <c r="Z177" t="s">
        <v>50</v>
      </c>
      <c r="AA177" t="s">
        <v>51</v>
      </c>
      <c r="AB177" t="s">
        <v>52</v>
      </c>
      <c r="AC177" t="s">
        <v>53</v>
      </c>
      <c r="AD177" t="s">
        <v>54</v>
      </c>
      <c r="AE177" t="s">
        <v>55</v>
      </c>
      <c r="AF177" t="s">
        <v>50</v>
      </c>
      <c r="AG177" t="s">
        <v>51</v>
      </c>
      <c r="AH177" t="s">
        <v>26</v>
      </c>
      <c r="AI177" t="s">
        <v>26</v>
      </c>
      <c r="AJ177" t="s">
        <v>26</v>
      </c>
      <c r="AK177" t="s">
        <v>26</v>
      </c>
      <c r="AL177" t="s">
        <v>27</v>
      </c>
      <c r="AM177" t="s">
        <v>28</v>
      </c>
      <c r="AN177" t="s">
        <v>171</v>
      </c>
      <c r="AO177" t="s">
        <v>57</v>
      </c>
      <c r="AP177" t="s">
        <v>31</v>
      </c>
      <c r="AQ177" t="s">
        <v>32</v>
      </c>
      <c r="AR177" t="s">
        <v>58</v>
      </c>
      <c r="AS177" t="s">
        <v>59</v>
      </c>
      <c r="AT177" t="s">
        <v>135</v>
      </c>
      <c r="AU177" t="s">
        <v>136</v>
      </c>
      <c r="AV177" t="s">
        <v>26</v>
      </c>
      <c r="AW177" t="s">
        <v>26</v>
      </c>
      <c r="AX177" t="s">
        <v>715</v>
      </c>
      <c r="AY177" t="s">
        <v>63</v>
      </c>
      <c r="AZ177" s="3">
        <v>166.87</v>
      </c>
      <c r="BA177" t="str">
        <f t="shared" si="3"/>
        <v>418000+EA</v>
      </c>
      <c r="BB177" t="str">
        <f>VLOOKUP(V177,Sheet2!$D$2:$BA$5,22,FALSE)</f>
        <v>MEDICAL SUPPLIES</v>
      </c>
      <c r="BD177" t="str">
        <f>VLOOKUP(AY177,Sheet4!A177:B485,1,0)</f>
        <v>10</v>
      </c>
    </row>
    <row r="178" spans="1:56" x14ac:dyDescent="0.2">
      <c r="A178" t="s">
        <v>716</v>
      </c>
      <c r="B178" t="s">
        <v>102</v>
      </c>
      <c r="C178" t="s">
        <v>2</v>
      </c>
      <c r="D178" t="s">
        <v>40</v>
      </c>
      <c r="E178" t="s">
        <v>41</v>
      </c>
      <c r="F178" s="2">
        <v>42646</v>
      </c>
      <c r="G178" t="s">
        <v>717</v>
      </c>
      <c r="H178" t="s">
        <v>718</v>
      </c>
      <c r="I178" s="2">
        <v>42644</v>
      </c>
      <c r="J178" s="17">
        <v>1334.96</v>
      </c>
      <c r="K178" s="3">
        <v>0</v>
      </c>
      <c r="L178" s="3">
        <v>166.87</v>
      </c>
      <c r="M178" s="3">
        <v>164</v>
      </c>
      <c r="N178" s="4">
        <v>1.7500000000000002E-2</v>
      </c>
      <c r="O178" s="3">
        <v>2.87</v>
      </c>
      <c r="P178" s="5">
        <v>8</v>
      </c>
      <c r="Q178" t="s">
        <v>44</v>
      </c>
      <c r="R178" t="s">
        <v>8</v>
      </c>
      <c r="S178" t="s">
        <v>46</v>
      </c>
      <c r="T178" t="s">
        <v>47</v>
      </c>
      <c r="U178" t="s">
        <v>2</v>
      </c>
      <c r="V178" s="14" t="s">
        <v>148</v>
      </c>
      <c r="W178" t="s">
        <v>12</v>
      </c>
      <c r="X178" t="s">
        <v>13</v>
      </c>
      <c r="Y178" t="s">
        <v>49</v>
      </c>
      <c r="Z178" t="s">
        <v>50</v>
      </c>
      <c r="AA178" t="s">
        <v>51</v>
      </c>
      <c r="AB178" t="s">
        <v>52</v>
      </c>
      <c r="AC178" t="s">
        <v>53</v>
      </c>
      <c r="AD178" t="s">
        <v>54</v>
      </c>
      <c r="AE178" t="s">
        <v>55</v>
      </c>
      <c r="AF178" t="s">
        <v>50</v>
      </c>
      <c r="AG178" t="s">
        <v>51</v>
      </c>
      <c r="AH178" t="s">
        <v>26</v>
      </c>
      <c r="AI178" t="s">
        <v>26</v>
      </c>
      <c r="AJ178" t="s">
        <v>26</v>
      </c>
      <c r="AK178" t="s">
        <v>26</v>
      </c>
      <c r="AL178" t="s">
        <v>27</v>
      </c>
      <c r="AM178" t="s">
        <v>28</v>
      </c>
      <c r="AN178" t="s">
        <v>171</v>
      </c>
      <c r="AO178" t="s">
        <v>57</v>
      </c>
      <c r="AP178" t="s">
        <v>31</v>
      </c>
      <c r="AQ178" t="s">
        <v>32</v>
      </c>
      <c r="AR178" t="s">
        <v>58</v>
      </c>
      <c r="AS178" t="s">
        <v>59</v>
      </c>
      <c r="AT178" t="s">
        <v>135</v>
      </c>
      <c r="AU178" t="s">
        <v>136</v>
      </c>
      <c r="AV178" t="s">
        <v>26</v>
      </c>
      <c r="AW178" t="s">
        <v>26</v>
      </c>
      <c r="AX178" t="s">
        <v>719</v>
      </c>
      <c r="AY178" t="s">
        <v>63</v>
      </c>
      <c r="AZ178" s="3">
        <v>166.87</v>
      </c>
      <c r="BA178" t="str">
        <f t="shared" si="3"/>
        <v>418000+EA</v>
      </c>
      <c r="BB178" t="str">
        <f>VLOOKUP(V178,Sheet2!$D$2:$BA$5,22,FALSE)</f>
        <v>MEDICAL SUPPLIES</v>
      </c>
      <c r="BD178" t="str">
        <f>VLOOKUP(AY178,Sheet4!A178:B486,1,0)</f>
        <v>10</v>
      </c>
    </row>
    <row r="179" spans="1:56" x14ac:dyDescent="0.2">
      <c r="A179" t="s">
        <v>696</v>
      </c>
      <c r="B179" t="s">
        <v>72</v>
      </c>
      <c r="C179" t="s">
        <v>2</v>
      </c>
      <c r="D179" t="s">
        <v>40</v>
      </c>
      <c r="E179" t="s">
        <v>41</v>
      </c>
      <c r="F179" s="2">
        <v>42642</v>
      </c>
      <c r="G179" t="s">
        <v>697</v>
      </c>
      <c r="H179" t="s">
        <v>698</v>
      </c>
      <c r="I179" s="2">
        <v>42641</v>
      </c>
      <c r="J179" s="17">
        <v>166.87</v>
      </c>
      <c r="K179" s="3">
        <v>0</v>
      </c>
      <c r="L179" s="3">
        <v>166.87</v>
      </c>
      <c r="M179" s="3">
        <v>164</v>
      </c>
      <c r="N179" s="4">
        <v>1.7500000000000002E-2</v>
      </c>
      <c r="O179" s="3">
        <v>2.87</v>
      </c>
      <c r="P179" s="5">
        <v>1</v>
      </c>
      <c r="Q179" t="s">
        <v>44</v>
      </c>
      <c r="R179" t="s">
        <v>8</v>
      </c>
      <c r="S179" t="s">
        <v>46</v>
      </c>
      <c r="T179" t="s">
        <v>47</v>
      </c>
      <c r="U179" t="s">
        <v>2</v>
      </c>
      <c r="V179" s="14" t="s">
        <v>148</v>
      </c>
      <c r="W179" t="s">
        <v>12</v>
      </c>
      <c r="X179" t="s">
        <v>13</v>
      </c>
      <c r="Y179" t="s">
        <v>14</v>
      </c>
      <c r="Z179" t="s">
        <v>75</v>
      </c>
      <c r="AA179" t="s">
        <v>76</v>
      </c>
      <c r="AB179" t="s">
        <v>17</v>
      </c>
      <c r="AC179" t="s">
        <v>18</v>
      </c>
      <c r="AD179" t="s">
        <v>19</v>
      </c>
      <c r="AE179" t="s">
        <v>20</v>
      </c>
      <c r="AF179" t="s">
        <v>21</v>
      </c>
      <c r="AG179" t="s">
        <v>22</v>
      </c>
      <c r="AH179" t="s">
        <v>77</v>
      </c>
      <c r="AI179" t="s">
        <v>149</v>
      </c>
      <c r="AJ179" t="s">
        <v>150</v>
      </c>
      <c r="AK179" t="s">
        <v>26</v>
      </c>
      <c r="AL179" t="s">
        <v>27</v>
      </c>
      <c r="AM179" t="s">
        <v>28</v>
      </c>
      <c r="AN179" t="s">
        <v>171</v>
      </c>
      <c r="AO179" t="s">
        <v>57</v>
      </c>
      <c r="AP179" t="s">
        <v>31</v>
      </c>
      <c r="AQ179" t="s">
        <v>32</v>
      </c>
      <c r="AR179" t="s">
        <v>58</v>
      </c>
      <c r="AS179" t="s">
        <v>59</v>
      </c>
      <c r="AT179" t="s">
        <v>35</v>
      </c>
      <c r="AU179" t="s">
        <v>36</v>
      </c>
      <c r="AV179" t="s">
        <v>26</v>
      </c>
      <c r="AW179" t="s">
        <v>26</v>
      </c>
      <c r="AX179" t="s">
        <v>699</v>
      </c>
      <c r="AY179" t="s">
        <v>72</v>
      </c>
      <c r="AZ179" s="3">
        <v>166.87</v>
      </c>
      <c r="BA179" t="str">
        <f t="shared" si="3"/>
        <v>418000+EA</v>
      </c>
      <c r="BB179" t="str">
        <f>VLOOKUP(V179,Sheet2!$D$2:$BA$5,22,FALSE)</f>
        <v>MEDICAL SUPPLIES</v>
      </c>
      <c r="BD179" t="str">
        <f>VLOOKUP(AY179,Sheet4!A179:B487,1,0)</f>
        <v>3</v>
      </c>
    </row>
    <row r="180" spans="1:56" x14ac:dyDescent="0.2">
      <c r="A180" t="s">
        <v>692</v>
      </c>
      <c r="B180" t="s">
        <v>72</v>
      </c>
      <c r="C180" t="s">
        <v>2</v>
      </c>
      <c r="D180" t="s">
        <v>40</v>
      </c>
      <c r="E180" t="s">
        <v>41</v>
      </c>
      <c r="F180" s="2">
        <v>42641</v>
      </c>
      <c r="G180" t="s">
        <v>693</v>
      </c>
      <c r="H180" t="s">
        <v>694</v>
      </c>
      <c r="I180" s="2">
        <v>42640</v>
      </c>
      <c r="J180" s="17">
        <v>166.87</v>
      </c>
      <c r="K180" s="3">
        <v>0</v>
      </c>
      <c r="L180" s="3">
        <v>166.87</v>
      </c>
      <c r="M180" s="3">
        <v>164</v>
      </c>
      <c r="N180" s="4">
        <v>1.7500000000000002E-2</v>
      </c>
      <c r="O180" s="3">
        <v>2.87</v>
      </c>
      <c r="P180" s="5">
        <v>1</v>
      </c>
      <c r="Q180" t="s">
        <v>44</v>
      </c>
      <c r="R180" t="s">
        <v>8</v>
      </c>
      <c r="S180" t="s">
        <v>46</v>
      </c>
      <c r="T180" t="s">
        <v>47</v>
      </c>
      <c r="U180" t="s">
        <v>2</v>
      </c>
      <c r="V180" s="14" t="s">
        <v>148</v>
      </c>
      <c r="W180" t="s">
        <v>12</v>
      </c>
      <c r="X180" t="s">
        <v>13</v>
      </c>
      <c r="Y180" t="s">
        <v>14</v>
      </c>
      <c r="Z180" t="s">
        <v>75</v>
      </c>
      <c r="AA180" t="s">
        <v>76</v>
      </c>
      <c r="AB180" t="s">
        <v>17</v>
      </c>
      <c r="AC180" t="s">
        <v>18</v>
      </c>
      <c r="AD180" t="s">
        <v>19</v>
      </c>
      <c r="AE180" t="s">
        <v>20</v>
      </c>
      <c r="AF180" t="s">
        <v>21</v>
      </c>
      <c r="AG180" t="s">
        <v>22</v>
      </c>
      <c r="AH180" t="s">
        <v>77</v>
      </c>
      <c r="AI180" t="s">
        <v>149</v>
      </c>
      <c r="AJ180" t="s">
        <v>150</v>
      </c>
      <c r="AK180" t="s">
        <v>26</v>
      </c>
      <c r="AL180" t="s">
        <v>27</v>
      </c>
      <c r="AM180" t="s">
        <v>28</v>
      </c>
      <c r="AN180" t="s">
        <v>171</v>
      </c>
      <c r="AO180" t="s">
        <v>57</v>
      </c>
      <c r="AP180" t="s">
        <v>31</v>
      </c>
      <c r="AQ180" t="s">
        <v>32</v>
      </c>
      <c r="AR180" t="s">
        <v>58</v>
      </c>
      <c r="AS180" t="s">
        <v>59</v>
      </c>
      <c r="AT180" t="s">
        <v>35</v>
      </c>
      <c r="AU180" t="s">
        <v>36</v>
      </c>
      <c r="AV180" t="s">
        <v>26</v>
      </c>
      <c r="AW180" t="s">
        <v>26</v>
      </c>
      <c r="AX180" t="s">
        <v>695</v>
      </c>
      <c r="AY180" t="s">
        <v>72</v>
      </c>
      <c r="AZ180" s="3">
        <v>166.87</v>
      </c>
      <c r="BA180" t="str">
        <f t="shared" si="3"/>
        <v>418000+EA</v>
      </c>
      <c r="BB180" t="str">
        <f>VLOOKUP(V180,Sheet2!$D$2:$BA$5,22,FALSE)</f>
        <v>MEDICAL SUPPLIES</v>
      </c>
      <c r="BD180" t="str">
        <f>VLOOKUP(AY180,Sheet4!A180:B488,1,0)</f>
        <v>3</v>
      </c>
    </row>
    <row r="181" spans="1:56" x14ac:dyDescent="0.2">
      <c r="A181" t="s">
        <v>670</v>
      </c>
      <c r="B181" t="s">
        <v>182</v>
      </c>
      <c r="C181" t="s">
        <v>2</v>
      </c>
      <c r="D181" t="s">
        <v>40</v>
      </c>
      <c r="E181" t="s">
        <v>41</v>
      </c>
      <c r="F181" s="2">
        <v>42639</v>
      </c>
      <c r="G181" t="s">
        <v>671</v>
      </c>
      <c r="H181" t="s">
        <v>672</v>
      </c>
      <c r="I181" s="2">
        <v>42638</v>
      </c>
      <c r="J181" s="17">
        <v>166.87</v>
      </c>
      <c r="K181" s="3">
        <v>0</v>
      </c>
      <c r="L181" s="3">
        <v>166.87</v>
      </c>
      <c r="M181" s="3">
        <v>164</v>
      </c>
      <c r="N181" s="4">
        <v>1.7500000000000002E-2</v>
      </c>
      <c r="O181" s="3">
        <v>2.87</v>
      </c>
      <c r="P181" s="5">
        <v>1</v>
      </c>
      <c r="Q181" t="s">
        <v>44</v>
      </c>
      <c r="R181" t="s">
        <v>8</v>
      </c>
      <c r="S181" t="s">
        <v>46</v>
      </c>
      <c r="T181" t="s">
        <v>47</v>
      </c>
      <c r="U181" t="s">
        <v>2</v>
      </c>
      <c r="V181" s="14" t="s">
        <v>148</v>
      </c>
      <c r="W181" t="s">
        <v>12</v>
      </c>
      <c r="X181" t="s">
        <v>13</v>
      </c>
      <c r="Y181" t="s">
        <v>14</v>
      </c>
      <c r="Z181" t="s">
        <v>75</v>
      </c>
      <c r="AA181" t="s">
        <v>76</v>
      </c>
      <c r="AB181" t="s">
        <v>17</v>
      </c>
      <c r="AC181" t="s">
        <v>18</v>
      </c>
      <c r="AD181" t="s">
        <v>19</v>
      </c>
      <c r="AE181" t="s">
        <v>20</v>
      </c>
      <c r="AF181" t="s">
        <v>21</v>
      </c>
      <c r="AG181" t="s">
        <v>22</v>
      </c>
      <c r="AH181" t="s">
        <v>77</v>
      </c>
      <c r="AI181" t="s">
        <v>169</v>
      </c>
      <c r="AJ181" t="s">
        <v>170</v>
      </c>
      <c r="AK181" t="s">
        <v>26</v>
      </c>
      <c r="AL181" t="s">
        <v>27</v>
      </c>
      <c r="AM181" t="s">
        <v>28</v>
      </c>
      <c r="AN181" t="s">
        <v>171</v>
      </c>
      <c r="AO181" t="s">
        <v>57</v>
      </c>
      <c r="AP181" t="s">
        <v>31</v>
      </c>
      <c r="AQ181" t="s">
        <v>32</v>
      </c>
      <c r="AR181" t="s">
        <v>58</v>
      </c>
      <c r="AS181" t="s">
        <v>59</v>
      </c>
      <c r="AT181" t="s">
        <v>35</v>
      </c>
      <c r="AU181" t="s">
        <v>36</v>
      </c>
      <c r="AV181" t="s">
        <v>26</v>
      </c>
      <c r="AW181" t="s">
        <v>26</v>
      </c>
      <c r="AX181" t="s">
        <v>673</v>
      </c>
      <c r="AY181" t="s">
        <v>174</v>
      </c>
      <c r="AZ181" s="3">
        <v>166.87</v>
      </c>
      <c r="BA181" t="str">
        <f t="shared" si="3"/>
        <v>418000+EA</v>
      </c>
      <c r="BB181" t="str">
        <f>VLOOKUP(V181,Sheet2!$D$2:$BA$5,22,FALSE)</f>
        <v>MEDICAL SUPPLIES</v>
      </c>
      <c r="BD181" t="str">
        <f>VLOOKUP(AY181,Sheet4!A181:B489,1,0)</f>
        <v>5</v>
      </c>
    </row>
    <row r="182" spans="1:56" x14ac:dyDescent="0.2">
      <c r="A182" t="s">
        <v>674</v>
      </c>
      <c r="B182" t="s">
        <v>139</v>
      </c>
      <c r="C182" t="s">
        <v>2</v>
      </c>
      <c r="D182" t="s">
        <v>40</v>
      </c>
      <c r="E182" t="s">
        <v>41</v>
      </c>
      <c r="F182" s="2">
        <v>42639</v>
      </c>
      <c r="G182" t="s">
        <v>675</v>
      </c>
      <c r="H182" t="s">
        <v>676</v>
      </c>
      <c r="I182" s="2">
        <v>42638</v>
      </c>
      <c r="J182" s="17">
        <v>166.87</v>
      </c>
      <c r="K182" s="3">
        <v>0</v>
      </c>
      <c r="L182" s="3">
        <v>166.87</v>
      </c>
      <c r="M182" s="3">
        <v>164</v>
      </c>
      <c r="N182" s="4">
        <v>1.7500000000000002E-2</v>
      </c>
      <c r="O182" s="3">
        <v>2.87</v>
      </c>
      <c r="P182" s="5">
        <v>1</v>
      </c>
      <c r="Q182" t="s">
        <v>44</v>
      </c>
      <c r="R182" t="s">
        <v>8</v>
      </c>
      <c r="S182" t="s">
        <v>46</v>
      </c>
      <c r="T182" t="s">
        <v>47</v>
      </c>
      <c r="U182" t="s">
        <v>2</v>
      </c>
      <c r="V182" s="14" t="s">
        <v>148</v>
      </c>
      <c r="W182" t="s">
        <v>12</v>
      </c>
      <c r="X182" t="s">
        <v>13</v>
      </c>
      <c r="Y182" t="s">
        <v>14</v>
      </c>
      <c r="Z182" t="s">
        <v>15</v>
      </c>
      <c r="AA182" t="s">
        <v>16</v>
      </c>
      <c r="AB182" t="s">
        <v>17</v>
      </c>
      <c r="AC182" t="s">
        <v>18</v>
      </c>
      <c r="AD182" t="s">
        <v>19</v>
      </c>
      <c r="AE182" t="s">
        <v>20</v>
      </c>
      <c r="AF182" t="s">
        <v>21</v>
      </c>
      <c r="AG182" t="s">
        <v>22</v>
      </c>
      <c r="AH182" t="s">
        <v>23</v>
      </c>
      <c r="AI182" t="s">
        <v>227</v>
      </c>
      <c r="AJ182" t="s">
        <v>228</v>
      </c>
      <c r="AK182" t="s">
        <v>26</v>
      </c>
      <c r="AL182" t="s">
        <v>27</v>
      </c>
      <c r="AM182" t="s">
        <v>28</v>
      </c>
      <c r="AN182" t="s">
        <v>171</v>
      </c>
      <c r="AO182" t="s">
        <v>57</v>
      </c>
      <c r="AP182" t="s">
        <v>31</v>
      </c>
      <c r="AQ182" t="s">
        <v>32</v>
      </c>
      <c r="AR182" t="s">
        <v>58</v>
      </c>
      <c r="AS182" t="s">
        <v>59</v>
      </c>
      <c r="AT182" t="s">
        <v>35</v>
      </c>
      <c r="AU182" t="s">
        <v>36</v>
      </c>
      <c r="AV182" t="s">
        <v>26</v>
      </c>
      <c r="AW182" t="s">
        <v>26</v>
      </c>
      <c r="AX182" t="s">
        <v>677</v>
      </c>
      <c r="AY182" t="s">
        <v>139</v>
      </c>
      <c r="AZ182" s="3">
        <v>166.87</v>
      </c>
      <c r="BA182" t="str">
        <f t="shared" si="3"/>
        <v>418000+EA</v>
      </c>
      <c r="BB182" t="str">
        <f>VLOOKUP(V182,Sheet2!$D$2:$BA$5,22,FALSE)</f>
        <v>MEDICAL SUPPLIES</v>
      </c>
      <c r="BD182" t="str">
        <f>VLOOKUP(AY182,Sheet4!A182:B490,1,0)</f>
        <v>2</v>
      </c>
    </row>
    <row r="183" spans="1:56" x14ac:dyDescent="0.2">
      <c r="A183" t="s">
        <v>678</v>
      </c>
      <c r="B183" t="s">
        <v>83</v>
      </c>
      <c r="C183" t="s">
        <v>2</v>
      </c>
      <c r="D183" t="s">
        <v>40</v>
      </c>
      <c r="E183" t="s">
        <v>41</v>
      </c>
      <c r="F183" s="2">
        <v>42639</v>
      </c>
      <c r="G183" t="s">
        <v>679</v>
      </c>
      <c r="H183" t="s">
        <v>680</v>
      </c>
      <c r="I183" s="2">
        <v>42638</v>
      </c>
      <c r="J183" s="17">
        <v>166.87</v>
      </c>
      <c r="K183" s="3">
        <v>0</v>
      </c>
      <c r="L183" s="3">
        <v>166.87</v>
      </c>
      <c r="M183" s="3">
        <v>164</v>
      </c>
      <c r="N183" s="4">
        <v>1.7500000000000002E-2</v>
      </c>
      <c r="O183" s="3">
        <v>2.87</v>
      </c>
      <c r="P183" s="5">
        <v>1</v>
      </c>
      <c r="Q183" t="s">
        <v>44</v>
      </c>
      <c r="R183" t="s">
        <v>8</v>
      </c>
      <c r="S183" t="s">
        <v>46</v>
      </c>
      <c r="T183" t="s">
        <v>47</v>
      </c>
      <c r="U183" t="s">
        <v>2</v>
      </c>
      <c r="V183" s="14" t="s">
        <v>148</v>
      </c>
      <c r="W183" t="s">
        <v>12</v>
      </c>
      <c r="X183" t="s">
        <v>13</v>
      </c>
      <c r="Y183" t="s">
        <v>14</v>
      </c>
      <c r="Z183" t="s">
        <v>75</v>
      </c>
      <c r="AA183" t="s">
        <v>76</v>
      </c>
      <c r="AB183" t="s">
        <v>17</v>
      </c>
      <c r="AC183" t="s">
        <v>18</v>
      </c>
      <c r="AD183" t="s">
        <v>19</v>
      </c>
      <c r="AE183" t="s">
        <v>20</v>
      </c>
      <c r="AF183" t="s">
        <v>21</v>
      </c>
      <c r="AG183" t="s">
        <v>22</v>
      </c>
      <c r="AH183" t="s">
        <v>77</v>
      </c>
      <c r="AI183" t="s">
        <v>169</v>
      </c>
      <c r="AJ183" t="s">
        <v>170</v>
      </c>
      <c r="AK183" t="s">
        <v>26</v>
      </c>
      <c r="AL183" t="s">
        <v>27</v>
      </c>
      <c r="AM183" t="s">
        <v>28</v>
      </c>
      <c r="AN183" t="s">
        <v>171</v>
      </c>
      <c r="AO183" t="s">
        <v>57</v>
      </c>
      <c r="AP183" t="s">
        <v>31</v>
      </c>
      <c r="AQ183" t="s">
        <v>32</v>
      </c>
      <c r="AR183" t="s">
        <v>58</v>
      </c>
      <c r="AS183" t="s">
        <v>59</v>
      </c>
      <c r="AT183" t="s">
        <v>35</v>
      </c>
      <c r="AU183" t="s">
        <v>36</v>
      </c>
      <c r="AV183" t="s">
        <v>26</v>
      </c>
      <c r="AW183" t="s">
        <v>26</v>
      </c>
      <c r="AX183" t="s">
        <v>681</v>
      </c>
      <c r="AY183" t="s">
        <v>182</v>
      </c>
      <c r="AZ183" s="3">
        <v>166.87</v>
      </c>
      <c r="BA183" t="str">
        <f t="shared" si="3"/>
        <v>418000+EA</v>
      </c>
      <c r="BB183" t="str">
        <f>VLOOKUP(V183,Sheet2!$D$2:$BA$5,22,FALSE)</f>
        <v>MEDICAL SUPPLIES</v>
      </c>
      <c r="BD183" t="str">
        <f>VLOOKUP(AY183,Sheet4!A183:B491,1,0)</f>
        <v>6</v>
      </c>
    </row>
    <row r="184" spans="1:56" x14ac:dyDescent="0.2">
      <c r="A184" t="s">
        <v>682</v>
      </c>
      <c r="B184" t="s">
        <v>154</v>
      </c>
      <c r="C184" t="s">
        <v>2</v>
      </c>
      <c r="D184" t="s">
        <v>40</v>
      </c>
      <c r="E184" t="s">
        <v>41</v>
      </c>
      <c r="F184" s="2">
        <v>42639</v>
      </c>
      <c r="G184" t="s">
        <v>683</v>
      </c>
      <c r="H184" t="s">
        <v>684</v>
      </c>
      <c r="I184" s="2">
        <v>42638</v>
      </c>
      <c r="J184" s="17">
        <v>166.87</v>
      </c>
      <c r="K184" s="3">
        <v>0</v>
      </c>
      <c r="L184" s="3">
        <v>166.87</v>
      </c>
      <c r="M184" s="3">
        <v>164</v>
      </c>
      <c r="N184" s="4">
        <v>1.7500000000000002E-2</v>
      </c>
      <c r="O184" s="3">
        <v>2.87</v>
      </c>
      <c r="P184" s="5">
        <v>1</v>
      </c>
      <c r="Q184" t="s">
        <v>44</v>
      </c>
      <c r="R184" t="s">
        <v>8</v>
      </c>
      <c r="S184" t="s">
        <v>46</v>
      </c>
      <c r="T184" t="s">
        <v>47</v>
      </c>
      <c r="U184" t="s">
        <v>2</v>
      </c>
      <c r="V184" s="14" t="s">
        <v>148</v>
      </c>
      <c r="W184" t="s">
        <v>12</v>
      </c>
      <c r="X184" t="s">
        <v>13</v>
      </c>
      <c r="Y184" t="s">
        <v>14</v>
      </c>
      <c r="Z184" t="s">
        <v>15</v>
      </c>
      <c r="AA184" t="s">
        <v>16</v>
      </c>
      <c r="AB184" t="s">
        <v>17</v>
      </c>
      <c r="AC184" t="s">
        <v>18</v>
      </c>
      <c r="AD184" t="s">
        <v>19</v>
      </c>
      <c r="AE184" t="s">
        <v>20</v>
      </c>
      <c r="AF184" t="s">
        <v>21</v>
      </c>
      <c r="AG184" t="s">
        <v>22</v>
      </c>
      <c r="AH184" t="s">
        <v>23</v>
      </c>
      <c r="AI184" t="s">
        <v>227</v>
      </c>
      <c r="AJ184" t="s">
        <v>228</v>
      </c>
      <c r="AK184" t="s">
        <v>26</v>
      </c>
      <c r="AL184" t="s">
        <v>27</v>
      </c>
      <c r="AM184" t="s">
        <v>28</v>
      </c>
      <c r="AN184" t="s">
        <v>171</v>
      </c>
      <c r="AO184" t="s">
        <v>57</v>
      </c>
      <c r="AP184" t="s">
        <v>31</v>
      </c>
      <c r="AQ184" t="s">
        <v>32</v>
      </c>
      <c r="AR184" t="s">
        <v>58</v>
      </c>
      <c r="AS184" t="s">
        <v>59</v>
      </c>
      <c r="AT184" t="s">
        <v>35</v>
      </c>
      <c r="AU184" t="s">
        <v>36</v>
      </c>
      <c r="AV184" t="s">
        <v>26</v>
      </c>
      <c r="AW184" t="s">
        <v>26</v>
      </c>
      <c r="AX184" t="s">
        <v>685</v>
      </c>
      <c r="AY184" t="s">
        <v>154</v>
      </c>
      <c r="AZ184" s="3">
        <v>166.87</v>
      </c>
      <c r="BA184" t="str">
        <f t="shared" si="3"/>
        <v>418000+EA</v>
      </c>
      <c r="BB184" t="str">
        <f>VLOOKUP(V184,Sheet2!$D$2:$BA$5,22,FALSE)</f>
        <v>MEDICAL SUPPLIES</v>
      </c>
      <c r="BD184" t="str">
        <f>VLOOKUP(AY184,Sheet4!A184:B492,1,0)</f>
        <v>4</v>
      </c>
    </row>
    <row r="185" spans="1:56" x14ac:dyDescent="0.2">
      <c r="A185" t="s">
        <v>666</v>
      </c>
      <c r="B185" t="s">
        <v>72</v>
      </c>
      <c r="C185" t="s">
        <v>2</v>
      </c>
      <c r="D185" t="s">
        <v>40</v>
      </c>
      <c r="E185" t="s">
        <v>41</v>
      </c>
      <c r="F185" s="2">
        <v>42639</v>
      </c>
      <c r="G185" t="s">
        <v>667</v>
      </c>
      <c r="H185" t="s">
        <v>668</v>
      </c>
      <c r="I185" s="2">
        <v>42636</v>
      </c>
      <c r="J185" s="17">
        <v>166.87</v>
      </c>
      <c r="K185" s="3">
        <v>0</v>
      </c>
      <c r="L185" s="3">
        <v>166.87</v>
      </c>
      <c r="M185" s="3">
        <v>164</v>
      </c>
      <c r="N185" s="4">
        <v>1.7500000000000002E-2</v>
      </c>
      <c r="O185" s="3">
        <v>2.87</v>
      </c>
      <c r="P185" s="5">
        <v>1</v>
      </c>
      <c r="Q185" t="s">
        <v>44</v>
      </c>
      <c r="R185" t="s">
        <v>8</v>
      </c>
      <c r="S185" t="s">
        <v>46</v>
      </c>
      <c r="T185" t="s">
        <v>47</v>
      </c>
      <c r="U185" t="s">
        <v>2</v>
      </c>
      <c r="V185" s="14" t="s">
        <v>148</v>
      </c>
      <c r="W185" t="s">
        <v>12</v>
      </c>
      <c r="X185" t="s">
        <v>13</v>
      </c>
      <c r="Y185" t="s">
        <v>14</v>
      </c>
      <c r="Z185" t="s">
        <v>15</v>
      </c>
      <c r="AA185" t="s">
        <v>16</v>
      </c>
      <c r="AB185" t="s">
        <v>17</v>
      </c>
      <c r="AC185" t="s">
        <v>18</v>
      </c>
      <c r="AD185" t="s">
        <v>19</v>
      </c>
      <c r="AE185" t="s">
        <v>20</v>
      </c>
      <c r="AF185" t="s">
        <v>21</v>
      </c>
      <c r="AG185" t="s">
        <v>22</v>
      </c>
      <c r="AH185" t="s">
        <v>23</v>
      </c>
      <c r="AI185" t="s">
        <v>227</v>
      </c>
      <c r="AJ185" t="s">
        <v>228</v>
      </c>
      <c r="AK185" t="s">
        <v>26</v>
      </c>
      <c r="AL185" t="s">
        <v>27</v>
      </c>
      <c r="AM185" t="s">
        <v>28</v>
      </c>
      <c r="AN185" t="s">
        <v>171</v>
      </c>
      <c r="AO185" t="s">
        <v>57</v>
      </c>
      <c r="AP185" t="s">
        <v>31</v>
      </c>
      <c r="AQ185" t="s">
        <v>32</v>
      </c>
      <c r="AR185" t="s">
        <v>58</v>
      </c>
      <c r="AS185" t="s">
        <v>59</v>
      </c>
      <c r="AT185" t="s">
        <v>35</v>
      </c>
      <c r="AU185" t="s">
        <v>36</v>
      </c>
      <c r="AV185" t="s">
        <v>26</v>
      </c>
      <c r="AW185" t="s">
        <v>26</v>
      </c>
      <c r="AX185" t="s">
        <v>669</v>
      </c>
      <c r="AY185" t="s">
        <v>72</v>
      </c>
      <c r="AZ185" s="3">
        <v>166.87</v>
      </c>
      <c r="BA185" t="str">
        <f t="shared" si="3"/>
        <v>418000+EA</v>
      </c>
      <c r="BB185" t="str">
        <f>VLOOKUP(V185,Sheet2!$D$2:$BA$5,22,FALSE)</f>
        <v>MEDICAL SUPPLIES</v>
      </c>
      <c r="BD185" t="str">
        <f>VLOOKUP(AY185,Sheet4!A185:B493,1,0)</f>
        <v>3</v>
      </c>
    </row>
    <row r="186" spans="1:56" x14ac:dyDescent="0.2">
      <c r="A186" t="s">
        <v>658</v>
      </c>
      <c r="B186" t="s">
        <v>164</v>
      </c>
      <c r="C186" t="s">
        <v>2</v>
      </c>
      <c r="D186" t="s">
        <v>40</v>
      </c>
      <c r="E186" t="s">
        <v>41</v>
      </c>
      <c r="F186" s="2">
        <v>42636</v>
      </c>
      <c r="G186" t="s">
        <v>659</v>
      </c>
      <c r="H186" t="s">
        <v>660</v>
      </c>
      <c r="I186" s="2">
        <v>42635</v>
      </c>
      <c r="J186" s="17">
        <v>166.87</v>
      </c>
      <c r="K186" s="3">
        <v>0</v>
      </c>
      <c r="L186" s="3">
        <v>166.87</v>
      </c>
      <c r="M186" s="3">
        <v>164</v>
      </c>
      <c r="N186" s="4">
        <v>1.7500000000000002E-2</v>
      </c>
      <c r="O186" s="3">
        <v>2.87</v>
      </c>
      <c r="P186" s="5">
        <v>1</v>
      </c>
      <c r="Q186" t="s">
        <v>44</v>
      </c>
      <c r="R186" t="s">
        <v>8</v>
      </c>
      <c r="S186" t="s">
        <v>46</v>
      </c>
      <c r="T186" t="s">
        <v>47</v>
      </c>
      <c r="U186" t="s">
        <v>2</v>
      </c>
      <c r="V186" s="14" t="s">
        <v>148</v>
      </c>
      <c r="W186" t="s">
        <v>12</v>
      </c>
      <c r="X186" t="s">
        <v>13</v>
      </c>
      <c r="Y186" t="s">
        <v>14</v>
      </c>
      <c r="Z186" t="s">
        <v>75</v>
      </c>
      <c r="AA186" t="s">
        <v>76</v>
      </c>
      <c r="AB186" t="s">
        <v>17</v>
      </c>
      <c r="AC186" t="s">
        <v>18</v>
      </c>
      <c r="AD186" t="s">
        <v>19</v>
      </c>
      <c r="AE186" t="s">
        <v>20</v>
      </c>
      <c r="AF186" t="s">
        <v>21</v>
      </c>
      <c r="AG186" t="s">
        <v>22</v>
      </c>
      <c r="AH186" t="s">
        <v>77</v>
      </c>
      <c r="AI186" t="s">
        <v>149</v>
      </c>
      <c r="AJ186" t="s">
        <v>150</v>
      </c>
      <c r="AK186" t="s">
        <v>26</v>
      </c>
      <c r="AL186" t="s">
        <v>27</v>
      </c>
      <c r="AM186" t="s">
        <v>28</v>
      </c>
      <c r="AN186" t="s">
        <v>171</v>
      </c>
      <c r="AO186" t="s">
        <v>57</v>
      </c>
      <c r="AP186" t="s">
        <v>31</v>
      </c>
      <c r="AQ186" t="s">
        <v>32</v>
      </c>
      <c r="AR186" t="s">
        <v>58</v>
      </c>
      <c r="AS186" t="s">
        <v>59</v>
      </c>
      <c r="AT186" t="s">
        <v>35</v>
      </c>
      <c r="AU186" t="s">
        <v>36</v>
      </c>
      <c r="AV186" t="s">
        <v>26</v>
      </c>
      <c r="AW186" t="s">
        <v>26</v>
      </c>
      <c r="AX186" t="s">
        <v>661</v>
      </c>
      <c r="AY186" t="s">
        <v>164</v>
      </c>
      <c r="AZ186" s="3">
        <v>166.87</v>
      </c>
      <c r="BA186" t="str">
        <f t="shared" si="3"/>
        <v>418000+EA</v>
      </c>
      <c r="BB186" t="str">
        <f>VLOOKUP(V186,Sheet2!$D$2:$BA$5,22,FALSE)</f>
        <v>MEDICAL SUPPLIES</v>
      </c>
      <c r="BD186" t="str">
        <f>VLOOKUP(AY186,Sheet4!A186:B494,1,0)</f>
        <v>1</v>
      </c>
    </row>
    <row r="187" spans="1:56" x14ac:dyDescent="0.2">
      <c r="A187" t="s">
        <v>641</v>
      </c>
      <c r="B187" t="s">
        <v>139</v>
      </c>
      <c r="C187" t="s">
        <v>2</v>
      </c>
      <c r="D187" t="s">
        <v>40</v>
      </c>
      <c r="E187" t="s">
        <v>41</v>
      </c>
      <c r="F187" s="2">
        <v>42634</v>
      </c>
      <c r="G187" t="s">
        <v>642</v>
      </c>
      <c r="H187" t="s">
        <v>643</v>
      </c>
      <c r="I187" s="2">
        <v>42633</v>
      </c>
      <c r="J187" s="17">
        <v>166.87</v>
      </c>
      <c r="K187" s="3">
        <v>0</v>
      </c>
      <c r="L187" s="3">
        <v>166.87</v>
      </c>
      <c r="M187" s="3">
        <v>164</v>
      </c>
      <c r="N187" s="4">
        <v>1.7500000000000002E-2</v>
      </c>
      <c r="O187" s="3">
        <v>2.87</v>
      </c>
      <c r="P187" s="5">
        <v>1</v>
      </c>
      <c r="Q187" t="s">
        <v>44</v>
      </c>
      <c r="R187" t="s">
        <v>8</v>
      </c>
      <c r="S187" t="s">
        <v>46</v>
      </c>
      <c r="T187" t="s">
        <v>47</v>
      </c>
      <c r="U187" t="s">
        <v>2</v>
      </c>
      <c r="V187" s="14" t="s">
        <v>148</v>
      </c>
      <c r="W187" t="s">
        <v>12</v>
      </c>
      <c r="X187" t="s">
        <v>13</v>
      </c>
      <c r="Y187" t="s">
        <v>14</v>
      </c>
      <c r="Z187" t="s">
        <v>214</v>
      </c>
      <c r="AA187" t="s">
        <v>215</v>
      </c>
      <c r="AB187" t="s">
        <v>17</v>
      </c>
      <c r="AC187" t="s">
        <v>18</v>
      </c>
      <c r="AD187" t="s">
        <v>19</v>
      </c>
      <c r="AE187" t="s">
        <v>20</v>
      </c>
      <c r="AF187" t="s">
        <v>21</v>
      </c>
      <c r="AG187" t="s">
        <v>22</v>
      </c>
      <c r="AH187" t="s">
        <v>216</v>
      </c>
      <c r="AI187" t="s">
        <v>217</v>
      </c>
      <c r="AJ187" t="s">
        <v>218</v>
      </c>
      <c r="AK187" t="s">
        <v>26</v>
      </c>
      <c r="AL187" t="s">
        <v>27</v>
      </c>
      <c r="AM187" t="s">
        <v>28</v>
      </c>
      <c r="AN187" t="s">
        <v>171</v>
      </c>
      <c r="AO187" t="s">
        <v>57</v>
      </c>
      <c r="AP187" t="s">
        <v>31</v>
      </c>
      <c r="AQ187" t="s">
        <v>32</v>
      </c>
      <c r="AR187" t="s">
        <v>58</v>
      </c>
      <c r="AS187" t="s">
        <v>59</v>
      </c>
      <c r="AT187" t="s">
        <v>35</v>
      </c>
      <c r="AU187" t="s">
        <v>36</v>
      </c>
      <c r="AV187" t="s">
        <v>26</v>
      </c>
      <c r="AW187" t="s">
        <v>26</v>
      </c>
      <c r="AX187" t="s">
        <v>644</v>
      </c>
      <c r="AY187" t="s">
        <v>139</v>
      </c>
      <c r="AZ187" s="3">
        <v>166.87</v>
      </c>
      <c r="BA187" t="str">
        <f t="shared" si="3"/>
        <v>418000+EA</v>
      </c>
      <c r="BB187" t="str">
        <f>VLOOKUP(V187,Sheet2!$D$2:$BA$5,22,FALSE)</f>
        <v>MEDICAL SUPPLIES</v>
      </c>
      <c r="BD187" t="str">
        <f>VLOOKUP(AY187,Sheet4!A187:B495,1,0)</f>
        <v>2</v>
      </c>
    </row>
    <row r="188" spans="1:56" x14ac:dyDescent="0.2">
      <c r="A188" t="s">
        <v>637</v>
      </c>
      <c r="B188" t="s">
        <v>139</v>
      </c>
      <c r="C188" t="s">
        <v>2</v>
      </c>
      <c r="D188" t="s">
        <v>40</v>
      </c>
      <c r="E188" t="s">
        <v>41</v>
      </c>
      <c r="F188" s="2">
        <v>42634</v>
      </c>
      <c r="G188" t="s">
        <v>638</v>
      </c>
      <c r="H188" t="s">
        <v>639</v>
      </c>
      <c r="I188" s="2">
        <v>42632</v>
      </c>
      <c r="J188" s="17">
        <v>166.87</v>
      </c>
      <c r="K188" s="3">
        <v>0</v>
      </c>
      <c r="L188" s="3">
        <v>166.87</v>
      </c>
      <c r="M188" s="3">
        <v>164</v>
      </c>
      <c r="N188" s="4">
        <v>1.7500000000000002E-2</v>
      </c>
      <c r="O188" s="3">
        <v>2.87</v>
      </c>
      <c r="P188" s="5">
        <v>1</v>
      </c>
      <c r="Q188" t="s">
        <v>44</v>
      </c>
      <c r="R188" t="s">
        <v>8</v>
      </c>
      <c r="S188" t="s">
        <v>46</v>
      </c>
      <c r="T188" t="s">
        <v>47</v>
      </c>
      <c r="U188" t="s">
        <v>2</v>
      </c>
      <c r="V188" s="14" t="s">
        <v>148</v>
      </c>
      <c r="W188" t="s">
        <v>12</v>
      </c>
      <c r="X188" t="s">
        <v>13</v>
      </c>
      <c r="Y188" t="s">
        <v>14</v>
      </c>
      <c r="Z188" t="s">
        <v>15</v>
      </c>
      <c r="AA188" t="s">
        <v>16</v>
      </c>
      <c r="AB188" t="s">
        <v>17</v>
      </c>
      <c r="AC188" t="s">
        <v>18</v>
      </c>
      <c r="AD188" t="s">
        <v>19</v>
      </c>
      <c r="AE188" t="s">
        <v>20</v>
      </c>
      <c r="AF188" t="s">
        <v>21</v>
      </c>
      <c r="AG188" t="s">
        <v>22</v>
      </c>
      <c r="AH188" t="s">
        <v>23</v>
      </c>
      <c r="AI188" t="s">
        <v>227</v>
      </c>
      <c r="AJ188" t="s">
        <v>228</v>
      </c>
      <c r="AK188" t="s">
        <v>26</v>
      </c>
      <c r="AL188" t="s">
        <v>27</v>
      </c>
      <c r="AM188" t="s">
        <v>28</v>
      </c>
      <c r="AN188" t="s">
        <v>171</v>
      </c>
      <c r="AO188" t="s">
        <v>57</v>
      </c>
      <c r="AP188" t="s">
        <v>31</v>
      </c>
      <c r="AQ188" t="s">
        <v>32</v>
      </c>
      <c r="AR188" t="s">
        <v>58</v>
      </c>
      <c r="AS188" t="s">
        <v>59</v>
      </c>
      <c r="AT188" t="s">
        <v>35</v>
      </c>
      <c r="AU188" t="s">
        <v>36</v>
      </c>
      <c r="AV188" t="s">
        <v>26</v>
      </c>
      <c r="AW188" t="s">
        <v>26</v>
      </c>
      <c r="AX188" t="s">
        <v>640</v>
      </c>
      <c r="AY188" t="s">
        <v>72</v>
      </c>
      <c r="AZ188" s="3">
        <v>166.87</v>
      </c>
      <c r="BA188" t="str">
        <f t="shared" si="3"/>
        <v>418000+EA</v>
      </c>
      <c r="BB188" t="str">
        <f>VLOOKUP(V188,Sheet2!$D$2:$BA$5,22,FALSE)</f>
        <v>MEDICAL SUPPLIES</v>
      </c>
      <c r="BD188" t="str">
        <f>VLOOKUP(AY188,Sheet4!A188:B496,1,0)</f>
        <v>3</v>
      </c>
    </row>
    <row r="189" spans="1:56" x14ac:dyDescent="0.2">
      <c r="A189" t="s">
        <v>629</v>
      </c>
      <c r="B189" t="s">
        <v>258</v>
      </c>
      <c r="C189" t="s">
        <v>2</v>
      </c>
      <c r="D189" t="s">
        <v>40</v>
      </c>
      <c r="E189" t="s">
        <v>41</v>
      </c>
      <c r="F189" s="2">
        <v>42654</v>
      </c>
      <c r="G189" t="s">
        <v>630</v>
      </c>
      <c r="H189" t="s">
        <v>631</v>
      </c>
      <c r="I189" s="2">
        <v>42631</v>
      </c>
      <c r="J189" s="17">
        <v>166.87</v>
      </c>
      <c r="K189" s="3">
        <v>0</v>
      </c>
      <c r="L189" s="3">
        <v>166.87</v>
      </c>
      <c r="M189" s="3">
        <v>164</v>
      </c>
      <c r="N189" s="4">
        <v>1.7500000000000002E-2</v>
      </c>
      <c r="O189" s="3">
        <v>2.87</v>
      </c>
      <c r="P189" s="5">
        <v>1</v>
      </c>
      <c r="Q189" t="s">
        <v>44</v>
      </c>
      <c r="R189" t="s">
        <v>8</v>
      </c>
      <c r="S189" t="s">
        <v>46</v>
      </c>
      <c r="T189" t="s">
        <v>47</v>
      </c>
      <c r="U189" t="s">
        <v>2</v>
      </c>
      <c r="V189" s="14" t="s">
        <v>148</v>
      </c>
      <c r="W189" t="s">
        <v>12</v>
      </c>
      <c r="X189" t="s">
        <v>13</v>
      </c>
      <c r="Y189" t="s">
        <v>14</v>
      </c>
      <c r="Z189" t="s">
        <v>75</v>
      </c>
      <c r="AA189" t="s">
        <v>76</v>
      </c>
      <c r="AB189" t="s">
        <v>17</v>
      </c>
      <c r="AC189" t="s">
        <v>18</v>
      </c>
      <c r="AD189" t="s">
        <v>19</v>
      </c>
      <c r="AE189" t="s">
        <v>20</v>
      </c>
      <c r="AF189" t="s">
        <v>21</v>
      </c>
      <c r="AG189" t="s">
        <v>22</v>
      </c>
      <c r="AH189" t="s">
        <v>77</v>
      </c>
      <c r="AI189" t="s">
        <v>149</v>
      </c>
      <c r="AJ189" t="s">
        <v>150</v>
      </c>
      <c r="AK189" t="s">
        <v>26</v>
      </c>
      <c r="AL189" t="s">
        <v>27</v>
      </c>
      <c r="AM189" t="s">
        <v>28</v>
      </c>
      <c r="AN189" t="s">
        <v>171</v>
      </c>
      <c r="AO189" t="s">
        <v>57</v>
      </c>
      <c r="AP189" t="s">
        <v>31</v>
      </c>
      <c r="AQ189" t="s">
        <v>32</v>
      </c>
      <c r="AR189" t="s">
        <v>58</v>
      </c>
      <c r="AS189" t="s">
        <v>59</v>
      </c>
      <c r="AT189" t="s">
        <v>35</v>
      </c>
      <c r="AU189" t="s">
        <v>36</v>
      </c>
      <c r="AV189" t="s">
        <v>26</v>
      </c>
      <c r="AW189" t="s">
        <v>26</v>
      </c>
      <c r="AX189" t="s">
        <v>632</v>
      </c>
      <c r="AY189" t="s">
        <v>258</v>
      </c>
      <c r="AZ189" s="3">
        <v>166.87</v>
      </c>
      <c r="BA189" t="str">
        <f t="shared" si="3"/>
        <v>418000+EA</v>
      </c>
      <c r="BB189" t="str">
        <f>VLOOKUP(V189,Sheet2!$D$2:$BA$5,22,FALSE)</f>
        <v>MEDICAL SUPPLIES</v>
      </c>
      <c r="BD189" t="str">
        <f>VLOOKUP(AY189,Sheet4!A189:B497,1,0)</f>
        <v>9</v>
      </c>
    </row>
    <row r="190" spans="1:56" x14ac:dyDescent="0.2">
      <c r="A190" t="s">
        <v>633</v>
      </c>
      <c r="B190" t="s">
        <v>182</v>
      </c>
      <c r="C190" t="s">
        <v>2</v>
      </c>
      <c r="D190" t="s">
        <v>40</v>
      </c>
      <c r="E190" t="s">
        <v>41</v>
      </c>
      <c r="F190" s="2">
        <v>42654</v>
      </c>
      <c r="G190" t="s">
        <v>634</v>
      </c>
      <c r="H190" t="s">
        <v>635</v>
      </c>
      <c r="I190" s="2">
        <v>42631</v>
      </c>
      <c r="J190" s="17">
        <v>166.87</v>
      </c>
      <c r="K190" s="3">
        <v>0</v>
      </c>
      <c r="L190" s="3">
        <v>166.87</v>
      </c>
      <c r="M190" s="3">
        <v>164</v>
      </c>
      <c r="N190" s="4">
        <v>1.7500000000000002E-2</v>
      </c>
      <c r="O190" s="3">
        <v>2.87</v>
      </c>
      <c r="P190" s="5">
        <v>1</v>
      </c>
      <c r="Q190" t="s">
        <v>44</v>
      </c>
      <c r="R190" t="s">
        <v>8</v>
      </c>
      <c r="S190" t="s">
        <v>46</v>
      </c>
      <c r="T190" t="s">
        <v>47</v>
      </c>
      <c r="U190" t="s">
        <v>2</v>
      </c>
      <c r="V190" s="14" t="s">
        <v>148</v>
      </c>
      <c r="W190" t="s">
        <v>12</v>
      </c>
      <c r="X190" t="s">
        <v>13</v>
      </c>
      <c r="Y190" t="s">
        <v>14</v>
      </c>
      <c r="Z190" t="s">
        <v>15</v>
      </c>
      <c r="AA190" t="s">
        <v>16</v>
      </c>
      <c r="AB190" t="s">
        <v>17</v>
      </c>
      <c r="AC190" t="s">
        <v>18</v>
      </c>
      <c r="AD190" t="s">
        <v>19</v>
      </c>
      <c r="AE190" t="s">
        <v>20</v>
      </c>
      <c r="AF190" t="s">
        <v>21</v>
      </c>
      <c r="AG190" t="s">
        <v>22</v>
      </c>
      <c r="AH190" t="s">
        <v>23</v>
      </c>
      <c r="AI190" t="s">
        <v>227</v>
      </c>
      <c r="AJ190" t="s">
        <v>228</v>
      </c>
      <c r="AK190" t="s">
        <v>26</v>
      </c>
      <c r="AL190" t="s">
        <v>27</v>
      </c>
      <c r="AM190" t="s">
        <v>28</v>
      </c>
      <c r="AN190" t="s">
        <v>171</v>
      </c>
      <c r="AO190" t="s">
        <v>57</v>
      </c>
      <c r="AP190" t="s">
        <v>31</v>
      </c>
      <c r="AQ190" t="s">
        <v>32</v>
      </c>
      <c r="AR190" t="s">
        <v>58</v>
      </c>
      <c r="AS190" t="s">
        <v>59</v>
      </c>
      <c r="AT190" t="s">
        <v>35</v>
      </c>
      <c r="AU190" t="s">
        <v>36</v>
      </c>
      <c r="AV190" t="s">
        <v>26</v>
      </c>
      <c r="AW190" t="s">
        <v>26</v>
      </c>
      <c r="AX190" t="s">
        <v>636</v>
      </c>
      <c r="AY190" t="s">
        <v>182</v>
      </c>
      <c r="AZ190" s="3">
        <v>166.87</v>
      </c>
      <c r="BA190" t="str">
        <f t="shared" si="3"/>
        <v>418000+EA</v>
      </c>
      <c r="BB190" t="str">
        <f>VLOOKUP(V190,Sheet2!$D$2:$BA$5,22,FALSE)</f>
        <v>MEDICAL SUPPLIES</v>
      </c>
      <c r="BD190" t="str">
        <f>VLOOKUP(AY190,Sheet4!A190:B498,1,0)</f>
        <v>6</v>
      </c>
    </row>
    <row r="191" spans="1:56" x14ac:dyDescent="0.2">
      <c r="A191" t="s">
        <v>620</v>
      </c>
      <c r="B191" t="s">
        <v>139</v>
      </c>
      <c r="C191" t="s">
        <v>2</v>
      </c>
      <c r="D191" t="s">
        <v>40</v>
      </c>
      <c r="E191" t="s">
        <v>41</v>
      </c>
      <c r="F191" s="2">
        <v>42629</v>
      </c>
      <c r="G191" t="s">
        <v>621</v>
      </c>
      <c r="H191" t="s">
        <v>622</v>
      </c>
      <c r="I191" s="2">
        <v>42628</v>
      </c>
      <c r="J191" s="17">
        <v>172.98</v>
      </c>
      <c r="K191" s="3">
        <v>0</v>
      </c>
      <c r="L191" s="3">
        <v>172.98</v>
      </c>
      <c r="M191" s="3">
        <v>170</v>
      </c>
      <c r="N191" s="4">
        <v>1.7500000000000002E-2</v>
      </c>
      <c r="O191" s="3">
        <v>2.98</v>
      </c>
      <c r="P191" s="5">
        <v>1</v>
      </c>
      <c r="Q191" t="s">
        <v>44</v>
      </c>
      <c r="R191" t="s">
        <v>8</v>
      </c>
      <c r="S191" t="s">
        <v>46</v>
      </c>
      <c r="T191" t="s">
        <v>47</v>
      </c>
      <c r="U191" t="s">
        <v>2</v>
      </c>
      <c r="V191" s="14" t="s">
        <v>148</v>
      </c>
      <c r="W191" t="s">
        <v>12</v>
      </c>
      <c r="X191" t="s">
        <v>13</v>
      </c>
      <c r="Y191" t="s">
        <v>14</v>
      </c>
      <c r="Z191" t="s">
        <v>15</v>
      </c>
      <c r="AA191" t="s">
        <v>16</v>
      </c>
      <c r="AB191" t="s">
        <v>17</v>
      </c>
      <c r="AC191" t="s">
        <v>18</v>
      </c>
      <c r="AD191" t="s">
        <v>19</v>
      </c>
      <c r="AE191" t="s">
        <v>20</v>
      </c>
      <c r="AF191" t="s">
        <v>21</v>
      </c>
      <c r="AG191" t="s">
        <v>22</v>
      </c>
      <c r="AH191" t="s">
        <v>23</v>
      </c>
      <c r="AI191" t="s">
        <v>227</v>
      </c>
      <c r="AJ191" t="s">
        <v>228</v>
      </c>
      <c r="AK191" t="s">
        <v>26</v>
      </c>
      <c r="AL191" t="s">
        <v>27</v>
      </c>
      <c r="AM191" t="s">
        <v>28</v>
      </c>
      <c r="AN191" t="s">
        <v>171</v>
      </c>
      <c r="AO191" t="s">
        <v>57</v>
      </c>
      <c r="AP191" t="s">
        <v>31</v>
      </c>
      <c r="AQ191" t="s">
        <v>32</v>
      </c>
      <c r="AR191" t="s">
        <v>58</v>
      </c>
      <c r="AS191" t="s">
        <v>59</v>
      </c>
      <c r="AT191" t="s">
        <v>35</v>
      </c>
      <c r="AU191" t="s">
        <v>36</v>
      </c>
      <c r="AV191" t="s">
        <v>26</v>
      </c>
      <c r="AW191" t="s">
        <v>26</v>
      </c>
      <c r="AX191" t="s">
        <v>623</v>
      </c>
      <c r="AY191" t="s">
        <v>139</v>
      </c>
      <c r="AZ191" s="3">
        <v>172.98</v>
      </c>
      <c r="BA191" t="str">
        <f t="shared" si="3"/>
        <v>418000+EA</v>
      </c>
      <c r="BB191" t="str">
        <f>VLOOKUP(V191,Sheet2!$D$2:$BA$5,22,FALSE)</f>
        <v>MEDICAL SUPPLIES</v>
      </c>
      <c r="BD191" t="str">
        <f>VLOOKUP(AY191,Sheet4!A191:B499,1,0)</f>
        <v>2</v>
      </c>
    </row>
    <row r="192" spans="1:56" x14ac:dyDescent="0.2">
      <c r="A192" t="s">
        <v>610</v>
      </c>
      <c r="B192" t="s">
        <v>164</v>
      </c>
      <c r="C192" t="s">
        <v>2</v>
      </c>
      <c r="D192" t="s">
        <v>40</v>
      </c>
      <c r="E192" t="s">
        <v>41</v>
      </c>
      <c r="F192" s="2">
        <v>42626</v>
      </c>
      <c r="G192" t="s">
        <v>611</v>
      </c>
      <c r="H192" t="s">
        <v>612</v>
      </c>
      <c r="I192" s="2">
        <v>42625</v>
      </c>
      <c r="J192" s="17">
        <v>172.98</v>
      </c>
      <c r="K192" s="3">
        <v>0</v>
      </c>
      <c r="L192" s="3">
        <v>172.98</v>
      </c>
      <c r="M192" s="3">
        <v>170</v>
      </c>
      <c r="N192" s="4">
        <v>1.7500000000000002E-2</v>
      </c>
      <c r="O192" s="3">
        <v>2.98</v>
      </c>
      <c r="P192" s="5">
        <v>1</v>
      </c>
      <c r="Q192" t="s">
        <v>44</v>
      </c>
      <c r="R192" t="s">
        <v>8</v>
      </c>
      <c r="S192" t="s">
        <v>46</v>
      </c>
      <c r="T192" t="s">
        <v>47</v>
      </c>
      <c r="U192" t="s">
        <v>2</v>
      </c>
      <c r="V192" s="14" t="s">
        <v>148</v>
      </c>
      <c r="W192" t="s">
        <v>12</v>
      </c>
      <c r="X192" t="s">
        <v>13</v>
      </c>
      <c r="Y192" t="s">
        <v>14</v>
      </c>
      <c r="Z192" t="s">
        <v>214</v>
      </c>
      <c r="AA192" t="s">
        <v>215</v>
      </c>
      <c r="AB192" t="s">
        <v>17</v>
      </c>
      <c r="AC192" t="s">
        <v>18</v>
      </c>
      <c r="AD192" t="s">
        <v>19</v>
      </c>
      <c r="AE192" t="s">
        <v>20</v>
      </c>
      <c r="AF192" t="s">
        <v>21</v>
      </c>
      <c r="AG192" t="s">
        <v>22</v>
      </c>
      <c r="AH192" t="s">
        <v>216</v>
      </c>
      <c r="AI192" t="s">
        <v>217</v>
      </c>
      <c r="AJ192" t="s">
        <v>218</v>
      </c>
      <c r="AK192" t="s">
        <v>26</v>
      </c>
      <c r="AL192" t="s">
        <v>27</v>
      </c>
      <c r="AM192" t="s">
        <v>28</v>
      </c>
      <c r="AN192" t="s">
        <v>171</v>
      </c>
      <c r="AO192" t="s">
        <v>57</v>
      </c>
      <c r="AP192" t="s">
        <v>31</v>
      </c>
      <c r="AQ192" t="s">
        <v>32</v>
      </c>
      <c r="AR192" t="s">
        <v>58</v>
      </c>
      <c r="AS192" t="s">
        <v>59</v>
      </c>
      <c r="AT192" t="s">
        <v>35</v>
      </c>
      <c r="AU192" t="s">
        <v>36</v>
      </c>
      <c r="AV192" t="s">
        <v>26</v>
      </c>
      <c r="AW192" t="s">
        <v>26</v>
      </c>
      <c r="AX192" t="s">
        <v>613</v>
      </c>
      <c r="AY192" t="s">
        <v>164</v>
      </c>
      <c r="AZ192" s="3">
        <v>172.98</v>
      </c>
      <c r="BA192" t="str">
        <f t="shared" si="3"/>
        <v>418000+EA</v>
      </c>
      <c r="BB192" t="str">
        <f>VLOOKUP(V192,Sheet2!$D$2:$BA$5,22,FALSE)</f>
        <v>MEDICAL SUPPLIES</v>
      </c>
      <c r="BD192" t="str">
        <f>VLOOKUP(AY192,Sheet4!A192:B500,1,0)</f>
        <v>1</v>
      </c>
    </row>
    <row r="193" spans="1:56" x14ac:dyDescent="0.2">
      <c r="A193" t="s">
        <v>596</v>
      </c>
      <c r="B193" t="s">
        <v>597</v>
      </c>
      <c r="C193" t="s">
        <v>2</v>
      </c>
      <c r="D193" t="s">
        <v>40</v>
      </c>
      <c r="E193" t="s">
        <v>41</v>
      </c>
      <c r="F193" s="2">
        <v>42625</v>
      </c>
      <c r="G193" t="s">
        <v>598</v>
      </c>
      <c r="H193" t="s">
        <v>599</v>
      </c>
      <c r="I193" s="2">
        <v>42624</v>
      </c>
      <c r="J193" s="17">
        <v>172.98</v>
      </c>
      <c r="K193" s="3">
        <v>0</v>
      </c>
      <c r="L193" s="3">
        <v>172.98</v>
      </c>
      <c r="M193" s="3">
        <v>170</v>
      </c>
      <c r="N193" s="4">
        <v>1.7500000000000002E-2</v>
      </c>
      <c r="O193" s="3">
        <v>2.98</v>
      </c>
      <c r="P193" s="5">
        <v>1</v>
      </c>
      <c r="Q193" t="s">
        <v>44</v>
      </c>
      <c r="R193" t="s">
        <v>8</v>
      </c>
      <c r="S193" t="s">
        <v>46</v>
      </c>
      <c r="T193" t="s">
        <v>47</v>
      </c>
      <c r="U193" t="s">
        <v>2</v>
      </c>
      <c r="V193" s="14" t="s">
        <v>148</v>
      </c>
      <c r="W193" t="s">
        <v>12</v>
      </c>
      <c r="X193" t="s">
        <v>13</v>
      </c>
      <c r="Y193" t="s">
        <v>14</v>
      </c>
      <c r="Z193" t="s">
        <v>75</v>
      </c>
      <c r="AA193" t="s">
        <v>76</v>
      </c>
      <c r="AB193" t="s">
        <v>17</v>
      </c>
      <c r="AC193" t="s">
        <v>18</v>
      </c>
      <c r="AD193" t="s">
        <v>19</v>
      </c>
      <c r="AE193" t="s">
        <v>20</v>
      </c>
      <c r="AF193" t="s">
        <v>21</v>
      </c>
      <c r="AG193" t="s">
        <v>22</v>
      </c>
      <c r="AH193" t="s">
        <v>77</v>
      </c>
      <c r="AI193" t="s">
        <v>169</v>
      </c>
      <c r="AJ193" t="s">
        <v>170</v>
      </c>
      <c r="AK193" t="s">
        <v>26</v>
      </c>
      <c r="AL193" t="s">
        <v>27</v>
      </c>
      <c r="AM193" t="s">
        <v>28</v>
      </c>
      <c r="AN193" t="s">
        <v>171</v>
      </c>
      <c r="AO193" t="s">
        <v>57</v>
      </c>
      <c r="AP193" t="s">
        <v>31</v>
      </c>
      <c r="AQ193" t="s">
        <v>32</v>
      </c>
      <c r="AR193" t="s">
        <v>58</v>
      </c>
      <c r="AS193" t="s">
        <v>59</v>
      </c>
      <c r="AT193" t="s">
        <v>35</v>
      </c>
      <c r="AU193" t="s">
        <v>36</v>
      </c>
      <c r="AV193" t="s">
        <v>26</v>
      </c>
      <c r="AW193" t="s">
        <v>26</v>
      </c>
      <c r="AX193" t="s">
        <v>600</v>
      </c>
      <c r="AY193" t="s">
        <v>597</v>
      </c>
      <c r="AZ193" s="3">
        <v>172.98</v>
      </c>
      <c r="BA193" t="str">
        <f t="shared" si="3"/>
        <v>418000+EA</v>
      </c>
      <c r="BB193" t="str">
        <f>VLOOKUP(V193,Sheet2!$D$2:$BA$5,22,FALSE)</f>
        <v>MEDICAL SUPPLIES</v>
      </c>
      <c r="BD193" t="str">
        <f>VLOOKUP(AY193,Sheet4!A193:B501,1,0)</f>
        <v>20</v>
      </c>
    </row>
    <row r="194" spans="1:56" x14ac:dyDescent="0.2">
      <c r="A194" t="s">
        <v>601</v>
      </c>
      <c r="B194" t="s">
        <v>602</v>
      </c>
      <c r="C194" t="s">
        <v>2</v>
      </c>
      <c r="D194" t="s">
        <v>40</v>
      </c>
      <c r="E194" t="s">
        <v>41</v>
      </c>
      <c r="F194" s="2">
        <v>42625</v>
      </c>
      <c r="G194" t="s">
        <v>603</v>
      </c>
      <c r="H194" t="s">
        <v>604</v>
      </c>
      <c r="I194" s="2">
        <v>42624</v>
      </c>
      <c r="J194" s="17">
        <v>172.98</v>
      </c>
      <c r="K194" s="3">
        <v>0</v>
      </c>
      <c r="L194" s="3">
        <v>172.98</v>
      </c>
      <c r="M194" s="3">
        <v>170</v>
      </c>
      <c r="N194" s="4">
        <v>1.7500000000000002E-2</v>
      </c>
      <c r="O194" s="3">
        <v>2.98</v>
      </c>
      <c r="P194" s="5">
        <v>1</v>
      </c>
      <c r="Q194" t="s">
        <v>44</v>
      </c>
      <c r="R194" t="s">
        <v>8</v>
      </c>
      <c r="S194" t="s">
        <v>46</v>
      </c>
      <c r="T194" t="s">
        <v>47</v>
      </c>
      <c r="U194" t="s">
        <v>2</v>
      </c>
      <c r="V194" s="14" t="s">
        <v>148</v>
      </c>
      <c r="W194" t="s">
        <v>12</v>
      </c>
      <c r="X194" t="s">
        <v>13</v>
      </c>
      <c r="Y194" t="s">
        <v>14</v>
      </c>
      <c r="Z194" t="s">
        <v>75</v>
      </c>
      <c r="AA194" t="s">
        <v>76</v>
      </c>
      <c r="AB194" t="s">
        <v>17</v>
      </c>
      <c r="AC194" t="s">
        <v>18</v>
      </c>
      <c r="AD194" t="s">
        <v>19</v>
      </c>
      <c r="AE194" t="s">
        <v>20</v>
      </c>
      <c r="AF194" t="s">
        <v>21</v>
      </c>
      <c r="AG194" t="s">
        <v>22</v>
      </c>
      <c r="AH194" t="s">
        <v>77</v>
      </c>
      <c r="AI194" t="s">
        <v>149</v>
      </c>
      <c r="AJ194" t="s">
        <v>150</v>
      </c>
      <c r="AK194" t="s">
        <v>26</v>
      </c>
      <c r="AL194" t="s">
        <v>27</v>
      </c>
      <c r="AM194" t="s">
        <v>28</v>
      </c>
      <c r="AN194" t="s">
        <v>171</v>
      </c>
      <c r="AO194" t="s">
        <v>57</v>
      </c>
      <c r="AP194" t="s">
        <v>31</v>
      </c>
      <c r="AQ194" t="s">
        <v>32</v>
      </c>
      <c r="AR194" t="s">
        <v>58</v>
      </c>
      <c r="AS194" t="s">
        <v>59</v>
      </c>
      <c r="AT194" t="s">
        <v>35</v>
      </c>
      <c r="AU194" t="s">
        <v>36</v>
      </c>
      <c r="AV194" t="s">
        <v>26</v>
      </c>
      <c r="AW194" t="s">
        <v>26</v>
      </c>
      <c r="AX194" t="s">
        <v>605</v>
      </c>
      <c r="AY194" t="s">
        <v>602</v>
      </c>
      <c r="AZ194" s="3">
        <v>172.98</v>
      </c>
      <c r="BA194" t="str">
        <f t="shared" ref="BA194:BA257" si="4">CONCATENATE(AO194,"+",R194)</f>
        <v>418000+EA</v>
      </c>
      <c r="BB194" t="str">
        <f>VLOOKUP(V194,Sheet2!$D$2:$BA$5,22,FALSE)</f>
        <v>MEDICAL SUPPLIES</v>
      </c>
      <c r="BD194" t="str">
        <f>VLOOKUP(AY194,Sheet4!A194:B502,1,0)</f>
        <v>12</v>
      </c>
    </row>
    <row r="195" spans="1:56" x14ac:dyDescent="0.2">
      <c r="A195" t="s">
        <v>606</v>
      </c>
      <c r="B195" t="s">
        <v>164</v>
      </c>
      <c r="C195" t="s">
        <v>2</v>
      </c>
      <c r="D195" t="s">
        <v>40</v>
      </c>
      <c r="E195" t="s">
        <v>41</v>
      </c>
      <c r="F195" s="2">
        <v>42625</v>
      </c>
      <c r="G195" t="s">
        <v>607</v>
      </c>
      <c r="H195" t="s">
        <v>608</v>
      </c>
      <c r="I195" s="2">
        <v>42624</v>
      </c>
      <c r="J195" s="17">
        <v>172.98</v>
      </c>
      <c r="K195" s="3">
        <v>0</v>
      </c>
      <c r="L195" s="3">
        <v>172.98</v>
      </c>
      <c r="M195" s="3">
        <v>170</v>
      </c>
      <c r="N195" s="4">
        <v>1.7500000000000002E-2</v>
      </c>
      <c r="O195" s="3">
        <v>2.98</v>
      </c>
      <c r="P195" s="5">
        <v>1</v>
      </c>
      <c r="Q195" t="s">
        <v>44</v>
      </c>
      <c r="R195" t="s">
        <v>8</v>
      </c>
      <c r="S195" t="s">
        <v>46</v>
      </c>
      <c r="T195" t="s">
        <v>47</v>
      </c>
      <c r="U195" t="s">
        <v>2</v>
      </c>
      <c r="V195" s="14" t="s">
        <v>148</v>
      </c>
      <c r="W195" t="s">
        <v>12</v>
      </c>
      <c r="X195" t="s">
        <v>13</v>
      </c>
      <c r="Y195" t="s">
        <v>14</v>
      </c>
      <c r="Z195" t="s">
        <v>75</v>
      </c>
      <c r="AA195" t="s">
        <v>76</v>
      </c>
      <c r="AB195" t="s">
        <v>17</v>
      </c>
      <c r="AC195" t="s">
        <v>18</v>
      </c>
      <c r="AD195" t="s">
        <v>19</v>
      </c>
      <c r="AE195" t="s">
        <v>20</v>
      </c>
      <c r="AF195" t="s">
        <v>21</v>
      </c>
      <c r="AG195" t="s">
        <v>22</v>
      </c>
      <c r="AH195" t="s">
        <v>77</v>
      </c>
      <c r="AI195" t="s">
        <v>149</v>
      </c>
      <c r="AJ195" t="s">
        <v>150</v>
      </c>
      <c r="AK195" t="s">
        <v>26</v>
      </c>
      <c r="AL195" t="s">
        <v>27</v>
      </c>
      <c r="AM195" t="s">
        <v>28</v>
      </c>
      <c r="AN195" t="s">
        <v>171</v>
      </c>
      <c r="AO195" t="s">
        <v>57</v>
      </c>
      <c r="AP195" t="s">
        <v>31</v>
      </c>
      <c r="AQ195" t="s">
        <v>32</v>
      </c>
      <c r="AR195" t="s">
        <v>58</v>
      </c>
      <c r="AS195" t="s">
        <v>59</v>
      </c>
      <c r="AT195" t="s">
        <v>35</v>
      </c>
      <c r="AU195" t="s">
        <v>36</v>
      </c>
      <c r="AV195" t="s">
        <v>26</v>
      </c>
      <c r="AW195" t="s">
        <v>26</v>
      </c>
      <c r="AX195" t="s">
        <v>609</v>
      </c>
      <c r="AY195" t="s">
        <v>164</v>
      </c>
      <c r="AZ195" s="3">
        <v>172.98</v>
      </c>
      <c r="BA195" t="str">
        <f t="shared" si="4"/>
        <v>418000+EA</v>
      </c>
      <c r="BB195" t="str">
        <f>VLOOKUP(V195,Sheet2!$D$2:$BA$5,22,FALSE)</f>
        <v>MEDICAL SUPPLIES</v>
      </c>
      <c r="BD195" t="str">
        <f>VLOOKUP(AY195,Sheet4!A195:B503,1,0)</f>
        <v>1</v>
      </c>
    </row>
    <row r="196" spans="1:56" x14ac:dyDescent="0.2">
      <c r="A196" t="s">
        <v>588</v>
      </c>
      <c r="B196" t="s">
        <v>139</v>
      </c>
      <c r="C196" t="s">
        <v>2</v>
      </c>
      <c r="D196" t="s">
        <v>40</v>
      </c>
      <c r="E196" t="s">
        <v>41</v>
      </c>
      <c r="F196" s="2">
        <v>42622</v>
      </c>
      <c r="G196" t="s">
        <v>589</v>
      </c>
      <c r="H196" t="s">
        <v>590</v>
      </c>
      <c r="I196" s="2">
        <v>42621</v>
      </c>
      <c r="J196" s="17">
        <v>172.98</v>
      </c>
      <c r="K196" s="3">
        <v>0</v>
      </c>
      <c r="L196" s="3">
        <v>172.98</v>
      </c>
      <c r="M196" s="3">
        <v>170</v>
      </c>
      <c r="N196" s="4">
        <v>1.7500000000000002E-2</v>
      </c>
      <c r="O196" s="3">
        <v>2.98</v>
      </c>
      <c r="P196" s="5">
        <v>1</v>
      </c>
      <c r="Q196" t="s">
        <v>44</v>
      </c>
      <c r="R196" t="s">
        <v>8</v>
      </c>
      <c r="S196" t="s">
        <v>46</v>
      </c>
      <c r="T196" t="s">
        <v>47</v>
      </c>
      <c r="U196" t="s">
        <v>2</v>
      </c>
      <c r="V196" s="14" t="s">
        <v>148</v>
      </c>
      <c r="W196" t="s">
        <v>12</v>
      </c>
      <c r="X196" t="s">
        <v>13</v>
      </c>
      <c r="Y196" t="s">
        <v>14</v>
      </c>
      <c r="Z196" t="s">
        <v>15</v>
      </c>
      <c r="AA196" t="s">
        <v>16</v>
      </c>
      <c r="AB196" t="s">
        <v>17</v>
      </c>
      <c r="AC196" t="s">
        <v>18</v>
      </c>
      <c r="AD196" t="s">
        <v>19</v>
      </c>
      <c r="AE196" t="s">
        <v>20</v>
      </c>
      <c r="AF196" t="s">
        <v>21</v>
      </c>
      <c r="AG196" t="s">
        <v>22</v>
      </c>
      <c r="AH196" t="s">
        <v>23</v>
      </c>
      <c r="AI196" t="s">
        <v>227</v>
      </c>
      <c r="AJ196" t="s">
        <v>228</v>
      </c>
      <c r="AK196" t="s">
        <v>26</v>
      </c>
      <c r="AL196" t="s">
        <v>27</v>
      </c>
      <c r="AM196" t="s">
        <v>28</v>
      </c>
      <c r="AN196" t="s">
        <v>171</v>
      </c>
      <c r="AO196" t="s">
        <v>57</v>
      </c>
      <c r="AP196" t="s">
        <v>31</v>
      </c>
      <c r="AQ196" t="s">
        <v>32</v>
      </c>
      <c r="AR196" t="s">
        <v>58</v>
      </c>
      <c r="AS196" t="s">
        <v>59</v>
      </c>
      <c r="AT196" t="s">
        <v>35</v>
      </c>
      <c r="AU196" t="s">
        <v>36</v>
      </c>
      <c r="AV196" t="s">
        <v>26</v>
      </c>
      <c r="AW196" t="s">
        <v>26</v>
      </c>
      <c r="AX196" t="s">
        <v>591</v>
      </c>
      <c r="AY196" t="s">
        <v>139</v>
      </c>
      <c r="AZ196" s="3">
        <v>172.98</v>
      </c>
      <c r="BA196" t="str">
        <f t="shared" si="4"/>
        <v>418000+EA</v>
      </c>
      <c r="BB196" t="str">
        <f>VLOOKUP(V196,Sheet2!$D$2:$BA$5,22,FALSE)</f>
        <v>MEDICAL SUPPLIES</v>
      </c>
      <c r="BD196" t="str">
        <f>VLOOKUP(AY196,Sheet4!A196:B504,1,0)</f>
        <v>2</v>
      </c>
    </row>
    <row r="197" spans="1:56" x14ac:dyDescent="0.2">
      <c r="A197" t="s">
        <v>580</v>
      </c>
      <c r="B197" t="s">
        <v>154</v>
      </c>
      <c r="C197" t="s">
        <v>2</v>
      </c>
      <c r="D197" t="s">
        <v>40</v>
      </c>
      <c r="E197" t="s">
        <v>41</v>
      </c>
      <c r="F197" s="2">
        <v>42621</v>
      </c>
      <c r="G197" t="s">
        <v>581</v>
      </c>
      <c r="H197" t="s">
        <v>582</v>
      </c>
      <c r="I197" s="2">
        <v>42620</v>
      </c>
      <c r="J197" s="17">
        <v>172.98</v>
      </c>
      <c r="K197" s="3">
        <v>0</v>
      </c>
      <c r="L197" s="3">
        <v>172.98</v>
      </c>
      <c r="M197" s="3">
        <v>170</v>
      </c>
      <c r="N197" s="4">
        <v>1.7500000000000002E-2</v>
      </c>
      <c r="O197" s="3">
        <v>2.98</v>
      </c>
      <c r="P197" s="5">
        <v>1</v>
      </c>
      <c r="Q197" t="s">
        <v>44</v>
      </c>
      <c r="R197" t="s">
        <v>8</v>
      </c>
      <c r="S197" t="s">
        <v>46</v>
      </c>
      <c r="T197" t="s">
        <v>47</v>
      </c>
      <c r="U197" t="s">
        <v>2</v>
      </c>
      <c r="V197" s="14" t="s">
        <v>148</v>
      </c>
      <c r="W197" t="s">
        <v>12</v>
      </c>
      <c r="X197" t="s">
        <v>13</v>
      </c>
      <c r="Y197" t="s">
        <v>14</v>
      </c>
      <c r="Z197" t="s">
        <v>15</v>
      </c>
      <c r="AA197" t="s">
        <v>16</v>
      </c>
      <c r="AB197" t="s">
        <v>17</v>
      </c>
      <c r="AC197" t="s">
        <v>18</v>
      </c>
      <c r="AD197" t="s">
        <v>19</v>
      </c>
      <c r="AE197" t="s">
        <v>20</v>
      </c>
      <c r="AF197" t="s">
        <v>21</v>
      </c>
      <c r="AG197" t="s">
        <v>22</v>
      </c>
      <c r="AH197" t="s">
        <v>23</v>
      </c>
      <c r="AI197" t="s">
        <v>227</v>
      </c>
      <c r="AJ197" t="s">
        <v>228</v>
      </c>
      <c r="AK197" t="s">
        <v>26</v>
      </c>
      <c r="AL197" t="s">
        <v>27</v>
      </c>
      <c r="AM197" t="s">
        <v>28</v>
      </c>
      <c r="AN197" t="s">
        <v>171</v>
      </c>
      <c r="AO197" t="s">
        <v>57</v>
      </c>
      <c r="AP197" t="s">
        <v>31</v>
      </c>
      <c r="AQ197" t="s">
        <v>32</v>
      </c>
      <c r="AR197" t="s">
        <v>58</v>
      </c>
      <c r="AS197" t="s">
        <v>59</v>
      </c>
      <c r="AT197" t="s">
        <v>35</v>
      </c>
      <c r="AU197" t="s">
        <v>36</v>
      </c>
      <c r="AV197" t="s">
        <v>26</v>
      </c>
      <c r="AW197" t="s">
        <v>26</v>
      </c>
      <c r="AX197" t="s">
        <v>583</v>
      </c>
      <c r="AY197" t="s">
        <v>154</v>
      </c>
      <c r="AZ197" s="3">
        <v>172.98</v>
      </c>
      <c r="BA197" t="str">
        <f t="shared" si="4"/>
        <v>418000+EA</v>
      </c>
      <c r="BB197" t="str">
        <f>VLOOKUP(V197,Sheet2!$D$2:$BA$5,22,FALSE)</f>
        <v>MEDICAL SUPPLIES</v>
      </c>
      <c r="BD197" t="str">
        <f>VLOOKUP(AY197,Sheet4!A197:B505,1,0)</f>
        <v>4</v>
      </c>
    </row>
    <row r="198" spans="1:56" x14ac:dyDescent="0.2">
      <c r="A198" t="s">
        <v>559</v>
      </c>
      <c r="B198" t="s">
        <v>72</v>
      </c>
      <c r="C198" t="s">
        <v>2</v>
      </c>
      <c r="D198" t="s">
        <v>40</v>
      </c>
      <c r="E198" t="s">
        <v>41</v>
      </c>
      <c r="F198" s="2">
        <v>42620</v>
      </c>
      <c r="G198" t="s">
        <v>560</v>
      </c>
      <c r="H198" t="s">
        <v>561</v>
      </c>
      <c r="I198" s="2">
        <v>42619</v>
      </c>
      <c r="J198" s="17">
        <v>172.98</v>
      </c>
      <c r="K198" s="3">
        <v>0</v>
      </c>
      <c r="L198" s="3">
        <v>172.98</v>
      </c>
      <c r="M198" s="3">
        <v>170</v>
      </c>
      <c r="N198" s="4">
        <v>1.7500000000000002E-2</v>
      </c>
      <c r="O198" s="3">
        <v>2.98</v>
      </c>
      <c r="P198" s="5">
        <v>1</v>
      </c>
      <c r="Q198" t="s">
        <v>44</v>
      </c>
      <c r="R198" t="s">
        <v>8</v>
      </c>
      <c r="S198" t="s">
        <v>46</v>
      </c>
      <c r="T198" t="s">
        <v>47</v>
      </c>
      <c r="U198" t="s">
        <v>2</v>
      </c>
      <c r="V198" s="14" t="s">
        <v>148</v>
      </c>
      <c r="W198" t="s">
        <v>12</v>
      </c>
      <c r="X198" t="s">
        <v>13</v>
      </c>
      <c r="Y198" t="s">
        <v>14</v>
      </c>
      <c r="Z198" t="s">
        <v>75</v>
      </c>
      <c r="AA198" t="s">
        <v>76</v>
      </c>
      <c r="AB198" t="s">
        <v>17</v>
      </c>
      <c r="AC198" t="s">
        <v>18</v>
      </c>
      <c r="AD198" t="s">
        <v>19</v>
      </c>
      <c r="AE198" t="s">
        <v>20</v>
      </c>
      <c r="AF198" t="s">
        <v>21</v>
      </c>
      <c r="AG198" t="s">
        <v>22</v>
      </c>
      <c r="AH198" t="s">
        <v>77</v>
      </c>
      <c r="AI198" t="s">
        <v>169</v>
      </c>
      <c r="AJ198" t="s">
        <v>170</v>
      </c>
      <c r="AK198" t="s">
        <v>26</v>
      </c>
      <c r="AL198" t="s">
        <v>27</v>
      </c>
      <c r="AM198" t="s">
        <v>28</v>
      </c>
      <c r="AN198" t="s">
        <v>171</v>
      </c>
      <c r="AO198" t="s">
        <v>57</v>
      </c>
      <c r="AP198" t="s">
        <v>31</v>
      </c>
      <c r="AQ198" t="s">
        <v>32</v>
      </c>
      <c r="AR198" t="s">
        <v>58</v>
      </c>
      <c r="AS198" t="s">
        <v>59</v>
      </c>
      <c r="AT198" t="s">
        <v>35</v>
      </c>
      <c r="AU198" t="s">
        <v>36</v>
      </c>
      <c r="AV198" t="s">
        <v>26</v>
      </c>
      <c r="AW198" t="s">
        <v>26</v>
      </c>
      <c r="AX198" t="s">
        <v>562</v>
      </c>
      <c r="AY198" t="s">
        <v>72</v>
      </c>
      <c r="AZ198" s="3">
        <v>172.98</v>
      </c>
      <c r="BA198" t="str">
        <f t="shared" si="4"/>
        <v>418000+EA</v>
      </c>
      <c r="BB198" t="str">
        <f>VLOOKUP(V198,Sheet2!$D$2:$BA$5,22,FALSE)</f>
        <v>MEDICAL SUPPLIES</v>
      </c>
      <c r="BD198" t="str">
        <f>VLOOKUP(AY198,Sheet4!A198:B506,1,0)</f>
        <v>3</v>
      </c>
    </row>
    <row r="199" spans="1:56" x14ac:dyDescent="0.2">
      <c r="A199" t="s">
        <v>563</v>
      </c>
      <c r="B199" t="s">
        <v>154</v>
      </c>
      <c r="C199" t="s">
        <v>2</v>
      </c>
      <c r="D199" t="s">
        <v>40</v>
      </c>
      <c r="E199" t="s">
        <v>41</v>
      </c>
      <c r="F199" s="2">
        <v>42620</v>
      </c>
      <c r="G199" t="s">
        <v>564</v>
      </c>
      <c r="H199" t="s">
        <v>565</v>
      </c>
      <c r="I199" s="2">
        <v>42619</v>
      </c>
      <c r="J199" s="17">
        <v>172.98</v>
      </c>
      <c r="K199" s="3">
        <v>0</v>
      </c>
      <c r="L199" s="3">
        <v>172.98</v>
      </c>
      <c r="M199" s="3">
        <v>170</v>
      </c>
      <c r="N199" s="4">
        <v>1.7500000000000002E-2</v>
      </c>
      <c r="O199" s="3">
        <v>2.98</v>
      </c>
      <c r="P199" s="5">
        <v>1</v>
      </c>
      <c r="Q199" t="s">
        <v>44</v>
      </c>
      <c r="R199" t="s">
        <v>8</v>
      </c>
      <c r="S199" t="s">
        <v>46</v>
      </c>
      <c r="T199" t="s">
        <v>47</v>
      </c>
      <c r="U199" t="s">
        <v>2</v>
      </c>
      <c r="V199" s="14" t="s">
        <v>148</v>
      </c>
      <c r="W199" t="s">
        <v>12</v>
      </c>
      <c r="X199" t="s">
        <v>13</v>
      </c>
      <c r="Y199" t="s">
        <v>14</v>
      </c>
      <c r="Z199" t="s">
        <v>75</v>
      </c>
      <c r="AA199" t="s">
        <v>76</v>
      </c>
      <c r="AB199" t="s">
        <v>17</v>
      </c>
      <c r="AC199" t="s">
        <v>18</v>
      </c>
      <c r="AD199" t="s">
        <v>19</v>
      </c>
      <c r="AE199" t="s">
        <v>20</v>
      </c>
      <c r="AF199" t="s">
        <v>21</v>
      </c>
      <c r="AG199" t="s">
        <v>22</v>
      </c>
      <c r="AH199" t="s">
        <v>77</v>
      </c>
      <c r="AI199" t="s">
        <v>149</v>
      </c>
      <c r="AJ199" t="s">
        <v>150</v>
      </c>
      <c r="AK199" t="s">
        <v>26</v>
      </c>
      <c r="AL199" t="s">
        <v>27</v>
      </c>
      <c r="AM199" t="s">
        <v>28</v>
      </c>
      <c r="AN199" t="s">
        <v>171</v>
      </c>
      <c r="AO199" t="s">
        <v>57</v>
      </c>
      <c r="AP199" t="s">
        <v>31</v>
      </c>
      <c r="AQ199" t="s">
        <v>32</v>
      </c>
      <c r="AR199" t="s">
        <v>58</v>
      </c>
      <c r="AS199" t="s">
        <v>59</v>
      </c>
      <c r="AT199" t="s">
        <v>35</v>
      </c>
      <c r="AU199" t="s">
        <v>36</v>
      </c>
      <c r="AV199" t="s">
        <v>26</v>
      </c>
      <c r="AW199" t="s">
        <v>26</v>
      </c>
      <c r="AX199" t="s">
        <v>566</v>
      </c>
      <c r="AY199" t="s">
        <v>154</v>
      </c>
      <c r="AZ199" s="3">
        <v>172.98</v>
      </c>
      <c r="BA199" t="str">
        <f t="shared" si="4"/>
        <v>418000+EA</v>
      </c>
      <c r="BB199" t="str">
        <f>VLOOKUP(V199,Sheet2!$D$2:$BA$5,22,FALSE)</f>
        <v>MEDICAL SUPPLIES</v>
      </c>
      <c r="BD199" t="str">
        <f>VLOOKUP(AY199,Sheet4!A199:B507,1,0)</f>
        <v>4</v>
      </c>
    </row>
    <row r="200" spans="1:56" x14ac:dyDescent="0.2">
      <c r="A200" t="s">
        <v>572</v>
      </c>
      <c r="B200" t="s">
        <v>139</v>
      </c>
      <c r="C200" t="s">
        <v>2</v>
      </c>
      <c r="D200" t="s">
        <v>40</v>
      </c>
      <c r="E200" t="s">
        <v>41</v>
      </c>
      <c r="F200" s="2">
        <v>42622</v>
      </c>
      <c r="G200" t="s">
        <v>573</v>
      </c>
      <c r="H200" t="s">
        <v>574</v>
      </c>
      <c r="I200" s="2">
        <v>42619</v>
      </c>
      <c r="J200" s="17">
        <v>2767.68</v>
      </c>
      <c r="K200" s="3">
        <v>0</v>
      </c>
      <c r="L200" s="3">
        <v>172.98</v>
      </c>
      <c r="M200" s="3">
        <v>170</v>
      </c>
      <c r="N200" s="4">
        <v>1.7500000000000002E-2</v>
      </c>
      <c r="O200" s="3">
        <v>2.98</v>
      </c>
      <c r="P200" s="5">
        <v>16</v>
      </c>
      <c r="Q200" t="s">
        <v>44</v>
      </c>
      <c r="R200" t="s">
        <v>8</v>
      </c>
      <c r="S200" t="s">
        <v>46</v>
      </c>
      <c r="T200" t="s">
        <v>47</v>
      </c>
      <c r="U200" t="s">
        <v>2</v>
      </c>
      <c r="V200" s="14" t="s">
        <v>148</v>
      </c>
      <c r="W200" t="s">
        <v>12</v>
      </c>
      <c r="X200" t="s">
        <v>13</v>
      </c>
      <c r="Y200" t="s">
        <v>49</v>
      </c>
      <c r="Z200" t="s">
        <v>50</v>
      </c>
      <c r="AA200" t="s">
        <v>51</v>
      </c>
      <c r="AB200" t="s">
        <v>52</v>
      </c>
      <c r="AC200" t="s">
        <v>53</v>
      </c>
      <c r="AD200" t="s">
        <v>54</v>
      </c>
      <c r="AE200" t="s">
        <v>55</v>
      </c>
      <c r="AF200" t="s">
        <v>50</v>
      </c>
      <c r="AG200" t="s">
        <v>51</v>
      </c>
      <c r="AH200" t="s">
        <v>26</v>
      </c>
      <c r="AI200" t="s">
        <v>26</v>
      </c>
      <c r="AJ200" t="s">
        <v>26</v>
      </c>
      <c r="AK200" t="s">
        <v>26</v>
      </c>
      <c r="AL200" t="s">
        <v>27</v>
      </c>
      <c r="AM200" t="s">
        <v>28</v>
      </c>
      <c r="AN200" t="s">
        <v>171</v>
      </c>
      <c r="AO200" t="s">
        <v>57</v>
      </c>
      <c r="AP200" t="s">
        <v>31</v>
      </c>
      <c r="AQ200" t="s">
        <v>32</v>
      </c>
      <c r="AR200" t="s">
        <v>58</v>
      </c>
      <c r="AS200" t="s">
        <v>59</v>
      </c>
      <c r="AT200" t="s">
        <v>135</v>
      </c>
      <c r="AU200" t="s">
        <v>136</v>
      </c>
      <c r="AV200" t="s">
        <v>26</v>
      </c>
      <c r="AW200" t="s">
        <v>26</v>
      </c>
      <c r="AX200" t="s">
        <v>575</v>
      </c>
      <c r="AY200" t="s">
        <v>63</v>
      </c>
      <c r="AZ200" s="3">
        <v>172.98</v>
      </c>
      <c r="BA200" t="str">
        <f t="shared" si="4"/>
        <v>418000+EA</v>
      </c>
      <c r="BB200" t="str">
        <f>VLOOKUP(V200,Sheet2!$D$2:$BA$5,22,FALSE)</f>
        <v>MEDICAL SUPPLIES</v>
      </c>
      <c r="BD200" t="str">
        <f>VLOOKUP(AY200,Sheet4!A200:B508,1,0)</f>
        <v>10</v>
      </c>
    </row>
    <row r="201" spans="1:56" x14ac:dyDescent="0.2">
      <c r="A201" t="s">
        <v>576</v>
      </c>
      <c r="B201" t="s">
        <v>258</v>
      </c>
      <c r="C201" t="s">
        <v>2</v>
      </c>
      <c r="D201" t="s">
        <v>40</v>
      </c>
      <c r="E201" t="s">
        <v>41</v>
      </c>
      <c r="F201" s="2">
        <v>42622</v>
      </c>
      <c r="G201" t="s">
        <v>577</v>
      </c>
      <c r="H201" t="s">
        <v>578</v>
      </c>
      <c r="I201" s="2">
        <v>42619</v>
      </c>
      <c r="J201" s="17">
        <v>172.98</v>
      </c>
      <c r="K201" s="3">
        <v>0</v>
      </c>
      <c r="L201" s="3">
        <v>172.98</v>
      </c>
      <c r="M201" s="3">
        <v>170</v>
      </c>
      <c r="N201" s="4">
        <v>1.7500000000000002E-2</v>
      </c>
      <c r="O201" s="3">
        <v>2.98</v>
      </c>
      <c r="P201" s="5">
        <v>1</v>
      </c>
      <c r="Q201" t="s">
        <v>44</v>
      </c>
      <c r="R201" t="s">
        <v>8</v>
      </c>
      <c r="S201" t="s">
        <v>46</v>
      </c>
      <c r="T201" t="s">
        <v>47</v>
      </c>
      <c r="U201" t="s">
        <v>2</v>
      </c>
      <c r="V201" s="14" t="s">
        <v>148</v>
      </c>
      <c r="W201" t="s">
        <v>12</v>
      </c>
      <c r="X201" t="s">
        <v>13</v>
      </c>
      <c r="Y201" t="s">
        <v>14</v>
      </c>
      <c r="Z201" t="s">
        <v>75</v>
      </c>
      <c r="AA201" t="s">
        <v>76</v>
      </c>
      <c r="AB201" t="s">
        <v>17</v>
      </c>
      <c r="AC201" t="s">
        <v>18</v>
      </c>
      <c r="AD201" t="s">
        <v>19</v>
      </c>
      <c r="AE201" t="s">
        <v>20</v>
      </c>
      <c r="AF201" t="s">
        <v>21</v>
      </c>
      <c r="AG201" t="s">
        <v>22</v>
      </c>
      <c r="AH201" t="s">
        <v>77</v>
      </c>
      <c r="AI201" t="s">
        <v>169</v>
      </c>
      <c r="AJ201" t="s">
        <v>170</v>
      </c>
      <c r="AK201" t="s">
        <v>26</v>
      </c>
      <c r="AL201" t="s">
        <v>27</v>
      </c>
      <c r="AM201" t="s">
        <v>28</v>
      </c>
      <c r="AN201" t="s">
        <v>171</v>
      </c>
      <c r="AO201" t="s">
        <v>57</v>
      </c>
      <c r="AP201" t="s">
        <v>31</v>
      </c>
      <c r="AQ201" t="s">
        <v>32</v>
      </c>
      <c r="AR201" t="s">
        <v>58</v>
      </c>
      <c r="AS201" t="s">
        <v>59</v>
      </c>
      <c r="AT201" t="s">
        <v>35</v>
      </c>
      <c r="AU201" t="s">
        <v>36</v>
      </c>
      <c r="AV201" t="s">
        <v>26</v>
      </c>
      <c r="AW201" t="s">
        <v>26</v>
      </c>
      <c r="AX201" t="s">
        <v>579</v>
      </c>
      <c r="AY201" t="s">
        <v>72</v>
      </c>
      <c r="AZ201" s="3">
        <v>172.98</v>
      </c>
      <c r="BA201" t="str">
        <f t="shared" si="4"/>
        <v>418000+EA</v>
      </c>
      <c r="BB201" t="str">
        <f>VLOOKUP(V201,Sheet2!$D$2:$BA$5,22,FALSE)</f>
        <v>MEDICAL SUPPLIES</v>
      </c>
      <c r="BD201" t="str">
        <f>VLOOKUP(AY201,Sheet4!A201:B509,1,0)</f>
        <v>3</v>
      </c>
    </row>
    <row r="202" spans="1:56" x14ac:dyDescent="0.2">
      <c r="A202" t="s">
        <v>551</v>
      </c>
      <c r="B202" t="s">
        <v>182</v>
      </c>
      <c r="C202" t="s">
        <v>2</v>
      </c>
      <c r="D202" t="s">
        <v>40</v>
      </c>
      <c r="E202" t="s">
        <v>41</v>
      </c>
      <c r="F202" s="2">
        <v>42618</v>
      </c>
      <c r="G202" t="s">
        <v>552</v>
      </c>
      <c r="H202" t="s">
        <v>553</v>
      </c>
      <c r="I202" s="2">
        <v>42617</v>
      </c>
      <c r="J202" s="17">
        <v>172.98</v>
      </c>
      <c r="K202" s="3">
        <v>0</v>
      </c>
      <c r="L202" s="3">
        <v>172.98</v>
      </c>
      <c r="M202" s="3">
        <v>170</v>
      </c>
      <c r="N202" s="4">
        <v>1.7500000000000002E-2</v>
      </c>
      <c r="O202" s="3">
        <v>2.98</v>
      </c>
      <c r="P202" s="5">
        <v>1</v>
      </c>
      <c r="Q202" t="s">
        <v>44</v>
      </c>
      <c r="R202" t="s">
        <v>8</v>
      </c>
      <c r="S202" t="s">
        <v>46</v>
      </c>
      <c r="T202" t="s">
        <v>47</v>
      </c>
      <c r="U202" t="s">
        <v>2</v>
      </c>
      <c r="V202" s="14" t="s">
        <v>148</v>
      </c>
      <c r="W202" t="s">
        <v>12</v>
      </c>
      <c r="X202" t="s">
        <v>13</v>
      </c>
      <c r="Y202" t="s">
        <v>14</v>
      </c>
      <c r="Z202" t="s">
        <v>15</v>
      </c>
      <c r="AA202" t="s">
        <v>16</v>
      </c>
      <c r="AB202" t="s">
        <v>17</v>
      </c>
      <c r="AC202" t="s">
        <v>18</v>
      </c>
      <c r="AD202" t="s">
        <v>19</v>
      </c>
      <c r="AE202" t="s">
        <v>20</v>
      </c>
      <c r="AF202" t="s">
        <v>21</v>
      </c>
      <c r="AG202" t="s">
        <v>22</v>
      </c>
      <c r="AH202" t="s">
        <v>23</v>
      </c>
      <c r="AI202" t="s">
        <v>227</v>
      </c>
      <c r="AJ202" t="s">
        <v>228</v>
      </c>
      <c r="AK202" t="s">
        <v>26</v>
      </c>
      <c r="AL202" t="s">
        <v>27</v>
      </c>
      <c r="AM202" t="s">
        <v>28</v>
      </c>
      <c r="AN202" t="s">
        <v>171</v>
      </c>
      <c r="AO202" t="s">
        <v>57</v>
      </c>
      <c r="AP202" t="s">
        <v>31</v>
      </c>
      <c r="AQ202" t="s">
        <v>32</v>
      </c>
      <c r="AR202" t="s">
        <v>58</v>
      </c>
      <c r="AS202" t="s">
        <v>59</v>
      </c>
      <c r="AT202" t="s">
        <v>35</v>
      </c>
      <c r="AU202" t="s">
        <v>36</v>
      </c>
      <c r="AV202" t="s">
        <v>26</v>
      </c>
      <c r="AW202" t="s">
        <v>26</v>
      </c>
      <c r="AX202" t="s">
        <v>554</v>
      </c>
      <c r="AY202" t="s">
        <v>182</v>
      </c>
      <c r="AZ202" s="3">
        <v>172.98</v>
      </c>
      <c r="BA202" t="str">
        <f t="shared" si="4"/>
        <v>418000+EA</v>
      </c>
      <c r="BB202" t="str">
        <f>VLOOKUP(V202,Sheet2!$D$2:$BA$5,22,FALSE)</f>
        <v>MEDICAL SUPPLIES</v>
      </c>
      <c r="BD202" t="str">
        <f>VLOOKUP(AY202,Sheet4!A202:B510,1,0)</f>
        <v>6</v>
      </c>
    </row>
    <row r="203" spans="1:56" x14ac:dyDescent="0.2">
      <c r="A203" t="s">
        <v>523</v>
      </c>
      <c r="B203" t="s">
        <v>139</v>
      </c>
      <c r="C203" t="s">
        <v>2</v>
      </c>
      <c r="D203" t="s">
        <v>40</v>
      </c>
      <c r="E203" t="s">
        <v>41</v>
      </c>
      <c r="F203" s="2">
        <v>42615</v>
      </c>
      <c r="G203" t="s">
        <v>524</v>
      </c>
      <c r="H203" t="s">
        <v>525</v>
      </c>
      <c r="I203" s="2">
        <v>42613</v>
      </c>
      <c r="J203" s="17">
        <v>172.98</v>
      </c>
      <c r="K203" s="3">
        <v>0</v>
      </c>
      <c r="L203" s="3">
        <v>172.98</v>
      </c>
      <c r="M203" s="3">
        <v>170</v>
      </c>
      <c r="N203" s="4">
        <v>1.7500000000000002E-2</v>
      </c>
      <c r="O203" s="3">
        <v>2.98</v>
      </c>
      <c r="P203" s="5">
        <v>1</v>
      </c>
      <c r="Q203" t="s">
        <v>44</v>
      </c>
      <c r="R203" t="s">
        <v>8</v>
      </c>
      <c r="S203" t="s">
        <v>46</v>
      </c>
      <c r="T203" t="s">
        <v>47</v>
      </c>
      <c r="U203" t="s">
        <v>2</v>
      </c>
      <c r="V203" s="14" t="s">
        <v>148</v>
      </c>
      <c r="W203" t="s">
        <v>12</v>
      </c>
      <c r="X203" t="s">
        <v>13</v>
      </c>
      <c r="Y203" t="s">
        <v>14</v>
      </c>
      <c r="Z203" t="s">
        <v>75</v>
      </c>
      <c r="AA203" t="s">
        <v>76</v>
      </c>
      <c r="AB203" t="s">
        <v>17</v>
      </c>
      <c r="AC203" t="s">
        <v>18</v>
      </c>
      <c r="AD203" t="s">
        <v>19</v>
      </c>
      <c r="AE203" t="s">
        <v>20</v>
      </c>
      <c r="AF203" t="s">
        <v>21</v>
      </c>
      <c r="AG203" t="s">
        <v>22</v>
      </c>
      <c r="AH203" t="s">
        <v>77</v>
      </c>
      <c r="AI203" t="s">
        <v>149</v>
      </c>
      <c r="AJ203" t="s">
        <v>150</v>
      </c>
      <c r="AK203" t="s">
        <v>26</v>
      </c>
      <c r="AL203" t="s">
        <v>27</v>
      </c>
      <c r="AM203" t="s">
        <v>28</v>
      </c>
      <c r="AN203" t="s">
        <v>171</v>
      </c>
      <c r="AO203" t="s">
        <v>57</v>
      </c>
      <c r="AP203" t="s">
        <v>31</v>
      </c>
      <c r="AQ203" t="s">
        <v>32</v>
      </c>
      <c r="AR203" t="s">
        <v>58</v>
      </c>
      <c r="AS203" t="s">
        <v>59</v>
      </c>
      <c r="AT203" t="s">
        <v>35</v>
      </c>
      <c r="AU203" t="s">
        <v>36</v>
      </c>
      <c r="AV203" t="s">
        <v>26</v>
      </c>
      <c r="AW203" t="s">
        <v>26</v>
      </c>
      <c r="AX203" t="s">
        <v>526</v>
      </c>
      <c r="AY203" t="s">
        <v>139</v>
      </c>
      <c r="AZ203" s="3">
        <v>172.98</v>
      </c>
      <c r="BA203" t="str">
        <f t="shared" si="4"/>
        <v>418000+EA</v>
      </c>
      <c r="BB203" t="str">
        <f>VLOOKUP(V203,Sheet2!$D$2:$BA$5,22,FALSE)</f>
        <v>MEDICAL SUPPLIES</v>
      </c>
      <c r="BD203" t="str">
        <f>VLOOKUP(AY203,Sheet4!A203:B511,1,0)</f>
        <v>2</v>
      </c>
    </row>
    <row r="204" spans="1:56" x14ac:dyDescent="0.2">
      <c r="A204" t="s">
        <v>527</v>
      </c>
      <c r="B204" t="s">
        <v>154</v>
      </c>
      <c r="C204" t="s">
        <v>2</v>
      </c>
      <c r="D204" t="s">
        <v>40</v>
      </c>
      <c r="E204" t="s">
        <v>41</v>
      </c>
      <c r="F204" s="2">
        <v>42615</v>
      </c>
      <c r="G204" t="s">
        <v>528</v>
      </c>
      <c r="H204" t="s">
        <v>529</v>
      </c>
      <c r="I204" s="2">
        <v>42613</v>
      </c>
      <c r="J204" s="17">
        <v>345.96</v>
      </c>
      <c r="K204" s="3">
        <v>0</v>
      </c>
      <c r="L204" s="3">
        <v>172.98</v>
      </c>
      <c r="M204" s="3">
        <v>170</v>
      </c>
      <c r="N204" s="4">
        <v>1.7500000000000002E-2</v>
      </c>
      <c r="O204" s="3">
        <v>2.98</v>
      </c>
      <c r="P204" s="5">
        <v>2</v>
      </c>
      <c r="Q204" t="s">
        <v>44</v>
      </c>
      <c r="R204" t="s">
        <v>8</v>
      </c>
      <c r="S204" t="s">
        <v>46</v>
      </c>
      <c r="T204" t="s">
        <v>47</v>
      </c>
      <c r="U204" t="s">
        <v>2</v>
      </c>
      <c r="V204" s="14" t="s">
        <v>148</v>
      </c>
      <c r="W204" t="s">
        <v>12</v>
      </c>
      <c r="X204" t="s">
        <v>13</v>
      </c>
      <c r="Y204" t="s">
        <v>14</v>
      </c>
      <c r="Z204" t="s">
        <v>15</v>
      </c>
      <c r="AA204" t="s">
        <v>16</v>
      </c>
      <c r="AB204" t="s">
        <v>17</v>
      </c>
      <c r="AC204" t="s">
        <v>18</v>
      </c>
      <c r="AD204" t="s">
        <v>19</v>
      </c>
      <c r="AE204" t="s">
        <v>20</v>
      </c>
      <c r="AF204" t="s">
        <v>21</v>
      </c>
      <c r="AG204" t="s">
        <v>22</v>
      </c>
      <c r="AH204" t="s">
        <v>23</v>
      </c>
      <c r="AI204" t="s">
        <v>227</v>
      </c>
      <c r="AJ204" t="s">
        <v>228</v>
      </c>
      <c r="AK204" t="s">
        <v>26</v>
      </c>
      <c r="AL204" t="s">
        <v>27</v>
      </c>
      <c r="AM204" t="s">
        <v>28</v>
      </c>
      <c r="AN204" t="s">
        <v>171</v>
      </c>
      <c r="AO204" t="s">
        <v>57</v>
      </c>
      <c r="AP204" t="s">
        <v>31</v>
      </c>
      <c r="AQ204" t="s">
        <v>32</v>
      </c>
      <c r="AR204" t="s">
        <v>58</v>
      </c>
      <c r="AS204" t="s">
        <v>59</v>
      </c>
      <c r="AT204" t="s">
        <v>35</v>
      </c>
      <c r="AU204" t="s">
        <v>36</v>
      </c>
      <c r="AV204" t="s">
        <v>26</v>
      </c>
      <c r="AW204" t="s">
        <v>26</v>
      </c>
      <c r="AX204" t="s">
        <v>530</v>
      </c>
      <c r="AY204" t="s">
        <v>154</v>
      </c>
      <c r="AZ204" s="3">
        <v>172.98</v>
      </c>
      <c r="BA204" t="str">
        <f t="shared" si="4"/>
        <v>418000+EA</v>
      </c>
      <c r="BB204" t="str">
        <f>VLOOKUP(V204,Sheet2!$D$2:$BA$5,22,FALSE)</f>
        <v>MEDICAL SUPPLIES</v>
      </c>
      <c r="BD204" t="str">
        <f>VLOOKUP(AY204,Sheet4!A204:B512,1,0)</f>
        <v>4</v>
      </c>
    </row>
    <row r="205" spans="1:56" x14ac:dyDescent="0.2">
      <c r="A205" t="s">
        <v>531</v>
      </c>
      <c r="B205" t="s">
        <v>139</v>
      </c>
      <c r="C205" t="s">
        <v>2</v>
      </c>
      <c r="D205" t="s">
        <v>40</v>
      </c>
      <c r="E205" t="s">
        <v>41</v>
      </c>
      <c r="F205" s="2">
        <v>42615</v>
      </c>
      <c r="G205" t="s">
        <v>532</v>
      </c>
      <c r="H205" t="s">
        <v>533</v>
      </c>
      <c r="I205" s="2">
        <v>42613</v>
      </c>
      <c r="J205" s="17">
        <v>172.98</v>
      </c>
      <c r="K205" s="3">
        <v>0</v>
      </c>
      <c r="L205" s="3">
        <v>172.98</v>
      </c>
      <c r="M205" s="3">
        <v>170</v>
      </c>
      <c r="N205" s="4">
        <v>1.7500000000000002E-2</v>
      </c>
      <c r="O205" s="3">
        <v>2.98</v>
      </c>
      <c r="P205" s="5">
        <v>1</v>
      </c>
      <c r="Q205" t="s">
        <v>44</v>
      </c>
      <c r="R205" t="s">
        <v>8</v>
      </c>
      <c r="S205" t="s">
        <v>46</v>
      </c>
      <c r="T205" t="s">
        <v>47</v>
      </c>
      <c r="U205" t="s">
        <v>2</v>
      </c>
      <c r="V205" s="14" t="s">
        <v>148</v>
      </c>
      <c r="W205" t="s">
        <v>12</v>
      </c>
      <c r="X205" t="s">
        <v>13</v>
      </c>
      <c r="Y205" t="s">
        <v>14</v>
      </c>
      <c r="Z205" t="s">
        <v>75</v>
      </c>
      <c r="AA205" t="s">
        <v>76</v>
      </c>
      <c r="AB205" t="s">
        <v>17</v>
      </c>
      <c r="AC205" t="s">
        <v>18</v>
      </c>
      <c r="AD205" t="s">
        <v>19</v>
      </c>
      <c r="AE205" t="s">
        <v>20</v>
      </c>
      <c r="AF205" t="s">
        <v>21</v>
      </c>
      <c r="AG205" t="s">
        <v>22</v>
      </c>
      <c r="AH205" t="s">
        <v>77</v>
      </c>
      <c r="AI205" t="s">
        <v>149</v>
      </c>
      <c r="AJ205" t="s">
        <v>150</v>
      </c>
      <c r="AK205" t="s">
        <v>26</v>
      </c>
      <c r="AL205" t="s">
        <v>27</v>
      </c>
      <c r="AM205" t="s">
        <v>28</v>
      </c>
      <c r="AN205" t="s">
        <v>171</v>
      </c>
      <c r="AO205" t="s">
        <v>57</v>
      </c>
      <c r="AP205" t="s">
        <v>31</v>
      </c>
      <c r="AQ205" t="s">
        <v>32</v>
      </c>
      <c r="AR205" t="s">
        <v>58</v>
      </c>
      <c r="AS205" t="s">
        <v>59</v>
      </c>
      <c r="AT205" t="s">
        <v>35</v>
      </c>
      <c r="AU205" t="s">
        <v>36</v>
      </c>
      <c r="AV205" t="s">
        <v>26</v>
      </c>
      <c r="AW205" t="s">
        <v>26</v>
      </c>
      <c r="AX205" t="s">
        <v>534</v>
      </c>
      <c r="AY205" t="s">
        <v>157</v>
      </c>
      <c r="AZ205" s="3">
        <v>172.98</v>
      </c>
      <c r="BA205" t="str">
        <f t="shared" si="4"/>
        <v>418000+EA</v>
      </c>
      <c r="BB205" t="str">
        <f>VLOOKUP(V205,Sheet2!$D$2:$BA$5,22,FALSE)</f>
        <v>MEDICAL SUPPLIES</v>
      </c>
      <c r="BD205" t="str">
        <f>VLOOKUP(AY205,Sheet4!A205:B513,1,0)</f>
        <v>7</v>
      </c>
    </row>
    <row r="206" spans="1:56" x14ac:dyDescent="0.2">
      <c r="A206" t="s">
        <v>515</v>
      </c>
      <c r="B206" t="s">
        <v>139</v>
      </c>
      <c r="C206" t="s">
        <v>2</v>
      </c>
      <c r="D206" t="s">
        <v>40</v>
      </c>
      <c r="E206" t="s">
        <v>41</v>
      </c>
      <c r="F206" s="2">
        <v>42613</v>
      </c>
      <c r="G206" t="s">
        <v>516</v>
      </c>
      <c r="H206" t="s">
        <v>517</v>
      </c>
      <c r="I206" s="2">
        <v>42612</v>
      </c>
      <c r="J206" s="17">
        <v>172.98</v>
      </c>
      <c r="K206" s="3">
        <v>0</v>
      </c>
      <c r="L206" s="3">
        <v>172.98</v>
      </c>
      <c r="M206" s="3">
        <v>170</v>
      </c>
      <c r="N206" s="4">
        <v>1.7500000000000002E-2</v>
      </c>
      <c r="O206" s="3">
        <v>2.98</v>
      </c>
      <c r="P206" s="5">
        <v>1</v>
      </c>
      <c r="Q206" t="s">
        <v>44</v>
      </c>
      <c r="R206" t="s">
        <v>8</v>
      </c>
      <c r="S206" t="s">
        <v>46</v>
      </c>
      <c r="T206" t="s">
        <v>47</v>
      </c>
      <c r="U206" t="s">
        <v>2</v>
      </c>
      <c r="V206" s="14" t="s">
        <v>148</v>
      </c>
      <c r="W206" t="s">
        <v>12</v>
      </c>
      <c r="X206" t="s">
        <v>13</v>
      </c>
      <c r="Y206" t="s">
        <v>14</v>
      </c>
      <c r="Z206" t="s">
        <v>75</v>
      </c>
      <c r="AA206" t="s">
        <v>76</v>
      </c>
      <c r="AB206" t="s">
        <v>17</v>
      </c>
      <c r="AC206" t="s">
        <v>18</v>
      </c>
      <c r="AD206" t="s">
        <v>19</v>
      </c>
      <c r="AE206" t="s">
        <v>20</v>
      </c>
      <c r="AF206" t="s">
        <v>21</v>
      </c>
      <c r="AG206" t="s">
        <v>22</v>
      </c>
      <c r="AH206" t="s">
        <v>77</v>
      </c>
      <c r="AI206" t="s">
        <v>149</v>
      </c>
      <c r="AJ206" t="s">
        <v>150</v>
      </c>
      <c r="AK206" t="s">
        <v>26</v>
      </c>
      <c r="AL206" t="s">
        <v>27</v>
      </c>
      <c r="AM206" t="s">
        <v>28</v>
      </c>
      <c r="AN206" t="s">
        <v>171</v>
      </c>
      <c r="AO206" t="s">
        <v>57</v>
      </c>
      <c r="AP206" t="s">
        <v>31</v>
      </c>
      <c r="AQ206" t="s">
        <v>32</v>
      </c>
      <c r="AR206" t="s">
        <v>58</v>
      </c>
      <c r="AS206" t="s">
        <v>59</v>
      </c>
      <c r="AT206" t="s">
        <v>35</v>
      </c>
      <c r="AU206" t="s">
        <v>36</v>
      </c>
      <c r="AV206" t="s">
        <v>26</v>
      </c>
      <c r="AW206" t="s">
        <v>26</v>
      </c>
      <c r="AX206" t="s">
        <v>518</v>
      </c>
      <c r="AY206" t="s">
        <v>139</v>
      </c>
      <c r="AZ206" s="3">
        <v>172.98</v>
      </c>
      <c r="BA206" t="str">
        <f t="shared" si="4"/>
        <v>418000+EA</v>
      </c>
      <c r="BB206" t="str">
        <f>VLOOKUP(V206,Sheet2!$D$2:$BA$5,22,FALSE)</f>
        <v>MEDICAL SUPPLIES</v>
      </c>
      <c r="BD206" t="str">
        <f>VLOOKUP(AY206,Sheet4!A206:B514,1,0)</f>
        <v>2</v>
      </c>
    </row>
    <row r="207" spans="1:56" x14ac:dyDescent="0.2">
      <c r="A207" t="s">
        <v>519</v>
      </c>
      <c r="B207" t="s">
        <v>72</v>
      </c>
      <c r="C207" t="s">
        <v>2</v>
      </c>
      <c r="D207" t="s">
        <v>40</v>
      </c>
      <c r="E207" t="s">
        <v>41</v>
      </c>
      <c r="F207" s="2">
        <v>42613</v>
      </c>
      <c r="G207" t="s">
        <v>520</v>
      </c>
      <c r="H207" t="s">
        <v>521</v>
      </c>
      <c r="I207" s="2">
        <v>42612</v>
      </c>
      <c r="J207" s="17">
        <v>172.98</v>
      </c>
      <c r="K207" s="3">
        <v>0</v>
      </c>
      <c r="L207" s="3">
        <v>172.98</v>
      </c>
      <c r="M207" s="3">
        <v>170</v>
      </c>
      <c r="N207" s="4">
        <v>1.7500000000000002E-2</v>
      </c>
      <c r="O207" s="3">
        <v>2.98</v>
      </c>
      <c r="P207" s="5">
        <v>1</v>
      </c>
      <c r="Q207" t="s">
        <v>44</v>
      </c>
      <c r="R207" t="s">
        <v>8</v>
      </c>
      <c r="S207" t="s">
        <v>46</v>
      </c>
      <c r="T207" t="s">
        <v>47</v>
      </c>
      <c r="U207" t="s">
        <v>2</v>
      </c>
      <c r="V207" s="14" t="s">
        <v>148</v>
      </c>
      <c r="W207" t="s">
        <v>12</v>
      </c>
      <c r="X207" t="s">
        <v>13</v>
      </c>
      <c r="Y207" t="s">
        <v>14</v>
      </c>
      <c r="Z207" t="s">
        <v>75</v>
      </c>
      <c r="AA207" t="s">
        <v>76</v>
      </c>
      <c r="AB207" t="s">
        <v>17</v>
      </c>
      <c r="AC207" t="s">
        <v>18</v>
      </c>
      <c r="AD207" t="s">
        <v>19</v>
      </c>
      <c r="AE207" t="s">
        <v>20</v>
      </c>
      <c r="AF207" t="s">
        <v>21</v>
      </c>
      <c r="AG207" t="s">
        <v>22</v>
      </c>
      <c r="AH207" t="s">
        <v>77</v>
      </c>
      <c r="AI207" t="s">
        <v>149</v>
      </c>
      <c r="AJ207" t="s">
        <v>150</v>
      </c>
      <c r="AK207" t="s">
        <v>26</v>
      </c>
      <c r="AL207" t="s">
        <v>27</v>
      </c>
      <c r="AM207" t="s">
        <v>28</v>
      </c>
      <c r="AN207" t="s">
        <v>171</v>
      </c>
      <c r="AO207" t="s">
        <v>57</v>
      </c>
      <c r="AP207" t="s">
        <v>31</v>
      </c>
      <c r="AQ207" t="s">
        <v>32</v>
      </c>
      <c r="AR207" t="s">
        <v>58</v>
      </c>
      <c r="AS207" t="s">
        <v>59</v>
      </c>
      <c r="AT207" t="s">
        <v>35</v>
      </c>
      <c r="AU207" t="s">
        <v>36</v>
      </c>
      <c r="AV207" t="s">
        <v>26</v>
      </c>
      <c r="AW207" t="s">
        <v>26</v>
      </c>
      <c r="AX207" t="s">
        <v>522</v>
      </c>
      <c r="AY207" t="s">
        <v>72</v>
      </c>
      <c r="AZ207" s="3">
        <v>172.98</v>
      </c>
      <c r="BA207" t="str">
        <f t="shared" si="4"/>
        <v>418000+EA</v>
      </c>
      <c r="BB207" t="str">
        <f>VLOOKUP(V207,Sheet2!$D$2:$BA$5,22,FALSE)</f>
        <v>MEDICAL SUPPLIES</v>
      </c>
      <c r="BD207" t="str">
        <f>VLOOKUP(AY207,Sheet4!A207:B515,1,0)</f>
        <v>3</v>
      </c>
    </row>
    <row r="208" spans="1:56" x14ac:dyDescent="0.2">
      <c r="A208" t="s">
        <v>507</v>
      </c>
      <c r="B208" t="s">
        <v>157</v>
      </c>
      <c r="C208" t="s">
        <v>2</v>
      </c>
      <c r="D208" t="s">
        <v>40</v>
      </c>
      <c r="E208" t="s">
        <v>41</v>
      </c>
      <c r="F208" s="2">
        <v>42611</v>
      </c>
      <c r="G208" t="s">
        <v>508</v>
      </c>
      <c r="H208" t="s">
        <v>509</v>
      </c>
      <c r="I208" s="2">
        <v>42610</v>
      </c>
      <c r="J208" s="17">
        <v>172.98</v>
      </c>
      <c r="K208" s="3">
        <v>0</v>
      </c>
      <c r="L208" s="3">
        <v>172.98</v>
      </c>
      <c r="M208" s="3">
        <v>170</v>
      </c>
      <c r="N208" s="4">
        <v>1.7500000000000002E-2</v>
      </c>
      <c r="O208" s="3">
        <v>2.98</v>
      </c>
      <c r="P208" s="5">
        <v>1</v>
      </c>
      <c r="Q208" t="s">
        <v>44</v>
      </c>
      <c r="R208" t="s">
        <v>8</v>
      </c>
      <c r="S208" t="s">
        <v>46</v>
      </c>
      <c r="T208" t="s">
        <v>47</v>
      </c>
      <c r="U208" t="s">
        <v>2</v>
      </c>
      <c r="V208" s="14" t="s">
        <v>148</v>
      </c>
      <c r="W208" t="s">
        <v>12</v>
      </c>
      <c r="X208" t="s">
        <v>13</v>
      </c>
      <c r="Y208" t="s">
        <v>14</v>
      </c>
      <c r="Z208" t="s">
        <v>75</v>
      </c>
      <c r="AA208" t="s">
        <v>76</v>
      </c>
      <c r="AB208" t="s">
        <v>17</v>
      </c>
      <c r="AC208" t="s">
        <v>18</v>
      </c>
      <c r="AD208" t="s">
        <v>19</v>
      </c>
      <c r="AE208" t="s">
        <v>20</v>
      </c>
      <c r="AF208" t="s">
        <v>21</v>
      </c>
      <c r="AG208" t="s">
        <v>22</v>
      </c>
      <c r="AH208" t="s">
        <v>77</v>
      </c>
      <c r="AI208" t="s">
        <v>149</v>
      </c>
      <c r="AJ208" t="s">
        <v>150</v>
      </c>
      <c r="AK208" t="s">
        <v>26</v>
      </c>
      <c r="AL208" t="s">
        <v>27</v>
      </c>
      <c r="AM208" t="s">
        <v>28</v>
      </c>
      <c r="AN208" t="s">
        <v>171</v>
      </c>
      <c r="AO208" t="s">
        <v>57</v>
      </c>
      <c r="AP208" t="s">
        <v>31</v>
      </c>
      <c r="AQ208" t="s">
        <v>32</v>
      </c>
      <c r="AR208" t="s">
        <v>58</v>
      </c>
      <c r="AS208" t="s">
        <v>59</v>
      </c>
      <c r="AT208" t="s">
        <v>35</v>
      </c>
      <c r="AU208" t="s">
        <v>36</v>
      </c>
      <c r="AV208" t="s">
        <v>26</v>
      </c>
      <c r="AW208" t="s">
        <v>26</v>
      </c>
      <c r="AX208" t="s">
        <v>510</v>
      </c>
      <c r="AY208" t="s">
        <v>157</v>
      </c>
      <c r="AZ208" s="3">
        <v>172.98</v>
      </c>
      <c r="BA208" t="str">
        <f t="shared" si="4"/>
        <v>418000+EA</v>
      </c>
      <c r="BB208" t="str">
        <f>VLOOKUP(V208,Sheet2!$D$2:$BA$5,22,FALSE)</f>
        <v>MEDICAL SUPPLIES</v>
      </c>
      <c r="BD208" t="str">
        <f>VLOOKUP(AY208,Sheet4!A208:B516,1,0)</f>
        <v>7</v>
      </c>
    </row>
    <row r="209" spans="1:56" x14ac:dyDescent="0.2">
      <c r="A209" t="s">
        <v>511</v>
      </c>
      <c r="B209" t="s">
        <v>182</v>
      </c>
      <c r="C209" t="s">
        <v>2</v>
      </c>
      <c r="D209" t="s">
        <v>40</v>
      </c>
      <c r="E209" t="s">
        <v>41</v>
      </c>
      <c r="F209" s="2">
        <v>42611</v>
      </c>
      <c r="G209" t="s">
        <v>512</v>
      </c>
      <c r="H209" t="s">
        <v>513</v>
      </c>
      <c r="I209" s="2">
        <v>42610</v>
      </c>
      <c r="J209" s="17">
        <v>172.98</v>
      </c>
      <c r="K209" s="3">
        <v>0</v>
      </c>
      <c r="L209" s="3">
        <v>172.98</v>
      </c>
      <c r="M209" s="3">
        <v>170</v>
      </c>
      <c r="N209" s="4">
        <v>1.7500000000000002E-2</v>
      </c>
      <c r="O209" s="3">
        <v>2.98</v>
      </c>
      <c r="P209" s="5">
        <v>1</v>
      </c>
      <c r="Q209" t="s">
        <v>44</v>
      </c>
      <c r="R209" t="s">
        <v>8</v>
      </c>
      <c r="S209" t="s">
        <v>46</v>
      </c>
      <c r="T209" t="s">
        <v>47</v>
      </c>
      <c r="U209" t="s">
        <v>2</v>
      </c>
      <c r="V209" s="14" t="s">
        <v>148</v>
      </c>
      <c r="W209" t="s">
        <v>12</v>
      </c>
      <c r="X209" t="s">
        <v>13</v>
      </c>
      <c r="Y209" t="s">
        <v>14</v>
      </c>
      <c r="Z209" t="s">
        <v>15</v>
      </c>
      <c r="AA209" t="s">
        <v>16</v>
      </c>
      <c r="AB209" t="s">
        <v>17</v>
      </c>
      <c r="AC209" t="s">
        <v>18</v>
      </c>
      <c r="AD209" t="s">
        <v>19</v>
      </c>
      <c r="AE209" t="s">
        <v>20</v>
      </c>
      <c r="AF209" t="s">
        <v>21</v>
      </c>
      <c r="AG209" t="s">
        <v>22</v>
      </c>
      <c r="AH209" t="s">
        <v>23</v>
      </c>
      <c r="AI209" t="s">
        <v>227</v>
      </c>
      <c r="AJ209" t="s">
        <v>228</v>
      </c>
      <c r="AK209" t="s">
        <v>26</v>
      </c>
      <c r="AL209" t="s">
        <v>27</v>
      </c>
      <c r="AM209" t="s">
        <v>28</v>
      </c>
      <c r="AN209" t="s">
        <v>171</v>
      </c>
      <c r="AO209" t="s">
        <v>57</v>
      </c>
      <c r="AP209" t="s">
        <v>31</v>
      </c>
      <c r="AQ209" t="s">
        <v>32</v>
      </c>
      <c r="AR209" t="s">
        <v>58</v>
      </c>
      <c r="AS209" t="s">
        <v>59</v>
      </c>
      <c r="AT209" t="s">
        <v>35</v>
      </c>
      <c r="AU209" t="s">
        <v>36</v>
      </c>
      <c r="AV209" t="s">
        <v>26</v>
      </c>
      <c r="AW209" t="s">
        <v>26</v>
      </c>
      <c r="AX209" t="s">
        <v>514</v>
      </c>
      <c r="AY209" t="s">
        <v>182</v>
      </c>
      <c r="AZ209" s="3">
        <v>172.98</v>
      </c>
      <c r="BA209" t="str">
        <f t="shared" si="4"/>
        <v>418000+EA</v>
      </c>
      <c r="BB209" t="str">
        <f>VLOOKUP(V209,Sheet2!$D$2:$BA$5,22,FALSE)</f>
        <v>MEDICAL SUPPLIES</v>
      </c>
      <c r="BD209" t="str">
        <f>VLOOKUP(AY209,Sheet4!A209:B517,1,0)</f>
        <v>6</v>
      </c>
    </row>
    <row r="210" spans="1:56" x14ac:dyDescent="0.2">
      <c r="A210" t="s">
        <v>499</v>
      </c>
      <c r="B210" t="s">
        <v>174</v>
      </c>
      <c r="C210" t="s">
        <v>2</v>
      </c>
      <c r="D210" t="s">
        <v>40</v>
      </c>
      <c r="E210" t="s">
        <v>41</v>
      </c>
      <c r="F210" s="2">
        <v>42606</v>
      </c>
      <c r="G210" t="s">
        <v>500</v>
      </c>
      <c r="H210" t="s">
        <v>501</v>
      </c>
      <c r="I210" s="2">
        <v>42605</v>
      </c>
      <c r="J210" s="17">
        <v>172.98</v>
      </c>
      <c r="K210" s="3">
        <v>0</v>
      </c>
      <c r="L210" s="3">
        <v>172.98</v>
      </c>
      <c r="M210" s="3">
        <v>170</v>
      </c>
      <c r="N210" s="4">
        <v>1.7500000000000002E-2</v>
      </c>
      <c r="O210" s="3">
        <v>2.98</v>
      </c>
      <c r="P210" s="5">
        <v>1</v>
      </c>
      <c r="Q210" t="s">
        <v>44</v>
      </c>
      <c r="R210" t="s">
        <v>8</v>
      </c>
      <c r="S210" t="s">
        <v>46</v>
      </c>
      <c r="T210" t="s">
        <v>47</v>
      </c>
      <c r="U210" t="s">
        <v>2</v>
      </c>
      <c r="V210" s="14" t="s">
        <v>148</v>
      </c>
      <c r="W210" t="s">
        <v>12</v>
      </c>
      <c r="X210" t="s">
        <v>13</v>
      </c>
      <c r="Y210" t="s">
        <v>14</v>
      </c>
      <c r="Z210" t="s">
        <v>75</v>
      </c>
      <c r="AA210" t="s">
        <v>76</v>
      </c>
      <c r="AB210" t="s">
        <v>17</v>
      </c>
      <c r="AC210" t="s">
        <v>18</v>
      </c>
      <c r="AD210" t="s">
        <v>19</v>
      </c>
      <c r="AE210" t="s">
        <v>20</v>
      </c>
      <c r="AF210" t="s">
        <v>21</v>
      </c>
      <c r="AG210" t="s">
        <v>22</v>
      </c>
      <c r="AH210" t="s">
        <v>77</v>
      </c>
      <c r="AI210" t="s">
        <v>169</v>
      </c>
      <c r="AJ210" t="s">
        <v>170</v>
      </c>
      <c r="AK210" t="s">
        <v>26</v>
      </c>
      <c r="AL210" t="s">
        <v>27</v>
      </c>
      <c r="AM210" t="s">
        <v>28</v>
      </c>
      <c r="AN210" t="s">
        <v>171</v>
      </c>
      <c r="AO210" t="s">
        <v>57</v>
      </c>
      <c r="AP210" t="s">
        <v>31</v>
      </c>
      <c r="AQ210" t="s">
        <v>32</v>
      </c>
      <c r="AR210" t="s">
        <v>58</v>
      </c>
      <c r="AS210" t="s">
        <v>59</v>
      </c>
      <c r="AT210" t="s">
        <v>35</v>
      </c>
      <c r="AU210" t="s">
        <v>36</v>
      </c>
      <c r="AV210" t="s">
        <v>26</v>
      </c>
      <c r="AW210" t="s">
        <v>26</v>
      </c>
      <c r="AX210" t="s">
        <v>502</v>
      </c>
      <c r="AY210" t="s">
        <v>174</v>
      </c>
      <c r="AZ210" s="3">
        <v>172.98</v>
      </c>
      <c r="BA210" t="str">
        <f t="shared" si="4"/>
        <v>418000+EA</v>
      </c>
      <c r="BB210" t="str">
        <f>VLOOKUP(V210,Sheet2!$D$2:$BA$5,22,FALSE)</f>
        <v>MEDICAL SUPPLIES</v>
      </c>
      <c r="BD210" t="str">
        <f>VLOOKUP(AY210,Sheet4!A210:B518,1,0)</f>
        <v>5</v>
      </c>
    </row>
    <row r="211" spans="1:56" x14ac:dyDescent="0.2">
      <c r="A211" t="s">
        <v>503</v>
      </c>
      <c r="B211" t="s">
        <v>154</v>
      </c>
      <c r="C211" t="s">
        <v>2</v>
      </c>
      <c r="D211" t="s">
        <v>40</v>
      </c>
      <c r="E211" t="s">
        <v>41</v>
      </c>
      <c r="F211" s="2">
        <v>42606</v>
      </c>
      <c r="G211" t="s">
        <v>504</v>
      </c>
      <c r="H211" t="s">
        <v>505</v>
      </c>
      <c r="I211" s="2">
        <v>42605</v>
      </c>
      <c r="J211" s="17">
        <v>345.96</v>
      </c>
      <c r="K211" s="3">
        <v>0</v>
      </c>
      <c r="L211" s="3">
        <v>172.98</v>
      </c>
      <c r="M211" s="3">
        <v>170</v>
      </c>
      <c r="N211" s="4">
        <v>1.7500000000000002E-2</v>
      </c>
      <c r="O211" s="3">
        <v>2.98</v>
      </c>
      <c r="P211" s="5">
        <v>2</v>
      </c>
      <c r="Q211" t="s">
        <v>44</v>
      </c>
      <c r="R211" t="s">
        <v>8</v>
      </c>
      <c r="S211" t="s">
        <v>46</v>
      </c>
      <c r="T211" t="s">
        <v>47</v>
      </c>
      <c r="U211" t="s">
        <v>2</v>
      </c>
      <c r="V211" s="14" t="s">
        <v>148</v>
      </c>
      <c r="W211" t="s">
        <v>12</v>
      </c>
      <c r="X211" t="s">
        <v>13</v>
      </c>
      <c r="Y211" t="s">
        <v>14</v>
      </c>
      <c r="Z211" t="s">
        <v>75</v>
      </c>
      <c r="AA211" t="s">
        <v>76</v>
      </c>
      <c r="AB211" t="s">
        <v>17</v>
      </c>
      <c r="AC211" t="s">
        <v>18</v>
      </c>
      <c r="AD211" t="s">
        <v>19</v>
      </c>
      <c r="AE211" t="s">
        <v>20</v>
      </c>
      <c r="AF211" t="s">
        <v>21</v>
      </c>
      <c r="AG211" t="s">
        <v>22</v>
      </c>
      <c r="AH211" t="s">
        <v>77</v>
      </c>
      <c r="AI211" t="s">
        <v>169</v>
      </c>
      <c r="AJ211" t="s">
        <v>170</v>
      </c>
      <c r="AK211" t="s">
        <v>26</v>
      </c>
      <c r="AL211" t="s">
        <v>27</v>
      </c>
      <c r="AM211" t="s">
        <v>28</v>
      </c>
      <c r="AN211" t="s">
        <v>171</v>
      </c>
      <c r="AO211" t="s">
        <v>57</v>
      </c>
      <c r="AP211" t="s">
        <v>31</v>
      </c>
      <c r="AQ211" t="s">
        <v>32</v>
      </c>
      <c r="AR211" t="s">
        <v>58</v>
      </c>
      <c r="AS211" t="s">
        <v>59</v>
      </c>
      <c r="AT211" t="s">
        <v>35</v>
      </c>
      <c r="AU211" t="s">
        <v>36</v>
      </c>
      <c r="AV211" t="s">
        <v>26</v>
      </c>
      <c r="AW211" t="s">
        <v>26</v>
      </c>
      <c r="AX211" t="s">
        <v>506</v>
      </c>
      <c r="AY211" t="s">
        <v>154</v>
      </c>
      <c r="AZ211" s="3">
        <v>172.98</v>
      </c>
      <c r="BA211" t="str">
        <f t="shared" si="4"/>
        <v>418000+EA</v>
      </c>
      <c r="BB211" t="str">
        <f>VLOOKUP(V211,Sheet2!$D$2:$BA$5,22,FALSE)</f>
        <v>MEDICAL SUPPLIES</v>
      </c>
      <c r="BD211" t="str">
        <f>VLOOKUP(AY211,Sheet4!A211:B519,1,0)</f>
        <v>4</v>
      </c>
    </row>
    <row r="212" spans="1:56" x14ac:dyDescent="0.2">
      <c r="A212" t="s">
        <v>491</v>
      </c>
      <c r="B212" t="s">
        <v>164</v>
      </c>
      <c r="C212" t="s">
        <v>2</v>
      </c>
      <c r="D212" t="s">
        <v>40</v>
      </c>
      <c r="E212" t="s">
        <v>41</v>
      </c>
      <c r="F212" s="2">
        <v>42601</v>
      </c>
      <c r="G212" t="s">
        <v>492</v>
      </c>
      <c r="H212" t="s">
        <v>493</v>
      </c>
      <c r="I212" s="2">
        <v>42600</v>
      </c>
      <c r="J212" s="17">
        <v>172.98</v>
      </c>
      <c r="K212" s="3">
        <v>0</v>
      </c>
      <c r="L212" s="3">
        <v>172.98</v>
      </c>
      <c r="M212" s="3">
        <v>170</v>
      </c>
      <c r="N212" s="4">
        <v>1.7500000000000002E-2</v>
      </c>
      <c r="O212" s="3">
        <v>2.98</v>
      </c>
      <c r="P212" s="5">
        <v>1</v>
      </c>
      <c r="Q212" t="s">
        <v>44</v>
      </c>
      <c r="R212" t="s">
        <v>8</v>
      </c>
      <c r="S212" t="s">
        <v>46</v>
      </c>
      <c r="T212" t="s">
        <v>47</v>
      </c>
      <c r="U212" t="s">
        <v>2</v>
      </c>
      <c r="V212" s="14" t="s">
        <v>148</v>
      </c>
      <c r="W212" t="s">
        <v>12</v>
      </c>
      <c r="X212" t="s">
        <v>13</v>
      </c>
      <c r="Y212" t="s">
        <v>14</v>
      </c>
      <c r="Z212" t="s">
        <v>75</v>
      </c>
      <c r="AA212" t="s">
        <v>76</v>
      </c>
      <c r="AB212" t="s">
        <v>17</v>
      </c>
      <c r="AC212" t="s">
        <v>18</v>
      </c>
      <c r="AD212" t="s">
        <v>19</v>
      </c>
      <c r="AE212" t="s">
        <v>20</v>
      </c>
      <c r="AF212" t="s">
        <v>21</v>
      </c>
      <c r="AG212" t="s">
        <v>22</v>
      </c>
      <c r="AH212" t="s">
        <v>77</v>
      </c>
      <c r="AI212" t="s">
        <v>169</v>
      </c>
      <c r="AJ212" t="s">
        <v>170</v>
      </c>
      <c r="AK212" t="s">
        <v>26</v>
      </c>
      <c r="AL212" t="s">
        <v>27</v>
      </c>
      <c r="AM212" t="s">
        <v>28</v>
      </c>
      <c r="AN212" t="s">
        <v>171</v>
      </c>
      <c r="AO212" t="s">
        <v>57</v>
      </c>
      <c r="AP212" t="s">
        <v>31</v>
      </c>
      <c r="AQ212" t="s">
        <v>32</v>
      </c>
      <c r="AR212" t="s">
        <v>58</v>
      </c>
      <c r="AS212" t="s">
        <v>59</v>
      </c>
      <c r="AT212" t="s">
        <v>35</v>
      </c>
      <c r="AU212" t="s">
        <v>36</v>
      </c>
      <c r="AV212" t="s">
        <v>26</v>
      </c>
      <c r="AW212" t="s">
        <v>26</v>
      </c>
      <c r="AX212" t="s">
        <v>494</v>
      </c>
      <c r="AY212" t="s">
        <v>164</v>
      </c>
      <c r="AZ212" s="3">
        <v>172.98</v>
      </c>
      <c r="BA212" t="str">
        <f t="shared" si="4"/>
        <v>418000+EA</v>
      </c>
      <c r="BB212" t="str">
        <f>VLOOKUP(V212,Sheet2!$D$2:$BA$5,22,FALSE)</f>
        <v>MEDICAL SUPPLIES</v>
      </c>
      <c r="BD212" t="str">
        <f>VLOOKUP(AY212,Sheet4!A212:B520,1,0)</f>
        <v>1</v>
      </c>
    </row>
    <row r="213" spans="1:56" x14ac:dyDescent="0.2">
      <c r="A213" t="s">
        <v>495</v>
      </c>
      <c r="B213" t="s">
        <v>174</v>
      </c>
      <c r="C213" t="s">
        <v>2</v>
      </c>
      <c r="D213" t="s">
        <v>40</v>
      </c>
      <c r="E213" t="s">
        <v>41</v>
      </c>
      <c r="F213" s="2">
        <v>42601</v>
      </c>
      <c r="G213" t="s">
        <v>496</v>
      </c>
      <c r="H213" t="s">
        <v>497</v>
      </c>
      <c r="I213" s="2">
        <v>42600</v>
      </c>
      <c r="J213" s="17">
        <v>172.98</v>
      </c>
      <c r="K213" s="3">
        <v>0</v>
      </c>
      <c r="L213" s="3">
        <v>172.98</v>
      </c>
      <c r="M213" s="3">
        <v>170</v>
      </c>
      <c r="N213" s="4">
        <v>1.7500000000000002E-2</v>
      </c>
      <c r="O213" s="3">
        <v>2.98</v>
      </c>
      <c r="P213" s="5">
        <v>1</v>
      </c>
      <c r="Q213" t="s">
        <v>44</v>
      </c>
      <c r="R213" t="s">
        <v>8</v>
      </c>
      <c r="S213" t="s">
        <v>46</v>
      </c>
      <c r="T213" t="s">
        <v>47</v>
      </c>
      <c r="U213" t="s">
        <v>2</v>
      </c>
      <c r="V213" s="14" t="s">
        <v>148</v>
      </c>
      <c r="W213" t="s">
        <v>12</v>
      </c>
      <c r="X213" t="s">
        <v>13</v>
      </c>
      <c r="Y213" t="s">
        <v>14</v>
      </c>
      <c r="Z213" t="s">
        <v>75</v>
      </c>
      <c r="AA213" t="s">
        <v>76</v>
      </c>
      <c r="AB213" t="s">
        <v>17</v>
      </c>
      <c r="AC213" t="s">
        <v>18</v>
      </c>
      <c r="AD213" t="s">
        <v>19</v>
      </c>
      <c r="AE213" t="s">
        <v>20</v>
      </c>
      <c r="AF213" t="s">
        <v>21</v>
      </c>
      <c r="AG213" t="s">
        <v>22</v>
      </c>
      <c r="AH213" t="s">
        <v>77</v>
      </c>
      <c r="AI213" t="s">
        <v>149</v>
      </c>
      <c r="AJ213" t="s">
        <v>150</v>
      </c>
      <c r="AK213" t="s">
        <v>26</v>
      </c>
      <c r="AL213" t="s">
        <v>27</v>
      </c>
      <c r="AM213" t="s">
        <v>28</v>
      </c>
      <c r="AN213" t="s">
        <v>171</v>
      </c>
      <c r="AO213" t="s">
        <v>57</v>
      </c>
      <c r="AP213" t="s">
        <v>31</v>
      </c>
      <c r="AQ213" t="s">
        <v>32</v>
      </c>
      <c r="AR213" t="s">
        <v>58</v>
      </c>
      <c r="AS213" t="s">
        <v>59</v>
      </c>
      <c r="AT213" t="s">
        <v>35</v>
      </c>
      <c r="AU213" t="s">
        <v>36</v>
      </c>
      <c r="AV213" t="s">
        <v>26</v>
      </c>
      <c r="AW213" t="s">
        <v>26</v>
      </c>
      <c r="AX213" t="s">
        <v>498</v>
      </c>
      <c r="AY213" t="s">
        <v>174</v>
      </c>
      <c r="AZ213" s="3">
        <v>172.98</v>
      </c>
      <c r="BA213" t="str">
        <f t="shared" si="4"/>
        <v>418000+EA</v>
      </c>
      <c r="BB213" t="str">
        <f>VLOOKUP(V213,Sheet2!$D$2:$BA$5,22,FALSE)</f>
        <v>MEDICAL SUPPLIES</v>
      </c>
      <c r="BD213" t="str">
        <f>VLOOKUP(AY213,Sheet4!A213:B521,1,0)</f>
        <v>5</v>
      </c>
    </row>
    <row r="214" spans="1:56" x14ac:dyDescent="0.2">
      <c r="A214" t="s">
        <v>483</v>
      </c>
      <c r="B214" t="s">
        <v>174</v>
      </c>
      <c r="C214" t="s">
        <v>2</v>
      </c>
      <c r="D214" t="s">
        <v>40</v>
      </c>
      <c r="E214" t="s">
        <v>41</v>
      </c>
      <c r="F214" s="2">
        <v>42600</v>
      </c>
      <c r="G214" t="s">
        <v>484</v>
      </c>
      <c r="H214" t="s">
        <v>485</v>
      </c>
      <c r="I214" s="2">
        <v>42599</v>
      </c>
      <c r="J214" s="17">
        <v>345.96</v>
      </c>
      <c r="K214" s="3">
        <v>0</v>
      </c>
      <c r="L214" s="3">
        <v>172.98</v>
      </c>
      <c r="M214" s="3">
        <v>170</v>
      </c>
      <c r="N214" s="4">
        <v>1.7500000000000002E-2</v>
      </c>
      <c r="O214" s="3">
        <v>2.98</v>
      </c>
      <c r="P214" s="5">
        <v>2</v>
      </c>
      <c r="Q214" t="s">
        <v>44</v>
      </c>
      <c r="R214" t="s">
        <v>8</v>
      </c>
      <c r="S214" t="s">
        <v>46</v>
      </c>
      <c r="T214" t="s">
        <v>47</v>
      </c>
      <c r="U214" t="s">
        <v>2</v>
      </c>
      <c r="V214" s="14" t="s">
        <v>148</v>
      </c>
      <c r="W214" t="s">
        <v>12</v>
      </c>
      <c r="X214" t="s">
        <v>13</v>
      </c>
      <c r="Y214" t="s">
        <v>14</v>
      </c>
      <c r="Z214" t="s">
        <v>15</v>
      </c>
      <c r="AA214" t="s">
        <v>16</v>
      </c>
      <c r="AB214" t="s">
        <v>17</v>
      </c>
      <c r="AC214" t="s">
        <v>18</v>
      </c>
      <c r="AD214" t="s">
        <v>19</v>
      </c>
      <c r="AE214" t="s">
        <v>20</v>
      </c>
      <c r="AF214" t="s">
        <v>21</v>
      </c>
      <c r="AG214" t="s">
        <v>22</v>
      </c>
      <c r="AH214" t="s">
        <v>23</v>
      </c>
      <c r="AI214" t="s">
        <v>227</v>
      </c>
      <c r="AJ214" t="s">
        <v>228</v>
      </c>
      <c r="AK214" t="s">
        <v>26</v>
      </c>
      <c r="AL214" t="s">
        <v>27</v>
      </c>
      <c r="AM214" t="s">
        <v>28</v>
      </c>
      <c r="AN214" t="s">
        <v>171</v>
      </c>
      <c r="AO214" t="s">
        <v>57</v>
      </c>
      <c r="AP214" t="s">
        <v>31</v>
      </c>
      <c r="AQ214" t="s">
        <v>32</v>
      </c>
      <c r="AR214" t="s">
        <v>58</v>
      </c>
      <c r="AS214" t="s">
        <v>59</v>
      </c>
      <c r="AT214" t="s">
        <v>35</v>
      </c>
      <c r="AU214" t="s">
        <v>36</v>
      </c>
      <c r="AV214" t="s">
        <v>26</v>
      </c>
      <c r="AW214" t="s">
        <v>26</v>
      </c>
      <c r="AX214" t="s">
        <v>486</v>
      </c>
      <c r="AY214" t="s">
        <v>174</v>
      </c>
      <c r="AZ214" s="3">
        <v>172.98</v>
      </c>
      <c r="BA214" t="str">
        <f t="shared" si="4"/>
        <v>418000+EA</v>
      </c>
      <c r="BB214" t="str">
        <f>VLOOKUP(V214,Sheet2!$D$2:$BA$5,22,FALSE)</f>
        <v>MEDICAL SUPPLIES</v>
      </c>
      <c r="BD214" t="str">
        <f>VLOOKUP(AY214,Sheet4!A214:B522,1,0)</f>
        <v>5</v>
      </c>
    </row>
    <row r="215" spans="1:56" x14ac:dyDescent="0.2">
      <c r="A215" t="s">
        <v>487</v>
      </c>
      <c r="B215" t="s">
        <v>72</v>
      </c>
      <c r="C215" t="s">
        <v>2</v>
      </c>
      <c r="D215" t="s">
        <v>40</v>
      </c>
      <c r="E215" t="s">
        <v>41</v>
      </c>
      <c r="F215" s="2">
        <v>42600</v>
      </c>
      <c r="G215" t="s">
        <v>488</v>
      </c>
      <c r="H215" t="s">
        <v>489</v>
      </c>
      <c r="I215" s="2">
        <v>42599</v>
      </c>
      <c r="J215" s="17">
        <v>172.98</v>
      </c>
      <c r="K215" s="3">
        <v>0</v>
      </c>
      <c r="L215" s="3">
        <v>172.98</v>
      </c>
      <c r="M215" s="3">
        <v>170</v>
      </c>
      <c r="N215" s="4">
        <v>1.7500000000000002E-2</v>
      </c>
      <c r="O215" s="3">
        <v>2.98</v>
      </c>
      <c r="P215" s="5">
        <v>1</v>
      </c>
      <c r="Q215" t="s">
        <v>44</v>
      </c>
      <c r="R215" t="s">
        <v>8</v>
      </c>
      <c r="S215" t="s">
        <v>46</v>
      </c>
      <c r="T215" t="s">
        <v>47</v>
      </c>
      <c r="U215" t="s">
        <v>2</v>
      </c>
      <c r="V215" s="14" t="s">
        <v>148</v>
      </c>
      <c r="W215" t="s">
        <v>12</v>
      </c>
      <c r="X215" t="s">
        <v>13</v>
      </c>
      <c r="Y215" t="s">
        <v>14</v>
      </c>
      <c r="Z215" t="s">
        <v>75</v>
      </c>
      <c r="AA215" t="s">
        <v>76</v>
      </c>
      <c r="AB215" t="s">
        <v>17</v>
      </c>
      <c r="AC215" t="s">
        <v>18</v>
      </c>
      <c r="AD215" t="s">
        <v>19</v>
      </c>
      <c r="AE215" t="s">
        <v>20</v>
      </c>
      <c r="AF215" t="s">
        <v>21</v>
      </c>
      <c r="AG215" t="s">
        <v>22</v>
      </c>
      <c r="AH215" t="s">
        <v>77</v>
      </c>
      <c r="AI215" t="s">
        <v>169</v>
      </c>
      <c r="AJ215" t="s">
        <v>170</v>
      </c>
      <c r="AK215" t="s">
        <v>26</v>
      </c>
      <c r="AL215" t="s">
        <v>27</v>
      </c>
      <c r="AM215" t="s">
        <v>28</v>
      </c>
      <c r="AN215" t="s">
        <v>171</v>
      </c>
      <c r="AO215" t="s">
        <v>57</v>
      </c>
      <c r="AP215" t="s">
        <v>31</v>
      </c>
      <c r="AQ215" t="s">
        <v>32</v>
      </c>
      <c r="AR215" t="s">
        <v>58</v>
      </c>
      <c r="AS215" t="s">
        <v>59</v>
      </c>
      <c r="AT215" t="s">
        <v>35</v>
      </c>
      <c r="AU215" t="s">
        <v>36</v>
      </c>
      <c r="AV215" t="s">
        <v>26</v>
      </c>
      <c r="AW215" t="s">
        <v>26</v>
      </c>
      <c r="AX215" t="s">
        <v>490</v>
      </c>
      <c r="AY215" t="s">
        <v>72</v>
      </c>
      <c r="AZ215" s="3">
        <v>172.98</v>
      </c>
      <c r="BA215" t="str">
        <f t="shared" si="4"/>
        <v>418000+EA</v>
      </c>
      <c r="BB215" t="str">
        <f>VLOOKUP(V215,Sheet2!$D$2:$BA$5,22,FALSE)</f>
        <v>MEDICAL SUPPLIES</v>
      </c>
      <c r="BD215" t="str">
        <f>VLOOKUP(AY215,Sheet4!A215:B523,1,0)</f>
        <v>3</v>
      </c>
    </row>
    <row r="216" spans="1:56" x14ac:dyDescent="0.2">
      <c r="A216" t="s">
        <v>463</v>
      </c>
      <c r="B216" t="s">
        <v>114</v>
      </c>
      <c r="C216" t="s">
        <v>2</v>
      </c>
      <c r="D216" t="s">
        <v>40</v>
      </c>
      <c r="E216" t="s">
        <v>41</v>
      </c>
      <c r="F216" s="2">
        <v>42597</v>
      </c>
      <c r="G216" t="s">
        <v>464</v>
      </c>
      <c r="H216" t="s">
        <v>465</v>
      </c>
      <c r="I216" s="2">
        <v>42593</v>
      </c>
      <c r="J216" s="17">
        <v>172.98</v>
      </c>
      <c r="K216" s="3">
        <v>0</v>
      </c>
      <c r="L216" s="3">
        <v>172.98</v>
      </c>
      <c r="M216" s="3">
        <v>170</v>
      </c>
      <c r="N216" s="4">
        <v>1.7500000000000002E-2</v>
      </c>
      <c r="O216" s="3">
        <v>2.98</v>
      </c>
      <c r="P216" s="5">
        <v>1</v>
      </c>
      <c r="Q216" t="s">
        <v>44</v>
      </c>
      <c r="R216" t="s">
        <v>8</v>
      </c>
      <c r="S216" t="s">
        <v>46</v>
      </c>
      <c r="T216" t="s">
        <v>47</v>
      </c>
      <c r="U216" t="s">
        <v>2</v>
      </c>
      <c r="V216" s="14" t="s">
        <v>148</v>
      </c>
      <c r="W216" t="s">
        <v>12</v>
      </c>
      <c r="X216" t="s">
        <v>13</v>
      </c>
      <c r="Y216" t="s">
        <v>14</v>
      </c>
      <c r="Z216" t="s">
        <v>75</v>
      </c>
      <c r="AA216" t="s">
        <v>76</v>
      </c>
      <c r="AB216" t="s">
        <v>17</v>
      </c>
      <c r="AC216" t="s">
        <v>18</v>
      </c>
      <c r="AD216" t="s">
        <v>19</v>
      </c>
      <c r="AE216" t="s">
        <v>20</v>
      </c>
      <c r="AF216" t="s">
        <v>21</v>
      </c>
      <c r="AG216" t="s">
        <v>22</v>
      </c>
      <c r="AH216" t="s">
        <v>77</v>
      </c>
      <c r="AI216" t="s">
        <v>169</v>
      </c>
      <c r="AJ216" t="s">
        <v>170</v>
      </c>
      <c r="AK216" t="s">
        <v>26</v>
      </c>
      <c r="AL216" t="s">
        <v>27</v>
      </c>
      <c r="AM216" t="s">
        <v>28</v>
      </c>
      <c r="AN216" t="s">
        <v>171</v>
      </c>
      <c r="AO216" t="s">
        <v>57</v>
      </c>
      <c r="AP216" t="s">
        <v>31</v>
      </c>
      <c r="AQ216" t="s">
        <v>32</v>
      </c>
      <c r="AR216" t="s">
        <v>58</v>
      </c>
      <c r="AS216" t="s">
        <v>59</v>
      </c>
      <c r="AT216" t="s">
        <v>35</v>
      </c>
      <c r="AU216" t="s">
        <v>36</v>
      </c>
      <c r="AV216" t="s">
        <v>26</v>
      </c>
      <c r="AW216" t="s">
        <v>26</v>
      </c>
      <c r="AX216" t="s">
        <v>466</v>
      </c>
      <c r="AY216" t="s">
        <v>114</v>
      </c>
      <c r="AZ216" s="3">
        <v>172.98</v>
      </c>
      <c r="BA216" t="str">
        <f t="shared" si="4"/>
        <v>418000+EA</v>
      </c>
      <c r="BB216" t="str">
        <f>VLOOKUP(V216,Sheet2!$D$2:$BA$5,22,FALSE)</f>
        <v>MEDICAL SUPPLIES</v>
      </c>
      <c r="BD216" t="str">
        <f>VLOOKUP(AY216,Sheet4!A216:B524,1,0)</f>
        <v>8</v>
      </c>
    </row>
    <row r="217" spans="1:56" x14ac:dyDescent="0.2">
      <c r="A217" t="s">
        <v>459</v>
      </c>
      <c r="B217" t="s">
        <v>154</v>
      </c>
      <c r="C217" t="s">
        <v>2</v>
      </c>
      <c r="D217" t="s">
        <v>40</v>
      </c>
      <c r="E217" t="s">
        <v>41</v>
      </c>
      <c r="F217" s="2">
        <v>42593</v>
      </c>
      <c r="G217" t="s">
        <v>460</v>
      </c>
      <c r="H217" t="s">
        <v>461</v>
      </c>
      <c r="I217" s="2">
        <v>42592</v>
      </c>
      <c r="J217" s="17">
        <v>172.98</v>
      </c>
      <c r="K217" s="3">
        <v>0</v>
      </c>
      <c r="L217" s="3">
        <v>172.98</v>
      </c>
      <c r="M217" s="3">
        <v>170</v>
      </c>
      <c r="N217" s="4">
        <v>1.7500000000000002E-2</v>
      </c>
      <c r="O217" s="3">
        <v>2.98</v>
      </c>
      <c r="P217" s="5">
        <v>1</v>
      </c>
      <c r="Q217" t="s">
        <v>44</v>
      </c>
      <c r="R217" t="s">
        <v>8</v>
      </c>
      <c r="S217" t="s">
        <v>46</v>
      </c>
      <c r="T217" t="s">
        <v>47</v>
      </c>
      <c r="U217" t="s">
        <v>2</v>
      </c>
      <c r="V217" s="14" t="s">
        <v>148</v>
      </c>
      <c r="W217" t="s">
        <v>12</v>
      </c>
      <c r="X217" t="s">
        <v>13</v>
      </c>
      <c r="Y217" t="s">
        <v>14</v>
      </c>
      <c r="Z217" t="s">
        <v>75</v>
      </c>
      <c r="AA217" t="s">
        <v>76</v>
      </c>
      <c r="AB217" t="s">
        <v>17</v>
      </c>
      <c r="AC217" t="s">
        <v>18</v>
      </c>
      <c r="AD217" t="s">
        <v>19</v>
      </c>
      <c r="AE217" t="s">
        <v>20</v>
      </c>
      <c r="AF217" t="s">
        <v>21</v>
      </c>
      <c r="AG217" t="s">
        <v>22</v>
      </c>
      <c r="AH217" t="s">
        <v>77</v>
      </c>
      <c r="AI217" t="s">
        <v>149</v>
      </c>
      <c r="AJ217" t="s">
        <v>150</v>
      </c>
      <c r="AK217" t="s">
        <v>26</v>
      </c>
      <c r="AL217" t="s">
        <v>27</v>
      </c>
      <c r="AM217" t="s">
        <v>28</v>
      </c>
      <c r="AN217" t="s">
        <v>171</v>
      </c>
      <c r="AO217" t="s">
        <v>57</v>
      </c>
      <c r="AP217" t="s">
        <v>31</v>
      </c>
      <c r="AQ217" t="s">
        <v>32</v>
      </c>
      <c r="AR217" t="s">
        <v>58</v>
      </c>
      <c r="AS217" t="s">
        <v>59</v>
      </c>
      <c r="AT217" t="s">
        <v>35</v>
      </c>
      <c r="AU217" t="s">
        <v>36</v>
      </c>
      <c r="AV217" t="s">
        <v>26</v>
      </c>
      <c r="AW217" t="s">
        <v>26</v>
      </c>
      <c r="AX217" t="s">
        <v>462</v>
      </c>
      <c r="AY217" t="s">
        <v>154</v>
      </c>
      <c r="AZ217" s="3">
        <v>172.98</v>
      </c>
      <c r="BA217" t="str">
        <f t="shared" si="4"/>
        <v>418000+EA</v>
      </c>
      <c r="BB217" t="str">
        <f>VLOOKUP(V217,Sheet2!$D$2:$BA$5,22,FALSE)</f>
        <v>MEDICAL SUPPLIES</v>
      </c>
      <c r="BD217" t="str">
        <f>VLOOKUP(AY217,Sheet4!A217:B525,1,0)</f>
        <v>4</v>
      </c>
    </row>
    <row r="218" spans="1:56" x14ac:dyDescent="0.2">
      <c r="A218" t="s">
        <v>455</v>
      </c>
      <c r="B218" t="s">
        <v>258</v>
      </c>
      <c r="C218" t="s">
        <v>2</v>
      </c>
      <c r="D218" t="s">
        <v>40</v>
      </c>
      <c r="E218" t="s">
        <v>41</v>
      </c>
      <c r="F218" s="2">
        <v>42592</v>
      </c>
      <c r="G218" t="s">
        <v>456</v>
      </c>
      <c r="H218" t="s">
        <v>457</v>
      </c>
      <c r="I218" s="2">
        <v>42591</v>
      </c>
      <c r="J218" s="17">
        <v>172.98</v>
      </c>
      <c r="K218" s="3">
        <v>0</v>
      </c>
      <c r="L218" s="3">
        <v>172.98</v>
      </c>
      <c r="M218" s="3">
        <v>170</v>
      </c>
      <c r="N218" s="4">
        <v>1.7500000000000002E-2</v>
      </c>
      <c r="O218" s="3">
        <v>2.98</v>
      </c>
      <c r="P218" s="5">
        <v>1</v>
      </c>
      <c r="Q218" t="s">
        <v>44</v>
      </c>
      <c r="R218" t="s">
        <v>8</v>
      </c>
      <c r="S218" t="s">
        <v>46</v>
      </c>
      <c r="T218" t="s">
        <v>47</v>
      </c>
      <c r="U218" t="s">
        <v>2</v>
      </c>
      <c r="V218" s="14" t="s">
        <v>148</v>
      </c>
      <c r="W218" t="s">
        <v>12</v>
      </c>
      <c r="X218" t="s">
        <v>13</v>
      </c>
      <c r="Y218" t="s">
        <v>14</v>
      </c>
      <c r="Z218" t="s">
        <v>75</v>
      </c>
      <c r="AA218" t="s">
        <v>76</v>
      </c>
      <c r="AB218" t="s">
        <v>17</v>
      </c>
      <c r="AC218" t="s">
        <v>18</v>
      </c>
      <c r="AD218" t="s">
        <v>19</v>
      </c>
      <c r="AE218" t="s">
        <v>20</v>
      </c>
      <c r="AF218" t="s">
        <v>21</v>
      </c>
      <c r="AG218" t="s">
        <v>22</v>
      </c>
      <c r="AH218" t="s">
        <v>77</v>
      </c>
      <c r="AI218" t="s">
        <v>169</v>
      </c>
      <c r="AJ218" t="s">
        <v>170</v>
      </c>
      <c r="AK218" t="s">
        <v>26</v>
      </c>
      <c r="AL218" t="s">
        <v>27</v>
      </c>
      <c r="AM218" t="s">
        <v>28</v>
      </c>
      <c r="AN218" t="s">
        <v>171</v>
      </c>
      <c r="AO218" t="s">
        <v>57</v>
      </c>
      <c r="AP218" t="s">
        <v>31</v>
      </c>
      <c r="AQ218" t="s">
        <v>32</v>
      </c>
      <c r="AR218" t="s">
        <v>58</v>
      </c>
      <c r="AS218" t="s">
        <v>59</v>
      </c>
      <c r="AT218" t="s">
        <v>35</v>
      </c>
      <c r="AU218" t="s">
        <v>36</v>
      </c>
      <c r="AV218" t="s">
        <v>26</v>
      </c>
      <c r="AW218" t="s">
        <v>26</v>
      </c>
      <c r="AX218" t="s">
        <v>458</v>
      </c>
      <c r="AY218" t="s">
        <v>258</v>
      </c>
      <c r="AZ218" s="3">
        <v>172.98</v>
      </c>
      <c r="BA218" t="str">
        <f t="shared" si="4"/>
        <v>418000+EA</v>
      </c>
      <c r="BB218" t="str">
        <f>VLOOKUP(V218,Sheet2!$D$2:$BA$5,22,FALSE)</f>
        <v>MEDICAL SUPPLIES</v>
      </c>
      <c r="BD218" t="str">
        <f>VLOOKUP(AY218,Sheet4!A218:B526,1,0)</f>
        <v>9</v>
      </c>
    </row>
    <row r="219" spans="1:56" x14ac:dyDescent="0.2">
      <c r="A219" t="s">
        <v>451</v>
      </c>
      <c r="B219" t="s">
        <v>174</v>
      </c>
      <c r="C219" t="s">
        <v>2</v>
      </c>
      <c r="D219" t="s">
        <v>40</v>
      </c>
      <c r="E219" t="s">
        <v>41</v>
      </c>
      <c r="F219" s="2">
        <v>42590</v>
      </c>
      <c r="G219" t="s">
        <v>452</v>
      </c>
      <c r="H219" t="s">
        <v>453</v>
      </c>
      <c r="I219" s="2">
        <v>42589</v>
      </c>
      <c r="J219" s="17">
        <v>172.98</v>
      </c>
      <c r="K219" s="3">
        <v>0</v>
      </c>
      <c r="L219" s="3">
        <v>172.98</v>
      </c>
      <c r="M219" s="3">
        <v>170</v>
      </c>
      <c r="N219" s="4">
        <v>1.7500000000000002E-2</v>
      </c>
      <c r="O219" s="3">
        <v>2.98</v>
      </c>
      <c r="P219" s="5">
        <v>1</v>
      </c>
      <c r="Q219" t="s">
        <v>44</v>
      </c>
      <c r="R219" t="s">
        <v>8</v>
      </c>
      <c r="S219" t="s">
        <v>46</v>
      </c>
      <c r="T219" t="s">
        <v>47</v>
      </c>
      <c r="U219" t="s">
        <v>2</v>
      </c>
      <c r="V219" s="14" t="s">
        <v>148</v>
      </c>
      <c r="W219" t="s">
        <v>12</v>
      </c>
      <c r="X219" t="s">
        <v>13</v>
      </c>
      <c r="Y219" t="s">
        <v>14</v>
      </c>
      <c r="Z219" t="s">
        <v>75</v>
      </c>
      <c r="AA219" t="s">
        <v>76</v>
      </c>
      <c r="AB219" t="s">
        <v>17</v>
      </c>
      <c r="AC219" t="s">
        <v>18</v>
      </c>
      <c r="AD219" t="s">
        <v>19</v>
      </c>
      <c r="AE219" t="s">
        <v>20</v>
      </c>
      <c r="AF219" t="s">
        <v>21</v>
      </c>
      <c r="AG219" t="s">
        <v>22</v>
      </c>
      <c r="AH219" t="s">
        <v>77</v>
      </c>
      <c r="AI219" t="s">
        <v>149</v>
      </c>
      <c r="AJ219" t="s">
        <v>150</v>
      </c>
      <c r="AK219" t="s">
        <v>26</v>
      </c>
      <c r="AL219" t="s">
        <v>27</v>
      </c>
      <c r="AM219" t="s">
        <v>28</v>
      </c>
      <c r="AN219" t="s">
        <v>171</v>
      </c>
      <c r="AO219" t="s">
        <v>57</v>
      </c>
      <c r="AP219" t="s">
        <v>31</v>
      </c>
      <c r="AQ219" t="s">
        <v>32</v>
      </c>
      <c r="AR219" t="s">
        <v>58</v>
      </c>
      <c r="AS219" t="s">
        <v>59</v>
      </c>
      <c r="AT219" t="s">
        <v>35</v>
      </c>
      <c r="AU219" t="s">
        <v>36</v>
      </c>
      <c r="AV219" t="s">
        <v>26</v>
      </c>
      <c r="AW219" t="s">
        <v>26</v>
      </c>
      <c r="AX219" t="s">
        <v>454</v>
      </c>
      <c r="AY219" t="s">
        <v>174</v>
      </c>
      <c r="AZ219" s="3">
        <v>172.98</v>
      </c>
      <c r="BA219" t="str">
        <f t="shared" si="4"/>
        <v>418000+EA</v>
      </c>
      <c r="BB219" t="str">
        <f>VLOOKUP(V219,Sheet2!$D$2:$BA$5,22,FALSE)</f>
        <v>MEDICAL SUPPLIES</v>
      </c>
      <c r="BD219" t="str">
        <f>VLOOKUP(AY219,Sheet4!A219:B527,1,0)</f>
        <v>5</v>
      </c>
    </row>
    <row r="220" spans="1:56" x14ac:dyDescent="0.2">
      <c r="A220" t="s">
        <v>443</v>
      </c>
      <c r="B220" t="s">
        <v>72</v>
      </c>
      <c r="C220" t="s">
        <v>2</v>
      </c>
      <c r="D220" t="s">
        <v>40</v>
      </c>
      <c r="E220" t="s">
        <v>41</v>
      </c>
      <c r="F220" s="2">
        <v>42590</v>
      </c>
      <c r="G220" t="s">
        <v>444</v>
      </c>
      <c r="H220" t="s">
        <v>445</v>
      </c>
      <c r="I220" s="2">
        <v>42587</v>
      </c>
      <c r="J220" s="17">
        <v>172.98</v>
      </c>
      <c r="K220" s="3">
        <v>0</v>
      </c>
      <c r="L220" s="3">
        <v>172.98</v>
      </c>
      <c r="M220" s="3">
        <v>170</v>
      </c>
      <c r="N220" s="4">
        <v>1.7500000000000002E-2</v>
      </c>
      <c r="O220" s="3">
        <v>2.98</v>
      </c>
      <c r="P220" s="5">
        <v>1</v>
      </c>
      <c r="Q220" t="s">
        <v>44</v>
      </c>
      <c r="R220" t="s">
        <v>8</v>
      </c>
      <c r="S220" t="s">
        <v>46</v>
      </c>
      <c r="T220" t="s">
        <v>47</v>
      </c>
      <c r="U220" t="s">
        <v>2</v>
      </c>
      <c r="V220" s="14" t="s">
        <v>148</v>
      </c>
      <c r="W220" t="s">
        <v>12</v>
      </c>
      <c r="X220" t="s">
        <v>13</v>
      </c>
      <c r="Y220" t="s">
        <v>14</v>
      </c>
      <c r="Z220" t="s">
        <v>15</v>
      </c>
      <c r="AA220" t="s">
        <v>16</v>
      </c>
      <c r="AB220" t="s">
        <v>17</v>
      </c>
      <c r="AC220" t="s">
        <v>18</v>
      </c>
      <c r="AD220" t="s">
        <v>19</v>
      </c>
      <c r="AE220" t="s">
        <v>20</v>
      </c>
      <c r="AF220" t="s">
        <v>21</v>
      </c>
      <c r="AG220" t="s">
        <v>22</v>
      </c>
      <c r="AH220" t="s">
        <v>23</v>
      </c>
      <c r="AI220" t="s">
        <v>227</v>
      </c>
      <c r="AJ220" t="s">
        <v>228</v>
      </c>
      <c r="AK220" t="s">
        <v>26</v>
      </c>
      <c r="AL220" t="s">
        <v>27</v>
      </c>
      <c r="AM220" t="s">
        <v>28</v>
      </c>
      <c r="AN220" t="s">
        <v>171</v>
      </c>
      <c r="AO220" t="s">
        <v>57</v>
      </c>
      <c r="AP220" t="s">
        <v>31</v>
      </c>
      <c r="AQ220" t="s">
        <v>32</v>
      </c>
      <c r="AR220" t="s">
        <v>58</v>
      </c>
      <c r="AS220" t="s">
        <v>59</v>
      </c>
      <c r="AT220" t="s">
        <v>35</v>
      </c>
      <c r="AU220" t="s">
        <v>36</v>
      </c>
      <c r="AV220" t="s">
        <v>26</v>
      </c>
      <c r="AW220" t="s">
        <v>26</v>
      </c>
      <c r="AX220" t="s">
        <v>446</v>
      </c>
      <c r="AY220" t="s">
        <v>72</v>
      </c>
      <c r="AZ220" s="3">
        <v>172.98</v>
      </c>
      <c r="BA220" t="str">
        <f t="shared" si="4"/>
        <v>418000+EA</v>
      </c>
      <c r="BB220" t="str">
        <f>VLOOKUP(V220,Sheet2!$D$2:$BA$5,22,FALSE)</f>
        <v>MEDICAL SUPPLIES</v>
      </c>
      <c r="BD220" t="str">
        <f>VLOOKUP(AY220,Sheet4!A220:B528,1,0)</f>
        <v>3</v>
      </c>
    </row>
    <row r="221" spans="1:56" x14ac:dyDescent="0.2">
      <c r="A221" t="s">
        <v>447</v>
      </c>
      <c r="B221" t="s">
        <v>157</v>
      </c>
      <c r="C221" t="s">
        <v>2</v>
      </c>
      <c r="D221" t="s">
        <v>40</v>
      </c>
      <c r="E221" t="s">
        <v>41</v>
      </c>
      <c r="F221" s="2">
        <v>42590</v>
      </c>
      <c r="G221" t="s">
        <v>448</v>
      </c>
      <c r="H221" t="s">
        <v>449</v>
      </c>
      <c r="I221" s="2">
        <v>42587</v>
      </c>
      <c r="J221" s="17">
        <v>172.98</v>
      </c>
      <c r="K221" s="3">
        <v>0</v>
      </c>
      <c r="L221" s="3">
        <v>172.98</v>
      </c>
      <c r="M221" s="3">
        <v>170</v>
      </c>
      <c r="N221" s="4">
        <v>1.7500000000000002E-2</v>
      </c>
      <c r="O221" s="3">
        <v>2.98</v>
      </c>
      <c r="P221" s="5">
        <v>1</v>
      </c>
      <c r="Q221" t="s">
        <v>44</v>
      </c>
      <c r="R221" t="s">
        <v>8</v>
      </c>
      <c r="S221" t="s">
        <v>46</v>
      </c>
      <c r="T221" t="s">
        <v>47</v>
      </c>
      <c r="U221" t="s">
        <v>2</v>
      </c>
      <c r="V221" s="14" t="s">
        <v>148</v>
      </c>
      <c r="W221" t="s">
        <v>12</v>
      </c>
      <c r="X221" t="s">
        <v>13</v>
      </c>
      <c r="Y221" t="s">
        <v>14</v>
      </c>
      <c r="Z221" t="s">
        <v>15</v>
      </c>
      <c r="AA221" t="s">
        <v>16</v>
      </c>
      <c r="AB221" t="s">
        <v>17</v>
      </c>
      <c r="AC221" t="s">
        <v>18</v>
      </c>
      <c r="AD221" t="s">
        <v>19</v>
      </c>
      <c r="AE221" t="s">
        <v>20</v>
      </c>
      <c r="AF221" t="s">
        <v>21</v>
      </c>
      <c r="AG221" t="s">
        <v>22</v>
      </c>
      <c r="AH221" t="s">
        <v>23</v>
      </c>
      <c r="AI221" t="s">
        <v>227</v>
      </c>
      <c r="AJ221" t="s">
        <v>228</v>
      </c>
      <c r="AK221" t="s">
        <v>26</v>
      </c>
      <c r="AL221" t="s">
        <v>27</v>
      </c>
      <c r="AM221" t="s">
        <v>28</v>
      </c>
      <c r="AN221" t="s">
        <v>171</v>
      </c>
      <c r="AO221" t="s">
        <v>57</v>
      </c>
      <c r="AP221" t="s">
        <v>31</v>
      </c>
      <c r="AQ221" t="s">
        <v>32</v>
      </c>
      <c r="AR221" t="s">
        <v>58</v>
      </c>
      <c r="AS221" t="s">
        <v>59</v>
      </c>
      <c r="AT221" t="s">
        <v>35</v>
      </c>
      <c r="AU221" t="s">
        <v>36</v>
      </c>
      <c r="AV221" t="s">
        <v>26</v>
      </c>
      <c r="AW221" t="s">
        <v>26</v>
      </c>
      <c r="AX221" t="s">
        <v>450</v>
      </c>
      <c r="AY221" t="s">
        <v>157</v>
      </c>
      <c r="AZ221" s="3">
        <v>172.98</v>
      </c>
      <c r="BA221" t="str">
        <f t="shared" si="4"/>
        <v>418000+EA</v>
      </c>
      <c r="BB221" t="str">
        <f>VLOOKUP(V221,Sheet2!$D$2:$BA$5,22,FALSE)</f>
        <v>MEDICAL SUPPLIES</v>
      </c>
      <c r="BD221" t="str">
        <f>VLOOKUP(AY221,Sheet4!A221:B529,1,0)</f>
        <v>7</v>
      </c>
    </row>
    <row r="222" spans="1:56" x14ac:dyDescent="0.2">
      <c r="A222" t="s">
        <v>439</v>
      </c>
      <c r="B222" t="s">
        <v>164</v>
      </c>
      <c r="C222" t="s">
        <v>2</v>
      </c>
      <c r="D222" t="s">
        <v>40</v>
      </c>
      <c r="E222" t="s">
        <v>41</v>
      </c>
      <c r="F222" s="2">
        <v>42590</v>
      </c>
      <c r="G222" t="s">
        <v>440</v>
      </c>
      <c r="H222" t="s">
        <v>441</v>
      </c>
      <c r="I222" s="2">
        <v>42586</v>
      </c>
      <c r="J222" s="17">
        <v>3286.62</v>
      </c>
      <c r="K222" s="3">
        <v>0</v>
      </c>
      <c r="L222" s="3">
        <v>172.98</v>
      </c>
      <c r="M222" s="3">
        <v>170</v>
      </c>
      <c r="N222" s="4">
        <v>1.7500000000000002E-2</v>
      </c>
      <c r="O222" s="3">
        <v>2.98</v>
      </c>
      <c r="P222" s="5">
        <v>19</v>
      </c>
      <c r="Q222" t="s">
        <v>44</v>
      </c>
      <c r="R222" t="s">
        <v>8</v>
      </c>
      <c r="S222" t="s">
        <v>46</v>
      </c>
      <c r="T222" t="s">
        <v>47</v>
      </c>
      <c r="U222" t="s">
        <v>2</v>
      </c>
      <c r="V222" s="14" t="s">
        <v>148</v>
      </c>
      <c r="W222" t="s">
        <v>12</v>
      </c>
      <c r="X222" t="s">
        <v>13</v>
      </c>
      <c r="Y222" t="s">
        <v>49</v>
      </c>
      <c r="Z222" t="s">
        <v>50</v>
      </c>
      <c r="AA222" t="s">
        <v>51</v>
      </c>
      <c r="AB222" t="s">
        <v>52</v>
      </c>
      <c r="AC222" t="s">
        <v>53</v>
      </c>
      <c r="AD222" t="s">
        <v>54</v>
      </c>
      <c r="AE222" t="s">
        <v>55</v>
      </c>
      <c r="AF222" t="s">
        <v>50</v>
      </c>
      <c r="AG222" t="s">
        <v>51</v>
      </c>
      <c r="AH222" t="s">
        <v>26</v>
      </c>
      <c r="AI222" t="s">
        <v>26</v>
      </c>
      <c r="AJ222" t="s">
        <v>26</v>
      </c>
      <c r="AK222" t="s">
        <v>26</v>
      </c>
      <c r="AL222" t="s">
        <v>27</v>
      </c>
      <c r="AM222" t="s">
        <v>28</v>
      </c>
      <c r="AN222" t="s">
        <v>171</v>
      </c>
      <c r="AO222" t="s">
        <v>57</v>
      </c>
      <c r="AP222" t="s">
        <v>31</v>
      </c>
      <c r="AQ222" t="s">
        <v>32</v>
      </c>
      <c r="AR222" t="s">
        <v>58</v>
      </c>
      <c r="AS222" t="s">
        <v>59</v>
      </c>
      <c r="AT222" t="s">
        <v>135</v>
      </c>
      <c r="AU222" t="s">
        <v>136</v>
      </c>
      <c r="AV222" t="s">
        <v>26</v>
      </c>
      <c r="AW222" t="s">
        <v>26</v>
      </c>
      <c r="AX222" t="s">
        <v>442</v>
      </c>
      <c r="AY222" t="s">
        <v>63</v>
      </c>
      <c r="AZ222" s="3">
        <v>172.98</v>
      </c>
      <c r="BA222" t="str">
        <f t="shared" si="4"/>
        <v>418000+EA</v>
      </c>
      <c r="BB222" t="str">
        <f>VLOOKUP(V222,Sheet2!$D$2:$BA$5,22,FALSE)</f>
        <v>MEDICAL SUPPLIES</v>
      </c>
      <c r="BD222" t="str">
        <f>VLOOKUP(AY222,Sheet4!A222:B530,1,0)</f>
        <v>10</v>
      </c>
    </row>
    <row r="223" spans="1:56" x14ac:dyDescent="0.2">
      <c r="A223" t="s">
        <v>418</v>
      </c>
      <c r="B223" t="s">
        <v>419</v>
      </c>
      <c r="C223" t="s">
        <v>2</v>
      </c>
      <c r="D223" t="s">
        <v>40</v>
      </c>
      <c r="E223" t="s">
        <v>41</v>
      </c>
      <c r="F223" s="2">
        <v>42585</v>
      </c>
      <c r="G223" t="s">
        <v>420</v>
      </c>
      <c r="H223" t="s">
        <v>421</v>
      </c>
      <c r="I223" s="2">
        <v>42584</v>
      </c>
      <c r="J223" s="17">
        <v>172.98</v>
      </c>
      <c r="K223" s="3">
        <v>0</v>
      </c>
      <c r="L223" s="3">
        <v>172.98</v>
      </c>
      <c r="M223" s="3">
        <v>170</v>
      </c>
      <c r="N223" s="4">
        <v>1.7500000000000002E-2</v>
      </c>
      <c r="O223" s="3">
        <v>2.98</v>
      </c>
      <c r="P223" s="5">
        <v>1</v>
      </c>
      <c r="Q223" t="s">
        <v>44</v>
      </c>
      <c r="R223" t="s">
        <v>8</v>
      </c>
      <c r="S223" t="s">
        <v>46</v>
      </c>
      <c r="T223" t="s">
        <v>47</v>
      </c>
      <c r="U223" t="s">
        <v>2</v>
      </c>
      <c r="V223" s="14" t="s">
        <v>148</v>
      </c>
      <c r="W223" t="s">
        <v>12</v>
      </c>
      <c r="X223" t="s">
        <v>13</v>
      </c>
      <c r="Y223" t="s">
        <v>14</v>
      </c>
      <c r="Z223" t="s">
        <v>75</v>
      </c>
      <c r="AA223" t="s">
        <v>76</v>
      </c>
      <c r="AB223" t="s">
        <v>17</v>
      </c>
      <c r="AC223" t="s">
        <v>18</v>
      </c>
      <c r="AD223" t="s">
        <v>19</v>
      </c>
      <c r="AE223" t="s">
        <v>20</v>
      </c>
      <c r="AF223" t="s">
        <v>21</v>
      </c>
      <c r="AG223" t="s">
        <v>22</v>
      </c>
      <c r="AH223" t="s">
        <v>77</v>
      </c>
      <c r="AI223" t="s">
        <v>169</v>
      </c>
      <c r="AJ223" t="s">
        <v>170</v>
      </c>
      <c r="AK223" t="s">
        <v>26</v>
      </c>
      <c r="AL223" t="s">
        <v>27</v>
      </c>
      <c r="AM223" t="s">
        <v>28</v>
      </c>
      <c r="AN223" t="s">
        <v>171</v>
      </c>
      <c r="AO223" t="s">
        <v>57</v>
      </c>
      <c r="AP223" t="s">
        <v>31</v>
      </c>
      <c r="AQ223" t="s">
        <v>32</v>
      </c>
      <c r="AR223" t="s">
        <v>58</v>
      </c>
      <c r="AS223" t="s">
        <v>59</v>
      </c>
      <c r="AT223" t="s">
        <v>35</v>
      </c>
      <c r="AU223" t="s">
        <v>36</v>
      </c>
      <c r="AV223" t="s">
        <v>26</v>
      </c>
      <c r="AW223" t="s">
        <v>26</v>
      </c>
      <c r="AX223" t="s">
        <v>422</v>
      </c>
      <c r="AY223" t="s">
        <v>419</v>
      </c>
      <c r="AZ223" s="3">
        <v>172.98</v>
      </c>
      <c r="BA223" t="str">
        <f t="shared" si="4"/>
        <v>418000+EA</v>
      </c>
      <c r="BB223" t="str">
        <f>VLOOKUP(V223,Sheet2!$D$2:$BA$5,22,FALSE)</f>
        <v>MEDICAL SUPPLIES</v>
      </c>
      <c r="BD223" t="str">
        <f>VLOOKUP(AY223,Sheet4!A223:B531,1,0)</f>
        <v>11</v>
      </c>
    </row>
    <row r="224" spans="1:56" x14ac:dyDescent="0.2">
      <c r="A224" t="s">
        <v>423</v>
      </c>
      <c r="B224" t="s">
        <v>114</v>
      </c>
      <c r="C224" t="s">
        <v>2</v>
      </c>
      <c r="D224" t="s">
        <v>40</v>
      </c>
      <c r="E224" t="s">
        <v>41</v>
      </c>
      <c r="F224" s="2">
        <v>42585</v>
      </c>
      <c r="G224" t="s">
        <v>424</v>
      </c>
      <c r="H224" t="s">
        <v>425</v>
      </c>
      <c r="I224" s="2">
        <v>42584</v>
      </c>
      <c r="J224" s="17">
        <v>172.98</v>
      </c>
      <c r="K224" s="3">
        <v>0</v>
      </c>
      <c r="L224" s="3">
        <v>172.98</v>
      </c>
      <c r="M224" s="3">
        <v>170</v>
      </c>
      <c r="N224" s="4">
        <v>1.7500000000000002E-2</v>
      </c>
      <c r="O224" s="3">
        <v>2.98</v>
      </c>
      <c r="P224" s="5">
        <v>1</v>
      </c>
      <c r="Q224" t="s">
        <v>44</v>
      </c>
      <c r="R224" t="s">
        <v>8</v>
      </c>
      <c r="S224" t="s">
        <v>46</v>
      </c>
      <c r="T224" t="s">
        <v>47</v>
      </c>
      <c r="U224" t="s">
        <v>2</v>
      </c>
      <c r="V224" s="14" t="s">
        <v>148</v>
      </c>
      <c r="W224" t="s">
        <v>12</v>
      </c>
      <c r="X224" t="s">
        <v>13</v>
      </c>
      <c r="Y224" t="s">
        <v>14</v>
      </c>
      <c r="Z224" t="s">
        <v>75</v>
      </c>
      <c r="AA224" t="s">
        <v>76</v>
      </c>
      <c r="AB224" t="s">
        <v>17</v>
      </c>
      <c r="AC224" t="s">
        <v>18</v>
      </c>
      <c r="AD224" t="s">
        <v>19</v>
      </c>
      <c r="AE224" t="s">
        <v>20</v>
      </c>
      <c r="AF224" t="s">
        <v>21</v>
      </c>
      <c r="AG224" t="s">
        <v>22</v>
      </c>
      <c r="AH224" t="s">
        <v>77</v>
      </c>
      <c r="AI224" t="s">
        <v>149</v>
      </c>
      <c r="AJ224" t="s">
        <v>150</v>
      </c>
      <c r="AK224" t="s">
        <v>26</v>
      </c>
      <c r="AL224" t="s">
        <v>27</v>
      </c>
      <c r="AM224" t="s">
        <v>28</v>
      </c>
      <c r="AN224" t="s">
        <v>171</v>
      </c>
      <c r="AO224" t="s">
        <v>57</v>
      </c>
      <c r="AP224" t="s">
        <v>31</v>
      </c>
      <c r="AQ224" t="s">
        <v>32</v>
      </c>
      <c r="AR224" t="s">
        <v>58</v>
      </c>
      <c r="AS224" t="s">
        <v>59</v>
      </c>
      <c r="AT224" t="s">
        <v>35</v>
      </c>
      <c r="AU224" t="s">
        <v>36</v>
      </c>
      <c r="AV224" t="s">
        <v>26</v>
      </c>
      <c r="AW224" t="s">
        <v>26</v>
      </c>
      <c r="AX224" t="s">
        <v>426</v>
      </c>
      <c r="AY224" t="s">
        <v>114</v>
      </c>
      <c r="AZ224" s="3">
        <v>172.98</v>
      </c>
      <c r="BA224" t="str">
        <f t="shared" si="4"/>
        <v>418000+EA</v>
      </c>
      <c r="BB224" t="str">
        <f>VLOOKUP(V224,Sheet2!$D$2:$BA$5,22,FALSE)</f>
        <v>MEDICAL SUPPLIES</v>
      </c>
      <c r="BD224" t="str">
        <f>VLOOKUP(AY224,Sheet4!A224:B532,1,0)</f>
        <v>8</v>
      </c>
    </row>
    <row r="225" spans="1:56" x14ac:dyDescent="0.2">
      <c r="A225" t="s">
        <v>427</v>
      </c>
      <c r="B225" t="s">
        <v>164</v>
      </c>
      <c r="C225" t="s">
        <v>2</v>
      </c>
      <c r="D225" t="s">
        <v>40</v>
      </c>
      <c r="E225" t="s">
        <v>41</v>
      </c>
      <c r="F225" s="2">
        <v>42585</v>
      </c>
      <c r="G225" t="s">
        <v>428</v>
      </c>
      <c r="H225" t="s">
        <v>429</v>
      </c>
      <c r="I225" s="2">
        <v>42584</v>
      </c>
      <c r="J225" s="17">
        <v>345.96</v>
      </c>
      <c r="K225" s="3">
        <v>0</v>
      </c>
      <c r="L225" s="3">
        <v>172.98</v>
      </c>
      <c r="M225" s="3">
        <v>170</v>
      </c>
      <c r="N225" s="4">
        <v>1.7500000000000002E-2</v>
      </c>
      <c r="O225" s="3">
        <v>2.98</v>
      </c>
      <c r="P225" s="5">
        <v>2</v>
      </c>
      <c r="Q225" t="s">
        <v>44</v>
      </c>
      <c r="R225" t="s">
        <v>8</v>
      </c>
      <c r="S225" t="s">
        <v>46</v>
      </c>
      <c r="T225" t="s">
        <v>47</v>
      </c>
      <c r="U225" t="s">
        <v>2</v>
      </c>
      <c r="V225" s="14" t="s">
        <v>148</v>
      </c>
      <c r="W225" t="s">
        <v>12</v>
      </c>
      <c r="X225" t="s">
        <v>13</v>
      </c>
      <c r="Y225" t="s">
        <v>14</v>
      </c>
      <c r="Z225" t="s">
        <v>75</v>
      </c>
      <c r="AA225" t="s">
        <v>76</v>
      </c>
      <c r="AB225" t="s">
        <v>17</v>
      </c>
      <c r="AC225" t="s">
        <v>18</v>
      </c>
      <c r="AD225" t="s">
        <v>19</v>
      </c>
      <c r="AE225" t="s">
        <v>20</v>
      </c>
      <c r="AF225" t="s">
        <v>21</v>
      </c>
      <c r="AG225" t="s">
        <v>22</v>
      </c>
      <c r="AH225" t="s">
        <v>77</v>
      </c>
      <c r="AI225" t="s">
        <v>149</v>
      </c>
      <c r="AJ225" t="s">
        <v>150</v>
      </c>
      <c r="AK225" t="s">
        <v>26</v>
      </c>
      <c r="AL225" t="s">
        <v>27</v>
      </c>
      <c r="AM225" t="s">
        <v>28</v>
      </c>
      <c r="AN225" t="s">
        <v>171</v>
      </c>
      <c r="AO225" t="s">
        <v>57</v>
      </c>
      <c r="AP225" t="s">
        <v>31</v>
      </c>
      <c r="AQ225" t="s">
        <v>32</v>
      </c>
      <c r="AR225" t="s">
        <v>58</v>
      </c>
      <c r="AS225" t="s">
        <v>59</v>
      </c>
      <c r="AT225" t="s">
        <v>35</v>
      </c>
      <c r="AU225" t="s">
        <v>36</v>
      </c>
      <c r="AV225" t="s">
        <v>26</v>
      </c>
      <c r="AW225" t="s">
        <v>26</v>
      </c>
      <c r="AX225" t="s">
        <v>430</v>
      </c>
      <c r="AY225" t="s">
        <v>164</v>
      </c>
      <c r="AZ225" s="3">
        <v>172.98</v>
      </c>
      <c r="BA225" t="str">
        <f t="shared" si="4"/>
        <v>418000+EA</v>
      </c>
      <c r="BB225" t="str">
        <f>VLOOKUP(V225,Sheet2!$D$2:$BA$5,22,FALSE)</f>
        <v>MEDICAL SUPPLIES</v>
      </c>
      <c r="BD225" t="str">
        <f>VLOOKUP(AY225,Sheet4!A225:B533,1,0)</f>
        <v>1</v>
      </c>
    </row>
    <row r="226" spans="1:56" x14ac:dyDescent="0.2">
      <c r="A226" t="s">
        <v>406</v>
      </c>
      <c r="B226" t="s">
        <v>174</v>
      </c>
      <c r="C226" t="s">
        <v>2</v>
      </c>
      <c r="D226" t="s">
        <v>40</v>
      </c>
      <c r="E226" t="s">
        <v>41</v>
      </c>
      <c r="F226" s="2">
        <v>42583</v>
      </c>
      <c r="G226" t="s">
        <v>407</v>
      </c>
      <c r="H226" t="s">
        <v>408</v>
      </c>
      <c r="I226" s="2">
        <v>42582</v>
      </c>
      <c r="J226" s="17">
        <v>172.98</v>
      </c>
      <c r="K226" s="3">
        <v>0</v>
      </c>
      <c r="L226" s="3">
        <v>172.98</v>
      </c>
      <c r="M226" s="3">
        <v>170</v>
      </c>
      <c r="N226" s="4">
        <v>1.7500000000000002E-2</v>
      </c>
      <c r="O226" s="3">
        <v>2.98</v>
      </c>
      <c r="P226" s="5">
        <v>1</v>
      </c>
      <c r="Q226" t="s">
        <v>44</v>
      </c>
      <c r="R226" t="s">
        <v>8</v>
      </c>
      <c r="S226" t="s">
        <v>46</v>
      </c>
      <c r="T226" t="s">
        <v>47</v>
      </c>
      <c r="U226" t="s">
        <v>2</v>
      </c>
      <c r="V226" s="14" t="s">
        <v>148</v>
      </c>
      <c r="W226" t="s">
        <v>12</v>
      </c>
      <c r="X226" t="s">
        <v>13</v>
      </c>
      <c r="Y226" t="s">
        <v>14</v>
      </c>
      <c r="Z226" t="s">
        <v>15</v>
      </c>
      <c r="AA226" t="s">
        <v>16</v>
      </c>
      <c r="AB226" t="s">
        <v>17</v>
      </c>
      <c r="AC226" t="s">
        <v>18</v>
      </c>
      <c r="AD226" t="s">
        <v>19</v>
      </c>
      <c r="AE226" t="s">
        <v>20</v>
      </c>
      <c r="AF226" t="s">
        <v>21</v>
      </c>
      <c r="AG226" t="s">
        <v>22</v>
      </c>
      <c r="AH226" t="s">
        <v>23</v>
      </c>
      <c r="AI226" t="s">
        <v>227</v>
      </c>
      <c r="AJ226" t="s">
        <v>228</v>
      </c>
      <c r="AK226" t="s">
        <v>26</v>
      </c>
      <c r="AL226" t="s">
        <v>27</v>
      </c>
      <c r="AM226" t="s">
        <v>28</v>
      </c>
      <c r="AN226" t="s">
        <v>171</v>
      </c>
      <c r="AO226" t="s">
        <v>57</v>
      </c>
      <c r="AP226" t="s">
        <v>31</v>
      </c>
      <c r="AQ226" t="s">
        <v>32</v>
      </c>
      <c r="AR226" t="s">
        <v>58</v>
      </c>
      <c r="AS226" t="s">
        <v>59</v>
      </c>
      <c r="AT226" t="s">
        <v>35</v>
      </c>
      <c r="AU226" t="s">
        <v>36</v>
      </c>
      <c r="AV226" t="s">
        <v>26</v>
      </c>
      <c r="AW226" t="s">
        <v>26</v>
      </c>
      <c r="AX226" t="s">
        <v>409</v>
      </c>
      <c r="AY226" t="s">
        <v>174</v>
      </c>
      <c r="AZ226" s="3">
        <v>172.98</v>
      </c>
      <c r="BA226" t="str">
        <f t="shared" si="4"/>
        <v>418000+EA</v>
      </c>
      <c r="BB226" t="str">
        <f>VLOOKUP(V226,Sheet2!$D$2:$BA$5,22,FALSE)</f>
        <v>MEDICAL SUPPLIES</v>
      </c>
      <c r="BD226" t="str">
        <f>VLOOKUP(AY226,Sheet4!A226:B534,1,0)</f>
        <v>5</v>
      </c>
    </row>
    <row r="227" spans="1:56" x14ac:dyDescent="0.2">
      <c r="A227" t="s">
        <v>410</v>
      </c>
      <c r="B227" t="s">
        <v>72</v>
      </c>
      <c r="C227" t="s">
        <v>2</v>
      </c>
      <c r="D227" t="s">
        <v>40</v>
      </c>
      <c r="E227" t="s">
        <v>41</v>
      </c>
      <c r="F227" s="2">
        <v>42583</v>
      </c>
      <c r="G227" t="s">
        <v>411</v>
      </c>
      <c r="H227" t="s">
        <v>412</v>
      </c>
      <c r="I227" s="2">
        <v>42582</v>
      </c>
      <c r="J227" s="17">
        <v>172.98</v>
      </c>
      <c r="K227" s="3">
        <v>0</v>
      </c>
      <c r="L227" s="3">
        <v>172.98</v>
      </c>
      <c r="M227" s="3">
        <v>170</v>
      </c>
      <c r="N227" s="4">
        <v>1.7500000000000002E-2</v>
      </c>
      <c r="O227" s="3">
        <v>2.98</v>
      </c>
      <c r="P227" s="5">
        <v>1</v>
      </c>
      <c r="Q227" t="s">
        <v>44</v>
      </c>
      <c r="R227" t="s">
        <v>8</v>
      </c>
      <c r="S227" t="s">
        <v>46</v>
      </c>
      <c r="T227" t="s">
        <v>47</v>
      </c>
      <c r="U227" t="s">
        <v>2</v>
      </c>
      <c r="V227" s="14" t="s">
        <v>148</v>
      </c>
      <c r="W227" t="s">
        <v>12</v>
      </c>
      <c r="X227" t="s">
        <v>13</v>
      </c>
      <c r="Y227" t="s">
        <v>14</v>
      </c>
      <c r="Z227" t="s">
        <v>15</v>
      </c>
      <c r="AA227" t="s">
        <v>16</v>
      </c>
      <c r="AB227" t="s">
        <v>17</v>
      </c>
      <c r="AC227" t="s">
        <v>18</v>
      </c>
      <c r="AD227" t="s">
        <v>19</v>
      </c>
      <c r="AE227" t="s">
        <v>20</v>
      </c>
      <c r="AF227" t="s">
        <v>21</v>
      </c>
      <c r="AG227" t="s">
        <v>22</v>
      </c>
      <c r="AH227" t="s">
        <v>23</v>
      </c>
      <c r="AI227" t="s">
        <v>227</v>
      </c>
      <c r="AJ227" t="s">
        <v>228</v>
      </c>
      <c r="AK227" t="s">
        <v>26</v>
      </c>
      <c r="AL227" t="s">
        <v>27</v>
      </c>
      <c r="AM227" t="s">
        <v>28</v>
      </c>
      <c r="AN227" t="s">
        <v>171</v>
      </c>
      <c r="AO227" t="s">
        <v>57</v>
      </c>
      <c r="AP227" t="s">
        <v>31</v>
      </c>
      <c r="AQ227" t="s">
        <v>32</v>
      </c>
      <c r="AR227" t="s">
        <v>58</v>
      </c>
      <c r="AS227" t="s">
        <v>59</v>
      </c>
      <c r="AT227" t="s">
        <v>35</v>
      </c>
      <c r="AU227" t="s">
        <v>36</v>
      </c>
      <c r="AV227" t="s">
        <v>26</v>
      </c>
      <c r="AW227" t="s">
        <v>26</v>
      </c>
      <c r="AX227" t="s">
        <v>413</v>
      </c>
      <c r="AY227" t="s">
        <v>72</v>
      </c>
      <c r="AZ227" s="3">
        <v>172.98</v>
      </c>
      <c r="BA227" t="str">
        <f t="shared" si="4"/>
        <v>418000+EA</v>
      </c>
      <c r="BB227" t="str">
        <f>VLOOKUP(V227,Sheet2!$D$2:$BA$5,22,FALSE)</f>
        <v>MEDICAL SUPPLIES</v>
      </c>
      <c r="BD227" t="str">
        <f>VLOOKUP(AY227,Sheet4!A227:B535,1,0)</f>
        <v>3</v>
      </c>
    </row>
    <row r="228" spans="1:56" x14ac:dyDescent="0.2">
      <c r="A228" t="s">
        <v>414</v>
      </c>
      <c r="B228" t="s">
        <v>83</v>
      </c>
      <c r="C228" t="s">
        <v>2</v>
      </c>
      <c r="D228" t="s">
        <v>40</v>
      </c>
      <c r="E228" t="s">
        <v>41</v>
      </c>
      <c r="F228" s="2">
        <v>42584</v>
      </c>
      <c r="G228" t="s">
        <v>415</v>
      </c>
      <c r="H228" t="s">
        <v>416</v>
      </c>
      <c r="I228" s="2">
        <v>42582</v>
      </c>
      <c r="J228" s="17">
        <v>172.98</v>
      </c>
      <c r="K228" s="3">
        <v>0</v>
      </c>
      <c r="L228" s="3">
        <v>172.98</v>
      </c>
      <c r="M228" s="3">
        <v>170</v>
      </c>
      <c r="N228" s="4">
        <v>1.7500000000000002E-2</v>
      </c>
      <c r="O228" s="3">
        <v>2.98</v>
      </c>
      <c r="P228" s="5">
        <v>1</v>
      </c>
      <c r="Q228" t="s">
        <v>44</v>
      </c>
      <c r="R228" t="s">
        <v>8</v>
      </c>
      <c r="S228" t="s">
        <v>46</v>
      </c>
      <c r="T228" t="s">
        <v>47</v>
      </c>
      <c r="U228" t="s">
        <v>2</v>
      </c>
      <c r="V228" s="14" t="s">
        <v>148</v>
      </c>
      <c r="W228" t="s">
        <v>12</v>
      </c>
      <c r="X228" t="s">
        <v>13</v>
      </c>
      <c r="Y228" t="s">
        <v>14</v>
      </c>
      <c r="Z228" t="s">
        <v>75</v>
      </c>
      <c r="AA228" t="s">
        <v>76</v>
      </c>
      <c r="AB228" t="s">
        <v>17</v>
      </c>
      <c r="AC228" t="s">
        <v>18</v>
      </c>
      <c r="AD228" t="s">
        <v>19</v>
      </c>
      <c r="AE228" t="s">
        <v>20</v>
      </c>
      <c r="AF228" t="s">
        <v>21</v>
      </c>
      <c r="AG228" t="s">
        <v>22</v>
      </c>
      <c r="AH228" t="s">
        <v>77</v>
      </c>
      <c r="AI228" t="s">
        <v>169</v>
      </c>
      <c r="AJ228" t="s">
        <v>170</v>
      </c>
      <c r="AK228" t="s">
        <v>26</v>
      </c>
      <c r="AL228" t="s">
        <v>27</v>
      </c>
      <c r="AM228" t="s">
        <v>28</v>
      </c>
      <c r="AN228" t="s">
        <v>171</v>
      </c>
      <c r="AO228" t="s">
        <v>57</v>
      </c>
      <c r="AP228" t="s">
        <v>31</v>
      </c>
      <c r="AQ228" t="s">
        <v>32</v>
      </c>
      <c r="AR228" t="s">
        <v>58</v>
      </c>
      <c r="AS228" t="s">
        <v>59</v>
      </c>
      <c r="AT228" t="s">
        <v>35</v>
      </c>
      <c r="AU228" t="s">
        <v>36</v>
      </c>
      <c r="AV228" t="s">
        <v>26</v>
      </c>
      <c r="AW228" t="s">
        <v>26</v>
      </c>
      <c r="AX228" t="s">
        <v>417</v>
      </c>
      <c r="AY228" t="s">
        <v>63</v>
      </c>
      <c r="AZ228" s="3">
        <v>172.98</v>
      </c>
      <c r="BA228" t="str">
        <f t="shared" si="4"/>
        <v>418000+EA</v>
      </c>
      <c r="BB228" t="str">
        <f>VLOOKUP(V228,Sheet2!$D$2:$BA$5,22,FALSE)</f>
        <v>MEDICAL SUPPLIES</v>
      </c>
      <c r="BD228" t="str">
        <f>VLOOKUP(AY228,Sheet4!A228:B536,1,0)</f>
        <v>10</v>
      </c>
    </row>
    <row r="229" spans="1:56" x14ac:dyDescent="0.2">
      <c r="A229" t="s">
        <v>398</v>
      </c>
      <c r="B229" t="s">
        <v>182</v>
      </c>
      <c r="C229" t="s">
        <v>2</v>
      </c>
      <c r="D229" t="s">
        <v>40</v>
      </c>
      <c r="E229" t="s">
        <v>41</v>
      </c>
      <c r="F229" s="2">
        <v>42583</v>
      </c>
      <c r="G229" t="s">
        <v>399</v>
      </c>
      <c r="H229" t="s">
        <v>400</v>
      </c>
      <c r="I229" s="2">
        <v>42580</v>
      </c>
      <c r="J229" s="17">
        <v>172.98</v>
      </c>
      <c r="K229" s="3">
        <v>0</v>
      </c>
      <c r="L229" s="3">
        <v>172.98</v>
      </c>
      <c r="M229" s="3">
        <v>170</v>
      </c>
      <c r="N229" s="4">
        <v>1.7500000000000002E-2</v>
      </c>
      <c r="O229" s="3">
        <v>2.98</v>
      </c>
      <c r="P229" s="5">
        <v>1</v>
      </c>
      <c r="Q229" t="s">
        <v>44</v>
      </c>
      <c r="R229" t="s">
        <v>8</v>
      </c>
      <c r="S229" t="s">
        <v>46</v>
      </c>
      <c r="T229" t="s">
        <v>47</v>
      </c>
      <c r="U229" t="s">
        <v>2</v>
      </c>
      <c r="V229" s="14" t="s">
        <v>148</v>
      </c>
      <c r="W229" t="s">
        <v>12</v>
      </c>
      <c r="X229" t="s">
        <v>13</v>
      </c>
      <c r="Y229" t="s">
        <v>14</v>
      </c>
      <c r="Z229" t="s">
        <v>15</v>
      </c>
      <c r="AA229" t="s">
        <v>16</v>
      </c>
      <c r="AB229" t="s">
        <v>17</v>
      </c>
      <c r="AC229" t="s">
        <v>18</v>
      </c>
      <c r="AD229" t="s">
        <v>19</v>
      </c>
      <c r="AE229" t="s">
        <v>20</v>
      </c>
      <c r="AF229" t="s">
        <v>21</v>
      </c>
      <c r="AG229" t="s">
        <v>22</v>
      </c>
      <c r="AH229" t="s">
        <v>23</v>
      </c>
      <c r="AI229" t="s">
        <v>227</v>
      </c>
      <c r="AJ229" t="s">
        <v>228</v>
      </c>
      <c r="AK229" t="s">
        <v>26</v>
      </c>
      <c r="AL229" t="s">
        <v>27</v>
      </c>
      <c r="AM229" t="s">
        <v>28</v>
      </c>
      <c r="AN229" t="s">
        <v>171</v>
      </c>
      <c r="AO229" t="s">
        <v>57</v>
      </c>
      <c r="AP229" t="s">
        <v>31</v>
      </c>
      <c r="AQ229" t="s">
        <v>32</v>
      </c>
      <c r="AR229" t="s">
        <v>58</v>
      </c>
      <c r="AS229" t="s">
        <v>59</v>
      </c>
      <c r="AT229" t="s">
        <v>35</v>
      </c>
      <c r="AU229" t="s">
        <v>36</v>
      </c>
      <c r="AV229" t="s">
        <v>26</v>
      </c>
      <c r="AW229" t="s">
        <v>26</v>
      </c>
      <c r="AX229" t="s">
        <v>401</v>
      </c>
      <c r="AY229" t="s">
        <v>182</v>
      </c>
      <c r="AZ229" s="3">
        <v>172.98</v>
      </c>
      <c r="BA229" t="str">
        <f t="shared" si="4"/>
        <v>418000+EA</v>
      </c>
      <c r="BB229" t="str">
        <f>VLOOKUP(V229,Sheet2!$D$2:$BA$5,22,FALSE)</f>
        <v>MEDICAL SUPPLIES</v>
      </c>
      <c r="BD229" t="str">
        <f>VLOOKUP(AY229,Sheet4!A229:B537,1,0)</f>
        <v>6</v>
      </c>
    </row>
    <row r="230" spans="1:56" x14ac:dyDescent="0.2">
      <c r="A230" t="s">
        <v>394</v>
      </c>
      <c r="B230" t="s">
        <v>164</v>
      </c>
      <c r="C230" t="s">
        <v>2</v>
      </c>
      <c r="D230" t="s">
        <v>40</v>
      </c>
      <c r="E230" t="s">
        <v>41</v>
      </c>
      <c r="F230" s="2">
        <v>42580</v>
      </c>
      <c r="G230" t="s">
        <v>395</v>
      </c>
      <c r="H230" t="s">
        <v>396</v>
      </c>
      <c r="I230" s="2">
        <v>42579</v>
      </c>
      <c r="J230" s="17">
        <v>172.98</v>
      </c>
      <c r="K230" s="3">
        <v>0</v>
      </c>
      <c r="L230" s="3">
        <v>172.98</v>
      </c>
      <c r="M230" s="3">
        <v>170</v>
      </c>
      <c r="N230" s="4">
        <v>1.7500000000000002E-2</v>
      </c>
      <c r="O230" s="3">
        <v>2.98</v>
      </c>
      <c r="P230" s="5">
        <v>1</v>
      </c>
      <c r="Q230" t="s">
        <v>44</v>
      </c>
      <c r="R230" t="s">
        <v>8</v>
      </c>
      <c r="S230" t="s">
        <v>46</v>
      </c>
      <c r="T230" t="s">
        <v>47</v>
      </c>
      <c r="U230" t="s">
        <v>2</v>
      </c>
      <c r="V230" s="14" t="s">
        <v>148</v>
      </c>
      <c r="W230" t="s">
        <v>12</v>
      </c>
      <c r="X230" t="s">
        <v>13</v>
      </c>
      <c r="Y230" t="s">
        <v>14</v>
      </c>
      <c r="Z230" t="s">
        <v>15</v>
      </c>
      <c r="AA230" t="s">
        <v>16</v>
      </c>
      <c r="AB230" t="s">
        <v>17</v>
      </c>
      <c r="AC230" t="s">
        <v>18</v>
      </c>
      <c r="AD230" t="s">
        <v>19</v>
      </c>
      <c r="AE230" t="s">
        <v>20</v>
      </c>
      <c r="AF230" t="s">
        <v>21</v>
      </c>
      <c r="AG230" t="s">
        <v>22</v>
      </c>
      <c r="AH230" t="s">
        <v>23</v>
      </c>
      <c r="AI230" t="s">
        <v>227</v>
      </c>
      <c r="AJ230" t="s">
        <v>228</v>
      </c>
      <c r="AK230" t="s">
        <v>26</v>
      </c>
      <c r="AL230" t="s">
        <v>27</v>
      </c>
      <c r="AM230" t="s">
        <v>28</v>
      </c>
      <c r="AN230" t="s">
        <v>171</v>
      </c>
      <c r="AO230" t="s">
        <v>57</v>
      </c>
      <c r="AP230" t="s">
        <v>31</v>
      </c>
      <c r="AQ230" t="s">
        <v>32</v>
      </c>
      <c r="AR230" t="s">
        <v>58</v>
      </c>
      <c r="AS230" t="s">
        <v>59</v>
      </c>
      <c r="AT230" t="s">
        <v>35</v>
      </c>
      <c r="AU230" t="s">
        <v>36</v>
      </c>
      <c r="AV230" t="s">
        <v>26</v>
      </c>
      <c r="AW230" t="s">
        <v>26</v>
      </c>
      <c r="AX230" t="s">
        <v>397</v>
      </c>
      <c r="AY230" t="s">
        <v>164</v>
      </c>
      <c r="AZ230" s="3">
        <v>172.98</v>
      </c>
      <c r="BA230" t="str">
        <f t="shared" si="4"/>
        <v>418000+EA</v>
      </c>
      <c r="BB230" t="str">
        <f>VLOOKUP(V230,Sheet2!$D$2:$BA$5,22,FALSE)</f>
        <v>MEDICAL SUPPLIES</v>
      </c>
      <c r="BD230" t="str">
        <f>VLOOKUP(AY230,Sheet4!A230:B538,1,0)</f>
        <v>1</v>
      </c>
    </row>
    <row r="231" spans="1:56" x14ac:dyDescent="0.2">
      <c r="A231" t="s">
        <v>390</v>
      </c>
      <c r="B231" t="s">
        <v>164</v>
      </c>
      <c r="C231" t="s">
        <v>2</v>
      </c>
      <c r="D231" t="s">
        <v>40</v>
      </c>
      <c r="E231" t="s">
        <v>41</v>
      </c>
      <c r="F231" s="2">
        <v>42579</v>
      </c>
      <c r="G231" t="s">
        <v>391</v>
      </c>
      <c r="H231" t="s">
        <v>392</v>
      </c>
      <c r="I231" s="2">
        <v>42578</v>
      </c>
      <c r="J231" s="17">
        <v>172.98</v>
      </c>
      <c r="K231" s="3">
        <v>0</v>
      </c>
      <c r="L231" s="3">
        <v>172.98</v>
      </c>
      <c r="M231" s="3">
        <v>170</v>
      </c>
      <c r="N231" s="4">
        <v>1.7500000000000002E-2</v>
      </c>
      <c r="O231" s="3">
        <v>2.98</v>
      </c>
      <c r="P231" s="5">
        <v>1</v>
      </c>
      <c r="Q231" t="s">
        <v>44</v>
      </c>
      <c r="R231" t="s">
        <v>8</v>
      </c>
      <c r="S231" t="s">
        <v>46</v>
      </c>
      <c r="T231" t="s">
        <v>47</v>
      </c>
      <c r="U231" t="s">
        <v>2</v>
      </c>
      <c r="V231" s="14" t="s">
        <v>148</v>
      </c>
      <c r="W231" t="s">
        <v>12</v>
      </c>
      <c r="X231" t="s">
        <v>13</v>
      </c>
      <c r="Y231" t="s">
        <v>14</v>
      </c>
      <c r="Z231" t="s">
        <v>75</v>
      </c>
      <c r="AA231" t="s">
        <v>76</v>
      </c>
      <c r="AB231" t="s">
        <v>17</v>
      </c>
      <c r="AC231" t="s">
        <v>18</v>
      </c>
      <c r="AD231" t="s">
        <v>19</v>
      </c>
      <c r="AE231" t="s">
        <v>20</v>
      </c>
      <c r="AF231" t="s">
        <v>21</v>
      </c>
      <c r="AG231" t="s">
        <v>22</v>
      </c>
      <c r="AH231" t="s">
        <v>77</v>
      </c>
      <c r="AI231" t="s">
        <v>169</v>
      </c>
      <c r="AJ231" t="s">
        <v>170</v>
      </c>
      <c r="AK231" t="s">
        <v>26</v>
      </c>
      <c r="AL231" t="s">
        <v>27</v>
      </c>
      <c r="AM231" t="s">
        <v>28</v>
      </c>
      <c r="AN231" t="s">
        <v>171</v>
      </c>
      <c r="AO231" t="s">
        <v>57</v>
      </c>
      <c r="AP231" t="s">
        <v>31</v>
      </c>
      <c r="AQ231" t="s">
        <v>32</v>
      </c>
      <c r="AR231" t="s">
        <v>58</v>
      </c>
      <c r="AS231" t="s">
        <v>59</v>
      </c>
      <c r="AT231" t="s">
        <v>35</v>
      </c>
      <c r="AU231" t="s">
        <v>36</v>
      </c>
      <c r="AV231" t="s">
        <v>26</v>
      </c>
      <c r="AW231" t="s">
        <v>26</v>
      </c>
      <c r="AX231" t="s">
        <v>393</v>
      </c>
      <c r="AY231" t="s">
        <v>164</v>
      </c>
      <c r="AZ231" s="3">
        <v>172.98</v>
      </c>
      <c r="BA231" t="str">
        <f t="shared" si="4"/>
        <v>418000+EA</v>
      </c>
      <c r="BB231" t="str">
        <f>VLOOKUP(V231,Sheet2!$D$2:$BA$5,22,FALSE)</f>
        <v>MEDICAL SUPPLIES</v>
      </c>
      <c r="BD231" t="str">
        <f>VLOOKUP(AY231,Sheet4!A231:B539,1,0)</f>
        <v>1</v>
      </c>
    </row>
    <row r="232" spans="1:56" x14ac:dyDescent="0.2">
      <c r="A232" t="s">
        <v>381</v>
      </c>
      <c r="B232" t="s">
        <v>139</v>
      </c>
      <c r="C232" t="s">
        <v>2</v>
      </c>
      <c r="D232" t="s">
        <v>40</v>
      </c>
      <c r="E232" t="s">
        <v>41</v>
      </c>
      <c r="F232" s="2">
        <v>42577</v>
      </c>
      <c r="G232" t="s">
        <v>382</v>
      </c>
      <c r="H232" t="s">
        <v>383</v>
      </c>
      <c r="I232" s="2">
        <v>42575</v>
      </c>
      <c r="J232" s="17">
        <v>172.98</v>
      </c>
      <c r="K232" s="3">
        <v>0</v>
      </c>
      <c r="L232" s="3">
        <v>172.98</v>
      </c>
      <c r="M232" s="3">
        <v>170</v>
      </c>
      <c r="N232" s="4">
        <v>1.7500000000000002E-2</v>
      </c>
      <c r="O232" s="3">
        <v>2.98</v>
      </c>
      <c r="P232" s="5">
        <v>1</v>
      </c>
      <c r="Q232" t="s">
        <v>44</v>
      </c>
      <c r="R232" t="s">
        <v>8</v>
      </c>
      <c r="S232" t="s">
        <v>46</v>
      </c>
      <c r="T232" t="s">
        <v>47</v>
      </c>
      <c r="U232" t="s">
        <v>2</v>
      </c>
      <c r="V232" s="14" t="s">
        <v>148</v>
      </c>
      <c r="W232" t="s">
        <v>12</v>
      </c>
      <c r="X232" t="s">
        <v>13</v>
      </c>
      <c r="Y232" t="s">
        <v>14</v>
      </c>
      <c r="Z232" t="s">
        <v>75</v>
      </c>
      <c r="AA232" t="s">
        <v>76</v>
      </c>
      <c r="AB232" t="s">
        <v>17</v>
      </c>
      <c r="AC232" t="s">
        <v>18</v>
      </c>
      <c r="AD232" t="s">
        <v>19</v>
      </c>
      <c r="AE232" t="s">
        <v>20</v>
      </c>
      <c r="AF232" t="s">
        <v>21</v>
      </c>
      <c r="AG232" t="s">
        <v>22</v>
      </c>
      <c r="AH232" t="s">
        <v>77</v>
      </c>
      <c r="AI232" t="s">
        <v>169</v>
      </c>
      <c r="AJ232" t="s">
        <v>170</v>
      </c>
      <c r="AK232" t="s">
        <v>26</v>
      </c>
      <c r="AL232" t="s">
        <v>27</v>
      </c>
      <c r="AM232" t="s">
        <v>28</v>
      </c>
      <c r="AN232" t="s">
        <v>171</v>
      </c>
      <c r="AO232" t="s">
        <v>57</v>
      </c>
      <c r="AP232" t="s">
        <v>31</v>
      </c>
      <c r="AQ232" t="s">
        <v>32</v>
      </c>
      <c r="AR232" t="s">
        <v>58</v>
      </c>
      <c r="AS232" t="s">
        <v>59</v>
      </c>
      <c r="AT232" t="s">
        <v>35</v>
      </c>
      <c r="AU232" t="s">
        <v>36</v>
      </c>
      <c r="AV232" t="s">
        <v>26</v>
      </c>
      <c r="AW232" t="s">
        <v>26</v>
      </c>
      <c r="AX232" t="s">
        <v>384</v>
      </c>
      <c r="AY232" t="s">
        <v>139</v>
      </c>
      <c r="AZ232" s="3">
        <v>172.98</v>
      </c>
      <c r="BA232" t="str">
        <f t="shared" si="4"/>
        <v>418000+EA</v>
      </c>
      <c r="BB232" t="str">
        <f>VLOOKUP(V232,Sheet2!$D$2:$BA$5,22,FALSE)</f>
        <v>MEDICAL SUPPLIES</v>
      </c>
      <c r="BD232" t="str">
        <f>VLOOKUP(AY232,Sheet4!A232:B540,1,0)</f>
        <v>2</v>
      </c>
    </row>
    <row r="233" spans="1:56" x14ac:dyDescent="0.2">
      <c r="A233" t="s">
        <v>369</v>
      </c>
      <c r="B233" t="s">
        <v>72</v>
      </c>
      <c r="C233" t="s">
        <v>2</v>
      </c>
      <c r="D233" t="s">
        <v>40</v>
      </c>
      <c r="E233" t="s">
        <v>41</v>
      </c>
      <c r="F233" s="2">
        <v>42571</v>
      </c>
      <c r="G233" t="s">
        <v>370</v>
      </c>
      <c r="H233" t="s">
        <v>371</v>
      </c>
      <c r="I233" s="2">
        <v>42570</v>
      </c>
      <c r="J233" s="17">
        <v>172.98</v>
      </c>
      <c r="K233" s="3">
        <v>0</v>
      </c>
      <c r="L233" s="3">
        <v>172.98</v>
      </c>
      <c r="M233" s="3">
        <v>170</v>
      </c>
      <c r="N233" s="4">
        <v>1.7500000000000002E-2</v>
      </c>
      <c r="O233" s="3">
        <v>2.98</v>
      </c>
      <c r="P233" s="5">
        <v>1</v>
      </c>
      <c r="Q233" t="s">
        <v>44</v>
      </c>
      <c r="R233" t="s">
        <v>8</v>
      </c>
      <c r="S233" t="s">
        <v>46</v>
      </c>
      <c r="T233" t="s">
        <v>47</v>
      </c>
      <c r="U233" t="s">
        <v>2</v>
      </c>
      <c r="V233" s="14" t="s">
        <v>148</v>
      </c>
      <c r="W233" t="s">
        <v>12</v>
      </c>
      <c r="X233" t="s">
        <v>13</v>
      </c>
      <c r="Y233" t="s">
        <v>14</v>
      </c>
      <c r="Z233" t="s">
        <v>75</v>
      </c>
      <c r="AA233" t="s">
        <v>76</v>
      </c>
      <c r="AB233" t="s">
        <v>17</v>
      </c>
      <c r="AC233" t="s">
        <v>18</v>
      </c>
      <c r="AD233" t="s">
        <v>19</v>
      </c>
      <c r="AE233" t="s">
        <v>20</v>
      </c>
      <c r="AF233" t="s">
        <v>21</v>
      </c>
      <c r="AG233" t="s">
        <v>22</v>
      </c>
      <c r="AH233" t="s">
        <v>77</v>
      </c>
      <c r="AI233" t="s">
        <v>169</v>
      </c>
      <c r="AJ233" t="s">
        <v>170</v>
      </c>
      <c r="AK233" t="s">
        <v>26</v>
      </c>
      <c r="AL233" t="s">
        <v>27</v>
      </c>
      <c r="AM233" t="s">
        <v>28</v>
      </c>
      <c r="AN233" t="s">
        <v>171</v>
      </c>
      <c r="AO233" t="s">
        <v>57</v>
      </c>
      <c r="AP233" t="s">
        <v>31</v>
      </c>
      <c r="AQ233" t="s">
        <v>32</v>
      </c>
      <c r="AR233" t="s">
        <v>58</v>
      </c>
      <c r="AS233" t="s">
        <v>59</v>
      </c>
      <c r="AT233" t="s">
        <v>35</v>
      </c>
      <c r="AU233" t="s">
        <v>36</v>
      </c>
      <c r="AV233" t="s">
        <v>26</v>
      </c>
      <c r="AW233" t="s">
        <v>26</v>
      </c>
      <c r="AX233" t="s">
        <v>372</v>
      </c>
      <c r="AY233" t="s">
        <v>72</v>
      </c>
      <c r="AZ233" s="3">
        <v>172.98</v>
      </c>
      <c r="BA233" t="str">
        <f t="shared" si="4"/>
        <v>418000+EA</v>
      </c>
      <c r="BB233" t="str">
        <f>VLOOKUP(V233,Sheet2!$D$2:$BA$5,22,FALSE)</f>
        <v>MEDICAL SUPPLIES</v>
      </c>
      <c r="BD233" t="str">
        <f>VLOOKUP(AY233,Sheet4!A233:B541,1,0)</f>
        <v>3</v>
      </c>
    </row>
    <row r="234" spans="1:56" x14ac:dyDescent="0.2">
      <c r="A234" t="s">
        <v>373</v>
      </c>
      <c r="B234" t="s">
        <v>72</v>
      </c>
      <c r="C234" t="s">
        <v>2</v>
      </c>
      <c r="D234" t="s">
        <v>40</v>
      </c>
      <c r="E234" t="s">
        <v>41</v>
      </c>
      <c r="F234" s="2">
        <v>42571</v>
      </c>
      <c r="G234" t="s">
        <v>374</v>
      </c>
      <c r="H234" t="s">
        <v>375</v>
      </c>
      <c r="I234" s="2">
        <v>42570</v>
      </c>
      <c r="J234" s="17">
        <v>172.98</v>
      </c>
      <c r="K234" s="3">
        <v>0</v>
      </c>
      <c r="L234" s="3">
        <v>172.98</v>
      </c>
      <c r="M234" s="3">
        <v>170</v>
      </c>
      <c r="N234" s="4">
        <v>1.7500000000000002E-2</v>
      </c>
      <c r="O234" s="3">
        <v>2.98</v>
      </c>
      <c r="P234" s="5">
        <v>1</v>
      </c>
      <c r="Q234" t="s">
        <v>44</v>
      </c>
      <c r="R234" t="s">
        <v>8</v>
      </c>
      <c r="S234" t="s">
        <v>46</v>
      </c>
      <c r="T234" t="s">
        <v>47</v>
      </c>
      <c r="U234" t="s">
        <v>2</v>
      </c>
      <c r="V234" s="14" t="s">
        <v>148</v>
      </c>
      <c r="W234" t="s">
        <v>12</v>
      </c>
      <c r="X234" t="s">
        <v>13</v>
      </c>
      <c r="Y234" t="s">
        <v>14</v>
      </c>
      <c r="Z234" t="s">
        <v>15</v>
      </c>
      <c r="AA234" t="s">
        <v>16</v>
      </c>
      <c r="AB234" t="s">
        <v>17</v>
      </c>
      <c r="AC234" t="s">
        <v>18</v>
      </c>
      <c r="AD234" t="s">
        <v>19</v>
      </c>
      <c r="AE234" t="s">
        <v>20</v>
      </c>
      <c r="AF234" t="s">
        <v>21</v>
      </c>
      <c r="AG234" t="s">
        <v>22</v>
      </c>
      <c r="AH234" t="s">
        <v>23</v>
      </c>
      <c r="AI234" t="s">
        <v>227</v>
      </c>
      <c r="AJ234" t="s">
        <v>228</v>
      </c>
      <c r="AK234" t="s">
        <v>26</v>
      </c>
      <c r="AL234" t="s">
        <v>27</v>
      </c>
      <c r="AM234" t="s">
        <v>28</v>
      </c>
      <c r="AN234" t="s">
        <v>171</v>
      </c>
      <c r="AO234" t="s">
        <v>57</v>
      </c>
      <c r="AP234" t="s">
        <v>31</v>
      </c>
      <c r="AQ234" t="s">
        <v>32</v>
      </c>
      <c r="AR234" t="s">
        <v>58</v>
      </c>
      <c r="AS234" t="s">
        <v>59</v>
      </c>
      <c r="AT234" t="s">
        <v>35</v>
      </c>
      <c r="AU234" t="s">
        <v>36</v>
      </c>
      <c r="AV234" t="s">
        <v>26</v>
      </c>
      <c r="AW234" t="s">
        <v>26</v>
      </c>
      <c r="AX234" t="s">
        <v>376</v>
      </c>
      <c r="AY234" t="s">
        <v>72</v>
      </c>
      <c r="AZ234" s="3">
        <v>172.98</v>
      </c>
      <c r="BA234" t="str">
        <f t="shared" si="4"/>
        <v>418000+EA</v>
      </c>
      <c r="BB234" t="str">
        <f>VLOOKUP(V234,Sheet2!$D$2:$BA$5,22,FALSE)</f>
        <v>MEDICAL SUPPLIES</v>
      </c>
      <c r="BD234" t="str">
        <f>VLOOKUP(AY234,Sheet4!A234:B542,1,0)</f>
        <v>3</v>
      </c>
    </row>
    <row r="235" spans="1:56" x14ac:dyDescent="0.2">
      <c r="A235" t="s">
        <v>353</v>
      </c>
      <c r="B235" t="s">
        <v>154</v>
      </c>
      <c r="C235" t="s">
        <v>2</v>
      </c>
      <c r="D235" t="s">
        <v>40</v>
      </c>
      <c r="E235" t="s">
        <v>41</v>
      </c>
      <c r="F235" s="2">
        <v>42569</v>
      </c>
      <c r="G235" t="s">
        <v>354</v>
      </c>
      <c r="H235" t="s">
        <v>355</v>
      </c>
      <c r="I235" s="2">
        <v>42568</v>
      </c>
      <c r="J235" s="17">
        <v>345.96</v>
      </c>
      <c r="K235" s="3">
        <v>0</v>
      </c>
      <c r="L235" s="3">
        <v>172.98</v>
      </c>
      <c r="M235" s="3">
        <v>170</v>
      </c>
      <c r="N235" s="4">
        <v>1.7500000000000002E-2</v>
      </c>
      <c r="O235" s="3">
        <v>2.98</v>
      </c>
      <c r="P235" s="5">
        <v>2</v>
      </c>
      <c r="Q235" t="s">
        <v>44</v>
      </c>
      <c r="R235" t="s">
        <v>8</v>
      </c>
      <c r="S235" t="s">
        <v>46</v>
      </c>
      <c r="T235" t="s">
        <v>47</v>
      </c>
      <c r="U235" t="s">
        <v>2</v>
      </c>
      <c r="V235" s="14" t="s">
        <v>148</v>
      </c>
      <c r="W235" t="s">
        <v>12</v>
      </c>
      <c r="X235" t="s">
        <v>13</v>
      </c>
      <c r="Y235" t="s">
        <v>14</v>
      </c>
      <c r="Z235" t="s">
        <v>15</v>
      </c>
      <c r="AA235" t="s">
        <v>16</v>
      </c>
      <c r="AB235" t="s">
        <v>17</v>
      </c>
      <c r="AC235" t="s">
        <v>18</v>
      </c>
      <c r="AD235" t="s">
        <v>19</v>
      </c>
      <c r="AE235" t="s">
        <v>20</v>
      </c>
      <c r="AF235" t="s">
        <v>21</v>
      </c>
      <c r="AG235" t="s">
        <v>22</v>
      </c>
      <c r="AH235" t="s">
        <v>23</v>
      </c>
      <c r="AI235" t="s">
        <v>227</v>
      </c>
      <c r="AJ235" t="s">
        <v>228</v>
      </c>
      <c r="AK235" t="s">
        <v>26</v>
      </c>
      <c r="AL235" t="s">
        <v>27</v>
      </c>
      <c r="AM235" t="s">
        <v>28</v>
      </c>
      <c r="AN235" t="s">
        <v>171</v>
      </c>
      <c r="AO235" t="s">
        <v>57</v>
      </c>
      <c r="AP235" t="s">
        <v>31</v>
      </c>
      <c r="AQ235" t="s">
        <v>32</v>
      </c>
      <c r="AR235" t="s">
        <v>58</v>
      </c>
      <c r="AS235" t="s">
        <v>59</v>
      </c>
      <c r="AT235" t="s">
        <v>35</v>
      </c>
      <c r="AU235" t="s">
        <v>36</v>
      </c>
      <c r="AV235" t="s">
        <v>26</v>
      </c>
      <c r="AW235" t="s">
        <v>26</v>
      </c>
      <c r="AX235" t="s">
        <v>356</v>
      </c>
      <c r="AY235" t="s">
        <v>154</v>
      </c>
      <c r="AZ235" s="3">
        <v>172.98</v>
      </c>
      <c r="BA235" t="str">
        <f t="shared" si="4"/>
        <v>418000+EA</v>
      </c>
      <c r="BB235" t="str">
        <f>VLOOKUP(V235,Sheet2!$D$2:$BA$5,22,FALSE)</f>
        <v>MEDICAL SUPPLIES</v>
      </c>
      <c r="BD235" t="str">
        <f>VLOOKUP(AY235,Sheet4!A235:B543,1,0)</f>
        <v>4</v>
      </c>
    </row>
    <row r="236" spans="1:56" x14ac:dyDescent="0.2">
      <c r="A236" t="s">
        <v>344</v>
      </c>
      <c r="B236" t="s">
        <v>164</v>
      </c>
      <c r="C236" t="s">
        <v>2</v>
      </c>
      <c r="D236" t="s">
        <v>40</v>
      </c>
      <c r="E236" t="s">
        <v>41</v>
      </c>
      <c r="F236" s="2">
        <v>42569</v>
      </c>
      <c r="G236" t="s">
        <v>345</v>
      </c>
      <c r="H236" t="s">
        <v>346</v>
      </c>
      <c r="I236" s="2">
        <v>42566</v>
      </c>
      <c r="J236" s="17">
        <v>172.98</v>
      </c>
      <c r="K236" s="3">
        <v>0</v>
      </c>
      <c r="L236" s="3">
        <v>172.98</v>
      </c>
      <c r="M236" s="3">
        <v>170</v>
      </c>
      <c r="N236" s="4">
        <v>1.7500000000000002E-2</v>
      </c>
      <c r="O236" s="3">
        <v>2.98</v>
      </c>
      <c r="P236" s="5">
        <v>1</v>
      </c>
      <c r="Q236" t="s">
        <v>44</v>
      </c>
      <c r="R236" t="s">
        <v>8</v>
      </c>
      <c r="S236" t="s">
        <v>46</v>
      </c>
      <c r="T236" t="s">
        <v>47</v>
      </c>
      <c r="U236" t="s">
        <v>2</v>
      </c>
      <c r="V236" s="14" t="s">
        <v>148</v>
      </c>
      <c r="W236" t="s">
        <v>12</v>
      </c>
      <c r="X236" t="s">
        <v>13</v>
      </c>
      <c r="Y236" t="s">
        <v>14</v>
      </c>
      <c r="Z236" t="s">
        <v>15</v>
      </c>
      <c r="AA236" t="s">
        <v>16</v>
      </c>
      <c r="AB236" t="s">
        <v>17</v>
      </c>
      <c r="AC236" t="s">
        <v>18</v>
      </c>
      <c r="AD236" t="s">
        <v>19</v>
      </c>
      <c r="AE236" t="s">
        <v>20</v>
      </c>
      <c r="AF236" t="s">
        <v>21</v>
      </c>
      <c r="AG236" t="s">
        <v>22</v>
      </c>
      <c r="AH236" t="s">
        <v>23</v>
      </c>
      <c r="AI236" t="s">
        <v>227</v>
      </c>
      <c r="AJ236" t="s">
        <v>228</v>
      </c>
      <c r="AK236" t="s">
        <v>26</v>
      </c>
      <c r="AL236" t="s">
        <v>27</v>
      </c>
      <c r="AM236" t="s">
        <v>28</v>
      </c>
      <c r="AN236" t="s">
        <v>171</v>
      </c>
      <c r="AO236" t="s">
        <v>57</v>
      </c>
      <c r="AP236" t="s">
        <v>31</v>
      </c>
      <c r="AQ236" t="s">
        <v>32</v>
      </c>
      <c r="AR236" t="s">
        <v>58</v>
      </c>
      <c r="AS236" t="s">
        <v>59</v>
      </c>
      <c r="AT236" t="s">
        <v>35</v>
      </c>
      <c r="AU236" t="s">
        <v>36</v>
      </c>
      <c r="AV236" t="s">
        <v>26</v>
      </c>
      <c r="AW236" t="s">
        <v>26</v>
      </c>
      <c r="AX236" t="s">
        <v>347</v>
      </c>
      <c r="AY236" t="s">
        <v>164</v>
      </c>
      <c r="AZ236" s="3">
        <v>172.98</v>
      </c>
      <c r="BA236" t="str">
        <f t="shared" si="4"/>
        <v>418000+EA</v>
      </c>
      <c r="BB236" t="str">
        <f>VLOOKUP(V236,Sheet2!$D$2:$BA$5,22,FALSE)</f>
        <v>MEDICAL SUPPLIES</v>
      </c>
      <c r="BD236" t="str">
        <f>VLOOKUP(AY236,Sheet4!A236:B544,1,0)</f>
        <v>1</v>
      </c>
    </row>
    <row r="237" spans="1:56" x14ac:dyDescent="0.2">
      <c r="A237" t="s">
        <v>336</v>
      </c>
      <c r="B237" t="s">
        <v>154</v>
      </c>
      <c r="C237" t="s">
        <v>2</v>
      </c>
      <c r="D237" t="s">
        <v>40</v>
      </c>
      <c r="E237" t="s">
        <v>41</v>
      </c>
      <c r="F237" s="2">
        <v>42569</v>
      </c>
      <c r="G237" t="s">
        <v>337</v>
      </c>
      <c r="H237" t="s">
        <v>338</v>
      </c>
      <c r="I237" s="2">
        <v>42565</v>
      </c>
      <c r="J237" s="17">
        <v>172.98</v>
      </c>
      <c r="K237" s="3">
        <v>0</v>
      </c>
      <c r="L237" s="3">
        <v>172.98</v>
      </c>
      <c r="M237" s="3">
        <v>170</v>
      </c>
      <c r="N237" s="4">
        <v>1.7500000000000002E-2</v>
      </c>
      <c r="O237" s="3">
        <v>2.98</v>
      </c>
      <c r="P237" s="5">
        <v>1</v>
      </c>
      <c r="Q237" t="s">
        <v>44</v>
      </c>
      <c r="R237" t="s">
        <v>8</v>
      </c>
      <c r="S237" t="s">
        <v>46</v>
      </c>
      <c r="T237" t="s">
        <v>47</v>
      </c>
      <c r="U237" t="s">
        <v>2</v>
      </c>
      <c r="V237" s="14" t="s">
        <v>148</v>
      </c>
      <c r="W237" t="s">
        <v>12</v>
      </c>
      <c r="X237" t="s">
        <v>13</v>
      </c>
      <c r="Y237" t="s">
        <v>14</v>
      </c>
      <c r="Z237" t="s">
        <v>15</v>
      </c>
      <c r="AA237" t="s">
        <v>16</v>
      </c>
      <c r="AB237" t="s">
        <v>17</v>
      </c>
      <c r="AC237" t="s">
        <v>18</v>
      </c>
      <c r="AD237" t="s">
        <v>19</v>
      </c>
      <c r="AE237" t="s">
        <v>20</v>
      </c>
      <c r="AF237" t="s">
        <v>21</v>
      </c>
      <c r="AG237" t="s">
        <v>22</v>
      </c>
      <c r="AH237" t="s">
        <v>23</v>
      </c>
      <c r="AI237" t="s">
        <v>227</v>
      </c>
      <c r="AJ237" t="s">
        <v>228</v>
      </c>
      <c r="AK237" t="s">
        <v>26</v>
      </c>
      <c r="AL237" t="s">
        <v>27</v>
      </c>
      <c r="AM237" t="s">
        <v>28</v>
      </c>
      <c r="AN237" t="s">
        <v>171</v>
      </c>
      <c r="AO237" t="s">
        <v>57</v>
      </c>
      <c r="AP237" t="s">
        <v>31</v>
      </c>
      <c r="AQ237" t="s">
        <v>32</v>
      </c>
      <c r="AR237" t="s">
        <v>58</v>
      </c>
      <c r="AS237" t="s">
        <v>59</v>
      </c>
      <c r="AT237" t="s">
        <v>35</v>
      </c>
      <c r="AU237" t="s">
        <v>36</v>
      </c>
      <c r="AV237" t="s">
        <v>26</v>
      </c>
      <c r="AW237" t="s">
        <v>26</v>
      </c>
      <c r="AX237" t="s">
        <v>339</v>
      </c>
      <c r="AY237" t="s">
        <v>154</v>
      </c>
      <c r="AZ237" s="3">
        <v>172.98</v>
      </c>
      <c r="BA237" t="str">
        <f t="shared" si="4"/>
        <v>418000+EA</v>
      </c>
      <c r="BB237" t="str">
        <f>VLOOKUP(V237,Sheet2!$D$2:$BA$5,22,FALSE)</f>
        <v>MEDICAL SUPPLIES</v>
      </c>
      <c r="BD237" t="str">
        <f>VLOOKUP(AY237,Sheet4!A237:B545,1,0)</f>
        <v>4</v>
      </c>
    </row>
    <row r="238" spans="1:56" x14ac:dyDescent="0.2">
      <c r="A238" t="s">
        <v>340</v>
      </c>
      <c r="B238" t="s">
        <v>72</v>
      </c>
      <c r="C238" t="s">
        <v>2</v>
      </c>
      <c r="D238" t="s">
        <v>40</v>
      </c>
      <c r="E238" t="s">
        <v>41</v>
      </c>
      <c r="F238" s="2">
        <v>42569</v>
      </c>
      <c r="G238" t="s">
        <v>341</v>
      </c>
      <c r="H238" t="s">
        <v>342</v>
      </c>
      <c r="I238" s="2">
        <v>42565</v>
      </c>
      <c r="J238" s="17">
        <v>172.98</v>
      </c>
      <c r="K238" s="3">
        <v>0</v>
      </c>
      <c r="L238" s="3">
        <v>172.98</v>
      </c>
      <c r="M238" s="3">
        <v>170</v>
      </c>
      <c r="N238" s="4">
        <v>1.7500000000000002E-2</v>
      </c>
      <c r="O238" s="3">
        <v>2.98</v>
      </c>
      <c r="P238" s="5">
        <v>1</v>
      </c>
      <c r="Q238" t="s">
        <v>44</v>
      </c>
      <c r="R238" t="s">
        <v>8</v>
      </c>
      <c r="S238" t="s">
        <v>46</v>
      </c>
      <c r="T238" t="s">
        <v>47</v>
      </c>
      <c r="U238" t="s">
        <v>2</v>
      </c>
      <c r="V238" s="14" t="s">
        <v>148</v>
      </c>
      <c r="W238" t="s">
        <v>12</v>
      </c>
      <c r="X238" t="s">
        <v>13</v>
      </c>
      <c r="Y238" t="s">
        <v>14</v>
      </c>
      <c r="Z238" t="s">
        <v>15</v>
      </c>
      <c r="AA238" t="s">
        <v>16</v>
      </c>
      <c r="AB238" t="s">
        <v>17</v>
      </c>
      <c r="AC238" t="s">
        <v>18</v>
      </c>
      <c r="AD238" t="s">
        <v>19</v>
      </c>
      <c r="AE238" t="s">
        <v>20</v>
      </c>
      <c r="AF238" t="s">
        <v>21</v>
      </c>
      <c r="AG238" t="s">
        <v>22</v>
      </c>
      <c r="AH238" t="s">
        <v>23</v>
      </c>
      <c r="AI238" t="s">
        <v>227</v>
      </c>
      <c r="AJ238" t="s">
        <v>228</v>
      </c>
      <c r="AK238" t="s">
        <v>26</v>
      </c>
      <c r="AL238" t="s">
        <v>27</v>
      </c>
      <c r="AM238" t="s">
        <v>28</v>
      </c>
      <c r="AN238" t="s">
        <v>171</v>
      </c>
      <c r="AO238" t="s">
        <v>57</v>
      </c>
      <c r="AP238" t="s">
        <v>31</v>
      </c>
      <c r="AQ238" t="s">
        <v>32</v>
      </c>
      <c r="AR238" t="s">
        <v>58</v>
      </c>
      <c r="AS238" t="s">
        <v>59</v>
      </c>
      <c r="AT238" t="s">
        <v>35</v>
      </c>
      <c r="AU238" t="s">
        <v>36</v>
      </c>
      <c r="AV238" t="s">
        <v>26</v>
      </c>
      <c r="AW238" t="s">
        <v>26</v>
      </c>
      <c r="AX238" t="s">
        <v>343</v>
      </c>
      <c r="AY238" t="s">
        <v>72</v>
      </c>
      <c r="AZ238" s="3">
        <v>172.98</v>
      </c>
      <c r="BA238" t="str">
        <f t="shared" si="4"/>
        <v>418000+EA</v>
      </c>
      <c r="BB238" t="str">
        <f>VLOOKUP(V238,Sheet2!$D$2:$BA$5,22,FALSE)</f>
        <v>MEDICAL SUPPLIES</v>
      </c>
      <c r="BD238" t="str">
        <f>VLOOKUP(AY238,Sheet4!A238:B546,1,0)</f>
        <v>3</v>
      </c>
    </row>
    <row r="239" spans="1:56" x14ac:dyDescent="0.2">
      <c r="A239" t="s">
        <v>332</v>
      </c>
      <c r="B239" t="s">
        <v>174</v>
      </c>
      <c r="C239" t="s">
        <v>2</v>
      </c>
      <c r="D239" t="s">
        <v>40</v>
      </c>
      <c r="E239" t="s">
        <v>41</v>
      </c>
      <c r="F239" s="2">
        <v>42564</v>
      </c>
      <c r="G239" t="s">
        <v>333</v>
      </c>
      <c r="H239" t="s">
        <v>334</v>
      </c>
      <c r="I239" s="2">
        <v>42563</v>
      </c>
      <c r="J239" s="17">
        <v>345.96</v>
      </c>
      <c r="K239" s="3">
        <v>0</v>
      </c>
      <c r="L239" s="3">
        <v>172.98</v>
      </c>
      <c r="M239" s="3">
        <v>170</v>
      </c>
      <c r="N239" s="4">
        <v>1.7500000000000002E-2</v>
      </c>
      <c r="O239" s="3">
        <v>2.98</v>
      </c>
      <c r="P239" s="5">
        <v>2</v>
      </c>
      <c r="Q239" t="s">
        <v>44</v>
      </c>
      <c r="R239" t="s">
        <v>8</v>
      </c>
      <c r="S239" t="s">
        <v>46</v>
      </c>
      <c r="T239" t="s">
        <v>47</v>
      </c>
      <c r="U239" t="s">
        <v>2</v>
      </c>
      <c r="V239" s="14" t="s">
        <v>148</v>
      </c>
      <c r="W239" t="s">
        <v>12</v>
      </c>
      <c r="X239" t="s">
        <v>13</v>
      </c>
      <c r="Y239" t="s">
        <v>14</v>
      </c>
      <c r="Z239" t="s">
        <v>75</v>
      </c>
      <c r="AA239" t="s">
        <v>76</v>
      </c>
      <c r="AB239" t="s">
        <v>17</v>
      </c>
      <c r="AC239" t="s">
        <v>18</v>
      </c>
      <c r="AD239" t="s">
        <v>19</v>
      </c>
      <c r="AE239" t="s">
        <v>20</v>
      </c>
      <c r="AF239" t="s">
        <v>21</v>
      </c>
      <c r="AG239" t="s">
        <v>22</v>
      </c>
      <c r="AH239" t="s">
        <v>77</v>
      </c>
      <c r="AI239" t="s">
        <v>169</v>
      </c>
      <c r="AJ239" t="s">
        <v>170</v>
      </c>
      <c r="AK239" t="s">
        <v>26</v>
      </c>
      <c r="AL239" t="s">
        <v>27</v>
      </c>
      <c r="AM239" t="s">
        <v>28</v>
      </c>
      <c r="AN239" t="s">
        <v>171</v>
      </c>
      <c r="AO239" t="s">
        <v>57</v>
      </c>
      <c r="AP239" t="s">
        <v>31</v>
      </c>
      <c r="AQ239" t="s">
        <v>32</v>
      </c>
      <c r="AR239" t="s">
        <v>58</v>
      </c>
      <c r="AS239" t="s">
        <v>59</v>
      </c>
      <c r="AT239" t="s">
        <v>35</v>
      </c>
      <c r="AU239" t="s">
        <v>36</v>
      </c>
      <c r="AV239" t="s">
        <v>26</v>
      </c>
      <c r="AW239" t="s">
        <v>26</v>
      </c>
      <c r="AX239" t="s">
        <v>335</v>
      </c>
      <c r="AY239" t="s">
        <v>174</v>
      </c>
      <c r="AZ239" s="3">
        <v>172.98</v>
      </c>
      <c r="BA239" t="str">
        <f t="shared" si="4"/>
        <v>418000+EA</v>
      </c>
      <c r="BB239" t="str">
        <f>VLOOKUP(V239,Sheet2!$D$2:$BA$5,22,FALSE)</f>
        <v>MEDICAL SUPPLIES</v>
      </c>
      <c r="BD239" t="str">
        <f>VLOOKUP(AY239,Sheet4!A239:B547,1,0)</f>
        <v>5</v>
      </c>
    </row>
    <row r="240" spans="1:56" x14ac:dyDescent="0.2">
      <c r="A240" t="s">
        <v>311</v>
      </c>
      <c r="B240" t="s">
        <v>63</v>
      </c>
      <c r="C240" t="s">
        <v>2</v>
      </c>
      <c r="D240" t="s">
        <v>40</v>
      </c>
      <c r="E240" t="s">
        <v>41</v>
      </c>
      <c r="F240" s="2">
        <v>42563</v>
      </c>
      <c r="G240" t="s">
        <v>312</v>
      </c>
      <c r="H240" t="s">
        <v>313</v>
      </c>
      <c r="I240" s="2">
        <v>42562</v>
      </c>
      <c r="J240" s="17">
        <v>172.98</v>
      </c>
      <c r="K240" s="3">
        <v>0</v>
      </c>
      <c r="L240" s="3">
        <v>172.98</v>
      </c>
      <c r="M240" s="3">
        <v>170</v>
      </c>
      <c r="N240" s="4">
        <v>1.7500000000000002E-2</v>
      </c>
      <c r="O240" s="3">
        <v>2.98</v>
      </c>
      <c r="P240" s="5">
        <v>1</v>
      </c>
      <c r="Q240" t="s">
        <v>44</v>
      </c>
      <c r="R240" t="s">
        <v>8</v>
      </c>
      <c r="S240" t="s">
        <v>46</v>
      </c>
      <c r="T240" t="s">
        <v>47</v>
      </c>
      <c r="U240" t="s">
        <v>2</v>
      </c>
      <c r="V240" s="14" t="s">
        <v>148</v>
      </c>
      <c r="W240" t="s">
        <v>12</v>
      </c>
      <c r="X240" t="s">
        <v>13</v>
      </c>
      <c r="Y240" t="s">
        <v>14</v>
      </c>
      <c r="Z240" t="s">
        <v>75</v>
      </c>
      <c r="AA240" t="s">
        <v>76</v>
      </c>
      <c r="AB240" t="s">
        <v>17</v>
      </c>
      <c r="AC240" t="s">
        <v>18</v>
      </c>
      <c r="AD240" t="s">
        <v>19</v>
      </c>
      <c r="AE240" t="s">
        <v>20</v>
      </c>
      <c r="AF240" t="s">
        <v>21</v>
      </c>
      <c r="AG240" t="s">
        <v>22</v>
      </c>
      <c r="AH240" t="s">
        <v>77</v>
      </c>
      <c r="AI240" t="s">
        <v>169</v>
      </c>
      <c r="AJ240" t="s">
        <v>170</v>
      </c>
      <c r="AK240" t="s">
        <v>26</v>
      </c>
      <c r="AL240" t="s">
        <v>27</v>
      </c>
      <c r="AM240" t="s">
        <v>28</v>
      </c>
      <c r="AN240" t="s">
        <v>171</v>
      </c>
      <c r="AO240" t="s">
        <v>57</v>
      </c>
      <c r="AP240" t="s">
        <v>31</v>
      </c>
      <c r="AQ240" t="s">
        <v>32</v>
      </c>
      <c r="AR240" t="s">
        <v>58</v>
      </c>
      <c r="AS240" t="s">
        <v>59</v>
      </c>
      <c r="AT240" t="s">
        <v>35</v>
      </c>
      <c r="AU240" t="s">
        <v>36</v>
      </c>
      <c r="AV240" t="s">
        <v>26</v>
      </c>
      <c r="AW240" t="s">
        <v>26</v>
      </c>
      <c r="AX240" t="s">
        <v>314</v>
      </c>
      <c r="AY240" t="s">
        <v>63</v>
      </c>
      <c r="AZ240" s="3">
        <v>172.98</v>
      </c>
      <c r="BA240" t="str">
        <f t="shared" si="4"/>
        <v>418000+EA</v>
      </c>
      <c r="BB240" t="str">
        <f>VLOOKUP(V240,Sheet2!$D$2:$BA$5,22,FALSE)</f>
        <v>MEDICAL SUPPLIES</v>
      </c>
      <c r="BD240" t="str">
        <f>VLOOKUP(AY240,Sheet4!A240:B548,1,0)</f>
        <v>10</v>
      </c>
    </row>
    <row r="241" spans="1:56" x14ac:dyDescent="0.2">
      <c r="A241" t="s">
        <v>324</v>
      </c>
      <c r="B241" t="s">
        <v>164</v>
      </c>
      <c r="C241" t="s">
        <v>2</v>
      </c>
      <c r="D241" t="s">
        <v>40</v>
      </c>
      <c r="E241" t="s">
        <v>41</v>
      </c>
      <c r="F241" s="2">
        <v>42563</v>
      </c>
      <c r="G241" t="s">
        <v>325</v>
      </c>
      <c r="H241" t="s">
        <v>326</v>
      </c>
      <c r="I241" s="2">
        <v>42562</v>
      </c>
      <c r="J241" s="17">
        <v>172.98</v>
      </c>
      <c r="K241" s="3">
        <v>0</v>
      </c>
      <c r="L241" s="3">
        <v>172.98</v>
      </c>
      <c r="M241" s="3">
        <v>170</v>
      </c>
      <c r="N241" s="4">
        <v>1.7500000000000002E-2</v>
      </c>
      <c r="O241" s="3">
        <v>2.98</v>
      </c>
      <c r="P241" s="5">
        <v>1</v>
      </c>
      <c r="Q241" t="s">
        <v>44</v>
      </c>
      <c r="R241" t="s">
        <v>8</v>
      </c>
      <c r="S241" t="s">
        <v>46</v>
      </c>
      <c r="T241" t="s">
        <v>47</v>
      </c>
      <c r="U241" t="s">
        <v>2</v>
      </c>
      <c r="V241" s="14" t="s">
        <v>148</v>
      </c>
      <c r="W241" t="s">
        <v>12</v>
      </c>
      <c r="X241" t="s">
        <v>13</v>
      </c>
      <c r="Y241" t="s">
        <v>14</v>
      </c>
      <c r="Z241" t="s">
        <v>75</v>
      </c>
      <c r="AA241" t="s">
        <v>76</v>
      </c>
      <c r="AB241" t="s">
        <v>17</v>
      </c>
      <c r="AC241" t="s">
        <v>18</v>
      </c>
      <c r="AD241" t="s">
        <v>19</v>
      </c>
      <c r="AE241" t="s">
        <v>20</v>
      </c>
      <c r="AF241" t="s">
        <v>21</v>
      </c>
      <c r="AG241" t="s">
        <v>22</v>
      </c>
      <c r="AH241" t="s">
        <v>77</v>
      </c>
      <c r="AI241" t="s">
        <v>149</v>
      </c>
      <c r="AJ241" t="s">
        <v>150</v>
      </c>
      <c r="AK241" t="s">
        <v>26</v>
      </c>
      <c r="AL241" t="s">
        <v>27</v>
      </c>
      <c r="AM241" t="s">
        <v>28</v>
      </c>
      <c r="AN241" t="s">
        <v>171</v>
      </c>
      <c r="AO241" t="s">
        <v>57</v>
      </c>
      <c r="AP241" t="s">
        <v>31</v>
      </c>
      <c r="AQ241" t="s">
        <v>32</v>
      </c>
      <c r="AR241" t="s">
        <v>58</v>
      </c>
      <c r="AS241" t="s">
        <v>59</v>
      </c>
      <c r="AT241" t="s">
        <v>35</v>
      </c>
      <c r="AU241" t="s">
        <v>36</v>
      </c>
      <c r="AV241" t="s">
        <v>26</v>
      </c>
      <c r="AW241" t="s">
        <v>26</v>
      </c>
      <c r="AX241" t="s">
        <v>327</v>
      </c>
      <c r="AY241" t="s">
        <v>164</v>
      </c>
      <c r="AZ241" s="3">
        <v>172.98</v>
      </c>
      <c r="BA241" t="str">
        <f t="shared" si="4"/>
        <v>418000+EA</v>
      </c>
      <c r="BB241" t="str">
        <f>VLOOKUP(V241,Sheet2!$D$2:$BA$5,22,FALSE)</f>
        <v>MEDICAL SUPPLIES</v>
      </c>
      <c r="BD241" t="str">
        <f>VLOOKUP(AY241,Sheet4!A241:B549,1,0)</f>
        <v>1</v>
      </c>
    </row>
    <row r="242" spans="1:56" x14ac:dyDescent="0.2">
      <c r="A242" t="s">
        <v>328</v>
      </c>
      <c r="B242" t="s">
        <v>72</v>
      </c>
      <c r="C242" t="s">
        <v>2</v>
      </c>
      <c r="D242" t="s">
        <v>40</v>
      </c>
      <c r="E242" t="s">
        <v>41</v>
      </c>
      <c r="F242" s="2">
        <v>42564</v>
      </c>
      <c r="G242" t="s">
        <v>329</v>
      </c>
      <c r="H242" t="s">
        <v>330</v>
      </c>
      <c r="I242" s="2">
        <v>42562</v>
      </c>
      <c r="J242" s="17">
        <v>3459.6</v>
      </c>
      <c r="K242" s="3">
        <v>0</v>
      </c>
      <c r="L242" s="3">
        <v>172.98</v>
      </c>
      <c r="M242" s="3">
        <v>170</v>
      </c>
      <c r="N242" s="4">
        <v>1.7500000000000002E-2</v>
      </c>
      <c r="O242" s="3">
        <v>2.98</v>
      </c>
      <c r="P242" s="5">
        <v>20</v>
      </c>
      <c r="Q242" t="s">
        <v>44</v>
      </c>
      <c r="R242" t="s">
        <v>8</v>
      </c>
      <c r="S242" t="s">
        <v>46</v>
      </c>
      <c r="T242" t="s">
        <v>47</v>
      </c>
      <c r="U242" t="s">
        <v>2</v>
      </c>
      <c r="V242" s="14" t="s">
        <v>148</v>
      </c>
      <c r="W242" t="s">
        <v>12</v>
      </c>
      <c r="X242" t="s">
        <v>13</v>
      </c>
      <c r="Y242" t="s">
        <v>49</v>
      </c>
      <c r="Z242" t="s">
        <v>50</v>
      </c>
      <c r="AA242" t="s">
        <v>51</v>
      </c>
      <c r="AB242" t="s">
        <v>52</v>
      </c>
      <c r="AC242" t="s">
        <v>53</v>
      </c>
      <c r="AD242" t="s">
        <v>54</v>
      </c>
      <c r="AE242" t="s">
        <v>55</v>
      </c>
      <c r="AF242" t="s">
        <v>50</v>
      </c>
      <c r="AG242" t="s">
        <v>51</v>
      </c>
      <c r="AH242" t="s">
        <v>26</v>
      </c>
      <c r="AI242" t="s">
        <v>26</v>
      </c>
      <c r="AJ242" t="s">
        <v>26</v>
      </c>
      <c r="AK242" t="s">
        <v>26</v>
      </c>
      <c r="AL242" t="s">
        <v>27</v>
      </c>
      <c r="AM242" t="s">
        <v>28</v>
      </c>
      <c r="AN242" t="s">
        <v>171</v>
      </c>
      <c r="AO242" t="s">
        <v>57</v>
      </c>
      <c r="AP242" t="s">
        <v>31</v>
      </c>
      <c r="AQ242" t="s">
        <v>32</v>
      </c>
      <c r="AR242" t="s">
        <v>58</v>
      </c>
      <c r="AS242" t="s">
        <v>59</v>
      </c>
      <c r="AT242" t="s">
        <v>135</v>
      </c>
      <c r="AU242" t="s">
        <v>136</v>
      </c>
      <c r="AV242" t="s">
        <v>26</v>
      </c>
      <c r="AW242" t="s">
        <v>26</v>
      </c>
      <c r="AX242" t="s">
        <v>331</v>
      </c>
      <c r="AY242" t="s">
        <v>63</v>
      </c>
      <c r="AZ242" s="3">
        <v>172.98</v>
      </c>
      <c r="BA242" t="str">
        <f t="shared" si="4"/>
        <v>418000+EA</v>
      </c>
      <c r="BB242" t="str">
        <f>VLOOKUP(V242,Sheet2!$D$2:$BA$5,22,FALSE)</f>
        <v>MEDICAL SUPPLIES</v>
      </c>
      <c r="BD242" t="str">
        <f>VLOOKUP(AY242,Sheet4!A242:B550,1,0)</f>
        <v>10</v>
      </c>
    </row>
    <row r="243" spans="1:56" x14ac:dyDescent="0.2">
      <c r="A243" t="s">
        <v>299</v>
      </c>
      <c r="B243" t="s">
        <v>164</v>
      </c>
      <c r="C243" t="s">
        <v>2</v>
      </c>
      <c r="D243" t="s">
        <v>40</v>
      </c>
      <c r="E243" t="s">
        <v>41</v>
      </c>
      <c r="F243" s="2">
        <v>42562</v>
      </c>
      <c r="G243" t="s">
        <v>300</v>
      </c>
      <c r="H243" t="s">
        <v>301</v>
      </c>
      <c r="I243" s="2">
        <v>42561</v>
      </c>
      <c r="J243" s="17">
        <v>172.98</v>
      </c>
      <c r="K243" s="3">
        <v>0</v>
      </c>
      <c r="L243" s="3">
        <v>172.98</v>
      </c>
      <c r="M243" s="3">
        <v>170</v>
      </c>
      <c r="N243" s="4">
        <v>1.7500000000000002E-2</v>
      </c>
      <c r="O243" s="3">
        <v>2.98</v>
      </c>
      <c r="P243" s="5">
        <v>1</v>
      </c>
      <c r="Q243" t="s">
        <v>44</v>
      </c>
      <c r="R243" t="s">
        <v>8</v>
      </c>
      <c r="S243" t="s">
        <v>46</v>
      </c>
      <c r="T243" t="s">
        <v>47</v>
      </c>
      <c r="U243" t="s">
        <v>2</v>
      </c>
      <c r="V243" s="14" t="s">
        <v>148</v>
      </c>
      <c r="W243" t="s">
        <v>12</v>
      </c>
      <c r="X243" t="s">
        <v>13</v>
      </c>
      <c r="Y243" t="s">
        <v>14</v>
      </c>
      <c r="Z243" t="s">
        <v>75</v>
      </c>
      <c r="AA243" t="s">
        <v>76</v>
      </c>
      <c r="AB243" t="s">
        <v>17</v>
      </c>
      <c r="AC243" t="s">
        <v>18</v>
      </c>
      <c r="AD243" t="s">
        <v>19</v>
      </c>
      <c r="AE243" t="s">
        <v>20</v>
      </c>
      <c r="AF243" t="s">
        <v>21</v>
      </c>
      <c r="AG243" t="s">
        <v>22</v>
      </c>
      <c r="AH243" t="s">
        <v>77</v>
      </c>
      <c r="AI243" t="s">
        <v>169</v>
      </c>
      <c r="AJ243" t="s">
        <v>170</v>
      </c>
      <c r="AK243" t="s">
        <v>26</v>
      </c>
      <c r="AL243" t="s">
        <v>27</v>
      </c>
      <c r="AM243" t="s">
        <v>28</v>
      </c>
      <c r="AN243" t="s">
        <v>171</v>
      </c>
      <c r="AO243" t="s">
        <v>57</v>
      </c>
      <c r="AP243" t="s">
        <v>31</v>
      </c>
      <c r="AQ243" t="s">
        <v>32</v>
      </c>
      <c r="AR243" t="s">
        <v>58</v>
      </c>
      <c r="AS243" t="s">
        <v>59</v>
      </c>
      <c r="AT243" t="s">
        <v>35</v>
      </c>
      <c r="AU243" t="s">
        <v>36</v>
      </c>
      <c r="AV243" t="s">
        <v>26</v>
      </c>
      <c r="AW243" t="s">
        <v>26</v>
      </c>
      <c r="AX243" t="s">
        <v>302</v>
      </c>
      <c r="AY243" t="s">
        <v>164</v>
      </c>
      <c r="AZ243" s="3">
        <v>172.98</v>
      </c>
      <c r="BA243" t="str">
        <f t="shared" si="4"/>
        <v>418000+EA</v>
      </c>
      <c r="BB243" t="str">
        <f>VLOOKUP(V243,Sheet2!$D$2:$BA$5,22,FALSE)</f>
        <v>MEDICAL SUPPLIES</v>
      </c>
      <c r="BD243" t="str">
        <f>VLOOKUP(AY243,Sheet4!A243:B551,1,0)</f>
        <v>1</v>
      </c>
    </row>
    <row r="244" spans="1:56" x14ac:dyDescent="0.2">
      <c r="A244" t="s">
        <v>303</v>
      </c>
      <c r="B244" t="s">
        <v>154</v>
      </c>
      <c r="C244" t="s">
        <v>2</v>
      </c>
      <c r="D244" t="s">
        <v>40</v>
      </c>
      <c r="E244" t="s">
        <v>41</v>
      </c>
      <c r="F244" s="2">
        <v>42562</v>
      </c>
      <c r="G244" t="s">
        <v>304</v>
      </c>
      <c r="H244" t="s">
        <v>305</v>
      </c>
      <c r="I244" s="2">
        <v>42561</v>
      </c>
      <c r="J244" s="17">
        <v>345.96</v>
      </c>
      <c r="K244" s="3">
        <v>0</v>
      </c>
      <c r="L244" s="3">
        <v>172.98</v>
      </c>
      <c r="M244" s="3">
        <v>170</v>
      </c>
      <c r="N244" s="4">
        <v>1.7500000000000002E-2</v>
      </c>
      <c r="O244" s="3">
        <v>2.98</v>
      </c>
      <c r="P244" s="5">
        <v>2</v>
      </c>
      <c r="Q244" t="s">
        <v>44</v>
      </c>
      <c r="R244" t="s">
        <v>8</v>
      </c>
      <c r="S244" t="s">
        <v>46</v>
      </c>
      <c r="T244" t="s">
        <v>47</v>
      </c>
      <c r="U244" t="s">
        <v>2</v>
      </c>
      <c r="V244" s="14" t="s">
        <v>148</v>
      </c>
      <c r="W244" t="s">
        <v>12</v>
      </c>
      <c r="X244" t="s">
        <v>13</v>
      </c>
      <c r="Y244" t="s">
        <v>14</v>
      </c>
      <c r="Z244" t="s">
        <v>15</v>
      </c>
      <c r="AA244" t="s">
        <v>16</v>
      </c>
      <c r="AB244" t="s">
        <v>17</v>
      </c>
      <c r="AC244" t="s">
        <v>18</v>
      </c>
      <c r="AD244" t="s">
        <v>19</v>
      </c>
      <c r="AE244" t="s">
        <v>20</v>
      </c>
      <c r="AF244" t="s">
        <v>21</v>
      </c>
      <c r="AG244" t="s">
        <v>22</v>
      </c>
      <c r="AH244" t="s">
        <v>23</v>
      </c>
      <c r="AI244" t="s">
        <v>227</v>
      </c>
      <c r="AJ244" t="s">
        <v>228</v>
      </c>
      <c r="AK244" t="s">
        <v>26</v>
      </c>
      <c r="AL244" t="s">
        <v>27</v>
      </c>
      <c r="AM244" t="s">
        <v>28</v>
      </c>
      <c r="AN244" t="s">
        <v>171</v>
      </c>
      <c r="AO244" t="s">
        <v>57</v>
      </c>
      <c r="AP244" t="s">
        <v>31</v>
      </c>
      <c r="AQ244" t="s">
        <v>32</v>
      </c>
      <c r="AR244" t="s">
        <v>58</v>
      </c>
      <c r="AS244" t="s">
        <v>59</v>
      </c>
      <c r="AT244" t="s">
        <v>35</v>
      </c>
      <c r="AU244" t="s">
        <v>36</v>
      </c>
      <c r="AV244" t="s">
        <v>26</v>
      </c>
      <c r="AW244" t="s">
        <v>26</v>
      </c>
      <c r="AX244" t="s">
        <v>306</v>
      </c>
      <c r="AY244" t="s">
        <v>154</v>
      </c>
      <c r="AZ244" s="3">
        <v>172.98</v>
      </c>
      <c r="BA244" t="str">
        <f t="shared" si="4"/>
        <v>418000+EA</v>
      </c>
      <c r="BB244" t="str">
        <f>VLOOKUP(V244,Sheet2!$D$2:$BA$5,22,FALSE)</f>
        <v>MEDICAL SUPPLIES</v>
      </c>
      <c r="BD244" t="str">
        <f>VLOOKUP(AY244,Sheet4!A244:B552,1,0)</f>
        <v>4</v>
      </c>
    </row>
    <row r="245" spans="1:56" x14ac:dyDescent="0.2">
      <c r="A245" t="s">
        <v>307</v>
      </c>
      <c r="B245" t="s">
        <v>164</v>
      </c>
      <c r="C245" t="s">
        <v>2</v>
      </c>
      <c r="D245" t="s">
        <v>40</v>
      </c>
      <c r="E245" t="s">
        <v>41</v>
      </c>
      <c r="F245" s="2">
        <v>42562</v>
      </c>
      <c r="G245" t="s">
        <v>308</v>
      </c>
      <c r="H245" t="s">
        <v>309</v>
      </c>
      <c r="I245" s="2">
        <v>42561</v>
      </c>
      <c r="J245" s="17">
        <v>345.96</v>
      </c>
      <c r="K245" s="3">
        <v>0</v>
      </c>
      <c r="L245" s="3">
        <v>172.98</v>
      </c>
      <c r="M245" s="3">
        <v>170</v>
      </c>
      <c r="N245" s="4">
        <v>1.7500000000000002E-2</v>
      </c>
      <c r="O245" s="3">
        <v>2.98</v>
      </c>
      <c r="P245" s="5">
        <v>2</v>
      </c>
      <c r="Q245" t="s">
        <v>44</v>
      </c>
      <c r="R245" t="s">
        <v>8</v>
      </c>
      <c r="S245" t="s">
        <v>46</v>
      </c>
      <c r="T245" t="s">
        <v>47</v>
      </c>
      <c r="U245" t="s">
        <v>2</v>
      </c>
      <c r="V245" s="14" t="s">
        <v>148</v>
      </c>
      <c r="W245" t="s">
        <v>12</v>
      </c>
      <c r="X245" t="s">
        <v>13</v>
      </c>
      <c r="Y245" t="s">
        <v>14</v>
      </c>
      <c r="Z245" t="s">
        <v>75</v>
      </c>
      <c r="AA245" t="s">
        <v>76</v>
      </c>
      <c r="AB245" t="s">
        <v>17</v>
      </c>
      <c r="AC245" t="s">
        <v>18</v>
      </c>
      <c r="AD245" t="s">
        <v>19</v>
      </c>
      <c r="AE245" t="s">
        <v>20</v>
      </c>
      <c r="AF245" t="s">
        <v>21</v>
      </c>
      <c r="AG245" t="s">
        <v>22</v>
      </c>
      <c r="AH245" t="s">
        <v>77</v>
      </c>
      <c r="AI245" t="s">
        <v>169</v>
      </c>
      <c r="AJ245" t="s">
        <v>170</v>
      </c>
      <c r="AK245" t="s">
        <v>26</v>
      </c>
      <c r="AL245" t="s">
        <v>27</v>
      </c>
      <c r="AM245" t="s">
        <v>28</v>
      </c>
      <c r="AN245" t="s">
        <v>171</v>
      </c>
      <c r="AO245" t="s">
        <v>57</v>
      </c>
      <c r="AP245" t="s">
        <v>31</v>
      </c>
      <c r="AQ245" t="s">
        <v>32</v>
      </c>
      <c r="AR245" t="s">
        <v>58</v>
      </c>
      <c r="AS245" t="s">
        <v>59</v>
      </c>
      <c r="AT245" t="s">
        <v>35</v>
      </c>
      <c r="AU245" t="s">
        <v>36</v>
      </c>
      <c r="AV245" t="s">
        <v>26</v>
      </c>
      <c r="AW245" t="s">
        <v>26</v>
      </c>
      <c r="AX245" t="s">
        <v>310</v>
      </c>
      <c r="AY245" t="s">
        <v>164</v>
      </c>
      <c r="AZ245" s="3">
        <v>172.98</v>
      </c>
      <c r="BA245" t="str">
        <f t="shared" si="4"/>
        <v>418000+EA</v>
      </c>
      <c r="BB245" t="str">
        <f>VLOOKUP(V245,Sheet2!$D$2:$BA$5,22,FALSE)</f>
        <v>MEDICAL SUPPLIES</v>
      </c>
      <c r="BD245" t="str">
        <f>VLOOKUP(AY245,Sheet4!A245:B553,1,0)</f>
        <v>1</v>
      </c>
    </row>
    <row r="246" spans="1:56" x14ac:dyDescent="0.2">
      <c r="A246" t="s">
        <v>291</v>
      </c>
      <c r="B246" t="s">
        <v>154</v>
      </c>
      <c r="C246" t="s">
        <v>2</v>
      </c>
      <c r="D246" t="s">
        <v>40</v>
      </c>
      <c r="E246" t="s">
        <v>41</v>
      </c>
      <c r="F246" s="2">
        <v>42562</v>
      </c>
      <c r="G246" t="s">
        <v>292</v>
      </c>
      <c r="H246" t="s">
        <v>293</v>
      </c>
      <c r="I246" s="2">
        <v>42559</v>
      </c>
      <c r="J246" s="17">
        <v>172.98</v>
      </c>
      <c r="K246" s="3">
        <v>0</v>
      </c>
      <c r="L246" s="3">
        <v>172.98</v>
      </c>
      <c r="M246" s="3">
        <v>170</v>
      </c>
      <c r="N246" s="4">
        <v>1.7500000000000002E-2</v>
      </c>
      <c r="O246" s="3">
        <v>2.98</v>
      </c>
      <c r="P246" s="5">
        <v>1</v>
      </c>
      <c r="Q246" t="s">
        <v>44</v>
      </c>
      <c r="R246" t="s">
        <v>8</v>
      </c>
      <c r="S246" t="s">
        <v>46</v>
      </c>
      <c r="T246" t="s">
        <v>47</v>
      </c>
      <c r="U246" t="s">
        <v>2</v>
      </c>
      <c r="V246" s="14" t="s">
        <v>148</v>
      </c>
      <c r="W246" t="s">
        <v>12</v>
      </c>
      <c r="X246" t="s">
        <v>13</v>
      </c>
      <c r="Y246" t="s">
        <v>14</v>
      </c>
      <c r="Z246" t="s">
        <v>75</v>
      </c>
      <c r="AA246" t="s">
        <v>76</v>
      </c>
      <c r="AB246" t="s">
        <v>17</v>
      </c>
      <c r="AC246" t="s">
        <v>18</v>
      </c>
      <c r="AD246" t="s">
        <v>19</v>
      </c>
      <c r="AE246" t="s">
        <v>20</v>
      </c>
      <c r="AF246" t="s">
        <v>21</v>
      </c>
      <c r="AG246" t="s">
        <v>22</v>
      </c>
      <c r="AH246" t="s">
        <v>77</v>
      </c>
      <c r="AI246" t="s">
        <v>169</v>
      </c>
      <c r="AJ246" t="s">
        <v>170</v>
      </c>
      <c r="AK246" t="s">
        <v>26</v>
      </c>
      <c r="AL246" t="s">
        <v>27</v>
      </c>
      <c r="AM246" t="s">
        <v>28</v>
      </c>
      <c r="AN246" t="s">
        <v>171</v>
      </c>
      <c r="AO246" t="s">
        <v>57</v>
      </c>
      <c r="AP246" t="s">
        <v>31</v>
      </c>
      <c r="AQ246" t="s">
        <v>32</v>
      </c>
      <c r="AR246" t="s">
        <v>58</v>
      </c>
      <c r="AS246" t="s">
        <v>59</v>
      </c>
      <c r="AT246" t="s">
        <v>35</v>
      </c>
      <c r="AU246" t="s">
        <v>36</v>
      </c>
      <c r="AV246" t="s">
        <v>26</v>
      </c>
      <c r="AW246" t="s">
        <v>26</v>
      </c>
      <c r="AX246" t="s">
        <v>294</v>
      </c>
      <c r="AY246" t="s">
        <v>154</v>
      </c>
      <c r="AZ246" s="3">
        <v>172.98</v>
      </c>
      <c r="BA246" t="str">
        <f t="shared" si="4"/>
        <v>418000+EA</v>
      </c>
      <c r="BB246" t="str">
        <f>VLOOKUP(V246,Sheet2!$D$2:$BA$5,22,FALSE)</f>
        <v>MEDICAL SUPPLIES</v>
      </c>
      <c r="BD246" t="str">
        <f>VLOOKUP(AY246,Sheet4!A246:B554,1,0)</f>
        <v>4</v>
      </c>
    </row>
    <row r="247" spans="1:56" x14ac:dyDescent="0.2">
      <c r="A247" t="s">
        <v>287</v>
      </c>
      <c r="B247" t="s">
        <v>164</v>
      </c>
      <c r="C247" t="s">
        <v>2</v>
      </c>
      <c r="D247" t="s">
        <v>40</v>
      </c>
      <c r="E247" t="s">
        <v>41</v>
      </c>
      <c r="F247" s="2">
        <v>42559</v>
      </c>
      <c r="G247" t="s">
        <v>288</v>
      </c>
      <c r="H247" t="s">
        <v>289</v>
      </c>
      <c r="I247" s="2">
        <v>42558</v>
      </c>
      <c r="J247" s="17">
        <v>172.98</v>
      </c>
      <c r="K247" s="3">
        <v>0</v>
      </c>
      <c r="L247" s="3">
        <v>172.98</v>
      </c>
      <c r="M247" s="3">
        <v>170</v>
      </c>
      <c r="N247" s="4">
        <v>1.7500000000000002E-2</v>
      </c>
      <c r="O247" s="3">
        <v>2.98</v>
      </c>
      <c r="P247" s="5">
        <v>1</v>
      </c>
      <c r="Q247" t="s">
        <v>44</v>
      </c>
      <c r="R247" t="s">
        <v>8</v>
      </c>
      <c r="S247" t="s">
        <v>46</v>
      </c>
      <c r="T247" t="s">
        <v>47</v>
      </c>
      <c r="U247" t="s">
        <v>2</v>
      </c>
      <c r="V247" s="14" t="s">
        <v>148</v>
      </c>
      <c r="W247" t="s">
        <v>12</v>
      </c>
      <c r="X247" t="s">
        <v>13</v>
      </c>
      <c r="Y247" t="s">
        <v>14</v>
      </c>
      <c r="Z247" t="s">
        <v>75</v>
      </c>
      <c r="AA247" t="s">
        <v>76</v>
      </c>
      <c r="AB247" t="s">
        <v>17</v>
      </c>
      <c r="AC247" t="s">
        <v>18</v>
      </c>
      <c r="AD247" t="s">
        <v>19</v>
      </c>
      <c r="AE247" t="s">
        <v>20</v>
      </c>
      <c r="AF247" t="s">
        <v>21</v>
      </c>
      <c r="AG247" t="s">
        <v>22</v>
      </c>
      <c r="AH247" t="s">
        <v>77</v>
      </c>
      <c r="AI247" t="s">
        <v>149</v>
      </c>
      <c r="AJ247" t="s">
        <v>150</v>
      </c>
      <c r="AK247" t="s">
        <v>26</v>
      </c>
      <c r="AL247" t="s">
        <v>27</v>
      </c>
      <c r="AM247" t="s">
        <v>28</v>
      </c>
      <c r="AN247" t="s">
        <v>171</v>
      </c>
      <c r="AO247" t="s">
        <v>57</v>
      </c>
      <c r="AP247" t="s">
        <v>31</v>
      </c>
      <c r="AQ247" t="s">
        <v>32</v>
      </c>
      <c r="AR247" t="s">
        <v>58</v>
      </c>
      <c r="AS247" t="s">
        <v>59</v>
      </c>
      <c r="AT247" t="s">
        <v>35</v>
      </c>
      <c r="AU247" t="s">
        <v>36</v>
      </c>
      <c r="AV247" t="s">
        <v>26</v>
      </c>
      <c r="AW247" t="s">
        <v>26</v>
      </c>
      <c r="AX247" t="s">
        <v>290</v>
      </c>
      <c r="AY247" t="s">
        <v>164</v>
      </c>
      <c r="AZ247" s="3">
        <v>172.98</v>
      </c>
      <c r="BA247" t="str">
        <f t="shared" si="4"/>
        <v>418000+EA</v>
      </c>
      <c r="BB247" t="str">
        <f>VLOOKUP(V247,Sheet2!$D$2:$BA$5,22,FALSE)</f>
        <v>MEDICAL SUPPLIES</v>
      </c>
      <c r="BD247" t="str">
        <f>VLOOKUP(AY247,Sheet4!A247:B555,1,0)</f>
        <v>1</v>
      </c>
    </row>
    <row r="248" spans="1:56" x14ac:dyDescent="0.2">
      <c r="A248" t="s">
        <v>283</v>
      </c>
      <c r="B248" t="s">
        <v>164</v>
      </c>
      <c r="C248" t="s">
        <v>2</v>
      </c>
      <c r="D248" t="s">
        <v>40</v>
      </c>
      <c r="E248" t="s">
        <v>41</v>
      </c>
      <c r="F248" s="2">
        <v>42558</v>
      </c>
      <c r="G248" t="s">
        <v>284</v>
      </c>
      <c r="H248" t="s">
        <v>285</v>
      </c>
      <c r="I248" s="2">
        <v>42557</v>
      </c>
      <c r="J248" s="17">
        <v>172.98</v>
      </c>
      <c r="K248" s="3">
        <v>0</v>
      </c>
      <c r="L248" s="3">
        <v>172.98</v>
      </c>
      <c r="M248" s="3">
        <v>170</v>
      </c>
      <c r="N248" s="4">
        <v>1.7500000000000002E-2</v>
      </c>
      <c r="O248" s="3">
        <v>2.98</v>
      </c>
      <c r="P248" s="5">
        <v>1</v>
      </c>
      <c r="Q248" t="s">
        <v>44</v>
      </c>
      <c r="R248" t="s">
        <v>8</v>
      </c>
      <c r="S248" t="s">
        <v>46</v>
      </c>
      <c r="T248" t="s">
        <v>47</v>
      </c>
      <c r="U248" t="s">
        <v>2</v>
      </c>
      <c r="V248" s="14" t="s">
        <v>148</v>
      </c>
      <c r="W248" t="s">
        <v>12</v>
      </c>
      <c r="X248" t="s">
        <v>13</v>
      </c>
      <c r="Y248" t="s">
        <v>14</v>
      </c>
      <c r="Z248" t="s">
        <v>75</v>
      </c>
      <c r="AA248" t="s">
        <v>76</v>
      </c>
      <c r="AB248" t="s">
        <v>17</v>
      </c>
      <c r="AC248" t="s">
        <v>18</v>
      </c>
      <c r="AD248" t="s">
        <v>19</v>
      </c>
      <c r="AE248" t="s">
        <v>20</v>
      </c>
      <c r="AF248" t="s">
        <v>21</v>
      </c>
      <c r="AG248" t="s">
        <v>22</v>
      </c>
      <c r="AH248" t="s">
        <v>77</v>
      </c>
      <c r="AI248" t="s">
        <v>149</v>
      </c>
      <c r="AJ248" t="s">
        <v>150</v>
      </c>
      <c r="AK248" t="s">
        <v>26</v>
      </c>
      <c r="AL248" t="s">
        <v>27</v>
      </c>
      <c r="AM248" t="s">
        <v>28</v>
      </c>
      <c r="AN248" t="s">
        <v>171</v>
      </c>
      <c r="AO248" t="s">
        <v>57</v>
      </c>
      <c r="AP248" t="s">
        <v>31</v>
      </c>
      <c r="AQ248" t="s">
        <v>32</v>
      </c>
      <c r="AR248" t="s">
        <v>58</v>
      </c>
      <c r="AS248" t="s">
        <v>59</v>
      </c>
      <c r="AT248" t="s">
        <v>35</v>
      </c>
      <c r="AU248" t="s">
        <v>36</v>
      </c>
      <c r="AV248" t="s">
        <v>26</v>
      </c>
      <c r="AW248" t="s">
        <v>26</v>
      </c>
      <c r="AX248" t="s">
        <v>286</v>
      </c>
      <c r="AY248" t="s">
        <v>164</v>
      </c>
      <c r="AZ248" s="3">
        <v>172.98</v>
      </c>
      <c r="BA248" t="str">
        <f t="shared" si="4"/>
        <v>418000+EA</v>
      </c>
      <c r="BB248" t="str">
        <f>VLOOKUP(V248,Sheet2!$D$2:$BA$5,22,FALSE)</f>
        <v>MEDICAL SUPPLIES</v>
      </c>
      <c r="BD248" t="str">
        <f>VLOOKUP(AY248,Sheet4!A248:B556,1,0)</f>
        <v>1</v>
      </c>
    </row>
    <row r="249" spans="1:56" x14ac:dyDescent="0.2">
      <c r="A249" t="s">
        <v>271</v>
      </c>
      <c r="B249" t="s">
        <v>258</v>
      </c>
      <c r="C249" t="s">
        <v>2</v>
      </c>
      <c r="D249" t="s">
        <v>40</v>
      </c>
      <c r="E249" t="s">
        <v>41</v>
      </c>
      <c r="F249" s="2">
        <v>42557</v>
      </c>
      <c r="G249" t="s">
        <v>272</v>
      </c>
      <c r="H249" t="s">
        <v>273</v>
      </c>
      <c r="I249" s="2">
        <v>42556</v>
      </c>
      <c r="J249" s="17">
        <v>172.98</v>
      </c>
      <c r="K249" s="3">
        <v>0</v>
      </c>
      <c r="L249" s="3">
        <v>172.98</v>
      </c>
      <c r="M249" s="3">
        <v>170</v>
      </c>
      <c r="N249" s="4">
        <v>1.7500000000000002E-2</v>
      </c>
      <c r="O249" s="3">
        <v>2.98</v>
      </c>
      <c r="P249" s="5">
        <v>1</v>
      </c>
      <c r="Q249" t="s">
        <v>44</v>
      </c>
      <c r="R249" t="s">
        <v>8</v>
      </c>
      <c r="S249" t="s">
        <v>46</v>
      </c>
      <c r="T249" t="s">
        <v>47</v>
      </c>
      <c r="U249" t="s">
        <v>2</v>
      </c>
      <c r="V249" s="14" t="s">
        <v>148</v>
      </c>
      <c r="W249" t="s">
        <v>12</v>
      </c>
      <c r="X249" t="s">
        <v>13</v>
      </c>
      <c r="Y249" t="s">
        <v>14</v>
      </c>
      <c r="Z249" t="s">
        <v>75</v>
      </c>
      <c r="AA249" t="s">
        <v>76</v>
      </c>
      <c r="AB249" t="s">
        <v>17</v>
      </c>
      <c r="AC249" t="s">
        <v>18</v>
      </c>
      <c r="AD249" t="s">
        <v>19</v>
      </c>
      <c r="AE249" t="s">
        <v>20</v>
      </c>
      <c r="AF249" t="s">
        <v>21</v>
      </c>
      <c r="AG249" t="s">
        <v>22</v>
      </c>
      <c r="AH249" t="s">
        <v>77</v>
      </c>
      <c r="AI249" t="s">
        <v>169</v>
      </c>
      <c r="AJ249" t="s">
        <v>170</v>
      </c>
      <c r="AK249" t="s">
        <v>26</v>
      </c>
      <c r="AL249" t="s">
        <v>27</v>
      </c>
      <c r="AM249" t="s">
        <v>28</v>
      </c>
      <c r="AN249" t="s">
        <v>171</v>
      </c>
      <c r="AO249" t="s">
        <v>57</v>
      </c>
      <c r="AP249" t="s">
        <v>31</v>
      </c>
      <c r="AQ249" t="s">
        <v>32</v>
      </c>
      <c r="AR249" t="s">
        <v>58</v>
      </c>
      <c r="AS249" t="s">
        <v>59</v>
      </c>
      <c r="AT249" t="s">
        <v>35</v>
      </c>
      <c r="AU249" t="s">
        <v>36</v>
      </c>
      <c r="AV249" t="s">
        <v>26</v>
      </c>
      <c r="AW249" t="s">
        <v>26</v>
      </c>
      <c r="AX249" t="s">
        <v>274</v>
      </c>
      <c r="AY249" t="s">
        <v>174</v>
      </c>
      <c r="AZ249" s="3">
        <v>172.98</v>
      </c>
      <c r="BA249" t="str">
        <f t="shared" si="4"/>
        <v>418000+EA</v>
      </c>
      <c r="BB249" t="str">
        <f>VLOOKUP(V249,Sheet2!$D$2:$BA$5,22,FALSE)</f>
        <v>MEDICAL SUPPLIES</v>
      </c>
      <c r="BD249" t="str">
        <f>VLOOKUP(AY249,Sheet4!A249:B557,1,0)</f>
        <v>5</v>
      </c>
    </row>
    <row r="250" spans="1:56" x14ac:dyDescent="0.2">
      <c r="A250" t="s">
        <v>275</v>
      </c>
      <c r="B250" t="s">
        <v>174</v>
      </c>
      <c r="C250" t="s">
        <v>2</v>
      </c>
      <c r="D250" t="s">
        <v>40</v>
      </c>
      <c r="E250" t="s">
        <v>41</v>
      </c>
      <c r="F250" s="2">
        <v>42557</v>
      </c>
      <c r="G250" t="s">
        <v>276</v>
      </c>
      <c r="H250" t="s">
        <v>277</v>
      </c>
      <c r="I250" s="2">
        <v>42556</v>
      </c>
      <c r="J250" s="17">
        <v>172.98</v>
      </c>
      <c r="K250" s="3">
        <v>0</v>
      </c>
      <c r="L250" s="3">
        <v>172.98</v>
      </c>
      <c r="M250" s="3">
        <v>170</v>
      </c>
      <c r="N250" s="4">
        <v>1.7500000000000002E-2</v>
      </c>
      <c r="O250" s="3">
        <v>2.98</v>
      </c>
      <c r="P250" s="5">
        <v>1</v>
      </c>
      <c r="Q250" t="s">
        <v>44</v>
      </c>
      <c r="R250" t="s">
        <v>8</v>
      </c>
      <c r="S250" t="s">
        <v>46</v>
      </c>
      <c r="T250" t="s">
        <v>47</v>
      </c>
      <c r="U250" t="s">
        <v>2</v>
      </c>
      <c r="V250" s="14" t="s">
        <v>148</v>
      </c>
      <c r="W250" t="s">
        <v>12</v>
      </c>
      <c r="X250" t="s">
        <v>13</v>
      </c>
      <c r="Y250" t="s">
        <v>14</v>
      </c>
      <c r="Z250" t="s">
        <v>75</v>
      </c>
      <c r="AA250" t="s">
        <v>76</v>
      </c>
      <c r="AB250" t="s">
        <v>17</v>
      </c>
      <c r="AC250" t="s">
        <v>18</v>
      </c>
      <c r="AD250" t="s">
        <v>19</v>
      </c>
      <c r="AE250" t="s">
        <v>20</v>
      </c>
      <c r="AF250" t="s">
        <v>21</v>
      </c>
      <c r="AG250" t="s">
        <v>22</v>
      </c>
      <c r="AH250" t="s">
        <v>77</v>
      </c>
      <c r="AI250" t="s">
        <v>149</v>
      </c>
      <c r="AJ250" t="s">
        <v>150</v>
      </c>
      <c r="AK250" t="s">
        <v>26</v>
      </c>
      <c r="AL250" t="s">
        <v>27</v>
      </c>
      <c r="AM250" t="s">
        <v>28</v>
      </c>
      <c r="AN250" t="s">
        <v>171</v>
      </c>
      <c r="AO250" t="s">
        <v>57</v>
      </c>
      <c r="AP250" t="s">
        <v>31</v>
      </c>
      <c r="AQ250" t="s">
        <v>32</v>
      </c>
      <c r="AR250" t="s">
        <v>58</v>
      </c>
      <c r="AS250" t="s">
        <v>59</v>
      </c>
      <c r="AT250" t="s">
        <v>35</v>
      </c>
      <c r="AU250" t="s">
        <v>36</v>
      </c>
      <c r="AV250" t="s">
        <v>26</v>
      </c>
      <c r="AW250" t="s">
        <v>26</v>
      </c>
      <c r="AX250" t="s">
        <v>278</v>
      </c>
      <c r="AY250" t="s">
        <v>83</v>
      </c>
      <c r="AZ250" s="3">
        <v>172.98</v>
      </c>
      <c r="BA250" t="str">
        <f t="shared" si="4"/>
        <v>418000+EA</v>
      </c>
      <c r="BB250" t="str">
        <f>VLOOKUP(V250,Sheet2!$D$2:$BA$5,22,FALSE)</f>
        <v>MEDICAL SUPPLIES</v>
      </c>
      <c r="BD250" t="str">
        <f>VLOOKUP(AY250,Sheet4!A250:B558,1,0)</f>
        <v>13</v>
      </c>
    </row>
    <row r="251" spans="1:56" x14ac:dyDescent="0.2">
      <c r="A251" t="s">
        <v>279</v>
      </c>
      <c r="B251" t="s">
        <v>174</v>
      </c>
      <c r="C251" t="s">
        <v>2</v>
      </c>
      <c r="D251" t="s">
        <v>40</v>
      </c>
      <c r="E251" t="s">
        <v>41</v>
      </c>
      <c r="F251" s="2">
        <v>42557</v>
      </c>
      <c r="G251" t="s">
        <v>280</v>
      </c>
      <c r="H251" t="s">
        <v>281</v>
      </c>
      <c r="I251" s="2">
        <v>42556</v>
      </c>
      <c r="J251" s="17">
        <v>345.96</v>
      </c>
      <c r="K251" s="3">
        <v>0</v>
      </c>
      <c r="L251" s="3">
        <v>172.98</v>
      </c>
      <c r="M251" s="3">
        <v>170</v>
      </c>
      <c r="N251" s="4">
        <v>1.7500000000000002E-2</v>
      </c>
      <c r="O251" s="3">
        <v>2.98</v>
      </c>
      <c r="P251" s="5">
        <v>2</v>
      </c>
      <c r="Q251" t="s">
        <v>44</v>
      </c>
      <c r="R251" t="s">
        <v>8</v>
      </c>
      <c r="S251" t="s">
        <v>46</v>
      </c>
      <c r="T251" t="s">
        <v>47</v>
      </c>
      <c r="U251" t="s">
        <v>2</v>
      </c>
      <c r="V251" s="14" t="s">
        <v>148</v>
      </c>
      <c r="W251" t="s">
        <v>12</v>
      </c>
      <c r="X251" t="s">
        <v>13</v>
      </c>
      <c r="Y251" t="s">
        <v>14</v>
      </c>
      <c r="Z251" t="s">
        <v>15</v>
      </c>
      <c r="AA251" t="s">
        <v>16</v>
      </c>
      <c r="AB251" t="s">
        <v>17</v>
      </c>
      <c r="AC251" t="s">
        <v>18</v>
      </c>
      <c r="AD251" t="s">
        <v>19</v>
      </c>
      <c r="AE251" t="s">
        <v>20</v>
      </c>
      <c r="AF251" t="s">
        <v>21</v>
      </c>
      <c r="AG251" t="s">
        <v>22</v>
      </c>
      <c r="AH251" t="s">
        <v>23</v>
      </c>
      <c r="AI251" t="s">
        <v>227</v>
      </c>
      <c r="AJ251" t="s">
        <v>228</v>
      </c>
      <c r="AK251" t="s">
        <v>26</v>
      </c>
      <c r="AL251" t="s">
        <v>27</v>
      </c>
      <c r="AM251" t="s">
        <v>28</v>
      </c>
      <c r="AN251" t="s">
        <v>171</v>
      </c>
      <c r="AO251" t="s">
        <v>57</v>
      </c>
      <c r="AP251" t="s">
        <v>31</v>
      </c>
      <c r="AQ251" t="s">
        <v>32</v>
      </c>
      <c r="AR251" t="s">
        <v>58</v>
      </c>
      <c r="AS251" t="s">
        <v>59</v>
      </c>
      <c r="AT251" t="s">
        <v>35</v>
      </c>
      <c r="AU251" t="s">
        <v>36</v>
      </c>
      <c r="AV251" t="s">
        <v>26</v>
      </c>
      <c r="AW251" t="s">
        <v>26</v>
      </c>
      <c r="AX251" t="s">
        <v>282</v>
      </c>
      <c r="AY251" t="s">
        <v>182</v>
      </c>
      <c r="AZ251" s="3">
        <v>172.98</v>
      </c>
      <c r="BA251" t="str">
        <f t="shared" si="4"/>
        <v>418000+EA</v>
      </c>
      <c r="BB251" t="str">
        <f>VLOOKUP(V251,Sheet2!$D$2:$BA$5,22,FALSE)</f>
        <v>MEDICAL SUPPLIES</v>
      </c>
      <c r="BD251" t="str">
        <f>VLOOKUP(AY251,Sheet4!A251:B559,1,0)</f>
        <v>6</v>
      </c>
    </row>
    <row r="252" spans="1:56" x14ac:dyDescent="0.2">
      <c r="A252" t="s">
        <v>267</v>
      </c>
      <c r="B252" t="s">
        <v>154</v>
      </c>
      <c r="C252" t="s">
        <v>2</v>
      </c>
      <c r="D252" t="s">
        <v>40</v>
      </c>
      <c r="E252" t="s">
        <v>41</v>
      </c>
      <c r="F252" s="2">
        <v>42555</v>
      </c>
      <c r="G252" t="s">
        <v>268</v>
      </c>
      <c r="H252" t="s">
        <v>269</v>
      </c>
      <c r="I252" s="2">
        <v>42554</v>
      </c>
      <c r="J252" s="17">
        <v>172.98</v>
      </c>
      <c r="K252" s="3">
        <v>0</v>
      </c>
      <c r="L252" s="3">
        <v>172.98</v>
      </c>
      <c r="M252" s="3">
        <v>170</v>
      </c>
      <c r="N252" s="4">
        <v>1.7500000000000002E-2</v>
      </c>
      <c r="O252" s="3">
        <v>2.98</v>
      </c>
      <c r="P252" s="5">
        <v>1</v>
      </c>
      <c r="Q252" t="s">
        <v>44</v>
      </c>
      <c r="R252" t="s">
        <v>8</v>
      </c>
      <c r="S252" t="s">
        <v>46</v>
      </c>
      <c r="T252" t="s">
        <v>47</v>
      </c>
      <c r="U252" t="s">
        <v>2</v>
      </c>
      <c r="V252" s="14" t="s">
        <v>148</v>
      </c>
      <c r="W252" t="s">
        <v>12</v>
      </c>
      <c r="X252" t="s">
        <v>13</v>
      </c>
      <c r="Y252" t="s">
        <v>14</v>
      </c>
      <c r="Z252" t="s">
        <v>75</v>
      </c>
      <c r="AA252" t="s">
        <v>76</v>
      </c>
      <c r="AB252" t="s">
        <v>17</v>
      </c>
      <c r="AC252" t="s">
        <v>18</v>
      </c>
      <c r="AD252" t="s">
        <v>19</v>
      </c>
      <c r="AE252" t="s">
        <v>20</v>
      </c>
      <c r="AF252" t="s">
        <v>21</v>
      </c>
      <c r="AG252" t="s">
        <v>22</v>
      </c>
      <c r="AH252" t="s">
        <v>77</v>
      </c>
      <c r="AI252" t="s">
        <v>149</v>
      </c>
      <c r="AJ252" t="s">
        <v>150</v>
      </c>
      <c r="AK252" t="s">
        <v>26</v>
      </c>
      <c r="AL252" t="s">
        <v>27</v>
      </c>
      <c r="AM252" t="s">
        <v>28</v>
      </c>
      <c r="AN252" t="s">
        <v>171</v>
      </c>
      <c r="AO252" t="s">
        <v>57</v>
      </c>
      <c r="AP252" t="s">
        <v>31</v>
      </c>
      <c r="AQ252" t="s">
        <v>32</v>
      </c>
      <c r="AR252" t="s">
        <v>58</v>
      </c>
      <c r="AS252" t="s">
        <v>59</v>
      </c>
      <c r="AT252" t="s">
        <v>35</v>
      </c>
      <c r="AU252" t="s">
        <v>36</v>
      </c>
      <c r="AV252" t="s">
        <v>26</v>
      </c>
      <c r="AW252" t="s">
        <v>26</v>
      </c>
      <c r="AX252" t="s">
        <v>270</v>
      </c>
      <c r="AY252" t="s">
        <v>157</v>
      </c>
      <c r="AZ252" s="3">
        <v>172.98</v>
      </c>
      <c r="BA252" t="str">
        <f t="shared" si="4"/>
        <v>418000+EA</v>
      </c>
      <c r="BB252" t="str">
        <f>VLOOKUP(V252,Sheet2!$D$2:$BA$5,22,FALSE)</f>
        <v>MEDICAL SUPPLIES</v>
      </c>
      <c r="BD252" t="str">
        <f>VLOOKUP(AY252,Sheet4!A252:B560,1,0)</f>
        <v>7</v>
      </c>
    </row>
    <row r="253" spans="1:56" x14ac:dyDescent="0.2">
      <c r="A253" t="s">
        <v>254</v>
      </c>
      <c r="B253" t="s">
        <v>63</v>
      </c>
      <c r="C253" t="s">
        <v>2</v>
      </c>
      <c r="D253" t="s">
        <v>40</v>
      </c>
      <c r="E253" t="s">
        <v>41</v>
      </c>
      <c r="F253" s="2">
        <v>42550</v>
      </c>
      <c r="G253" t="s">
        <v>255</v>
      </c>
      <c r="H253" t="s">
        <v>256</v>
      </c>
      <c r="I253" s="2">
        <v>42549</v>
      </c>
      <c r="J253" s="17">
        <v>172.98</v>
      </c>
      <c r="K253" s="3">
        <v>0</v>
      </c>
      <c r="L253" s="3">
        <v>172.98</v>
      </c>
      <c r="M253" s="3">
        <v>170</v>
      </c>
      <c r="N253" s="4">
        <v>1.7500000000000002E-2</v>
      </c>
      <c r="O253" s="3">
        <v>2.98</v>
      </c>
      <c r="P253" s="5">
        <v>1</v>
      </c>
      <c r="Q253" t="s">
        <v>44</v>
      </c>
      <c r="R253" t="s">
        <v>8</v>
      </c>
      <c r="S253" t="s">
        <v>46</v>
      </c>
      <c r="T253" t="s">
        <v>47</v>
      </c>
      <c r="U253" t="s">
        <v>2</v>
      </c>
      <c r="V253" s="14" t="s">
        <v>148</v>
      </c>
      <c r="W253" t="s">
        <v>12</v>
      </c>
      <c r="X253" t="s">
        <v>13</v>
      </c>
      <c r="Y253" t="s">
        <v>14</v>
      </c>
      <c r="Z253" t="s">
        <v>75</v>
      </c>
      <c r="AA253" t="s">
        <v>76</v>
      </c>
      <c r="AB253" t="s">
        <v>17</v>
      </c>
      <c r="AC253" t="s">
        <v>18</v>
      </c>
      <c r="AD253" t="s">
        <v>19</v>
      </c>
      <c r="AE253" t="s">
        <v>20</v>
      </c>
      <c r="AF253" t="s">
        <v>21</v>
      </c>
      <c r="AG253" t="s">
        <v>22</v>
      </c>
      <c r="AH253" t="s">
        <v>77</v>
      </c>
      <c r="AI253" t="s">
        <v>169</v>
      </c>
      <c r="AJ253" t="s">
        <v>170</v>
      </c>
      <c r="AK253" t="s">
        <v>26</v>
      </c>
      <c r="AL253" t="s">
        <v>27</v>
      </c>
      <c r="AM253" t="s">
        <v>28</v>
      </c>
      <c r="AN253" t="s">
        <v>171</v>
      </c>
      <c r="AO253" t="s">
        <v>57</v>
      </c>
      <c r="AP253" t="s">
        <v>31</v>
      </c>
      <c r="AQ253" t="s">
        <v>32</v>
      </c>
      <c r="AR253" t="s">
        <v>58</v>
      </c>
      <c r="AS253" t="s">
        <v>59</v>
      </c>
      <c r="AT253" t="s">
        <v>35</v>
      </c>
      <c r="AU253" t="s">
        <v>36</v>
      </c>
      <c r="AV253" t="s">
        <v>26</v>
      </c>
      <c r="AW253" t="s">
        <v>26</v>
      </c>
      <c r="AX253" t="s">
        <v>257</v>
      </c>
      <c r="AY253" t="s">
        <v>258</v>
      </c>
      <c r="AZ253" s="3">
        <v>172.98</v>
      </c>
      <c r="BA253" t="str">
        <f t="shared" si="4"/>
        <v>418000+EA</v>
      </c>
      <c r="BB253" t="str">
        <f>VLOOKUP(V253,Sheet2!$D$2:$BA$5,22,FALSE)</f>
        <v>MEDICAL SUPPLIES</v>
      </c>
      <c r="BD253" t="str">
        <f>VLOOKUP(AY253,Sheet4!A253:B561,1,0)</f>
        <v>9</v>
      </c>
    </row>
    <row r="254" spans="1:56" x14ac:dyDescent="0.2">
      <c r="A254" t="s">
        <v>259</v>
      </c>
      <c r="B254" t="s">
        <v>174</v>
      </c>
      <c r="C254" t="s">
        <v>2</v>
      </c>
      <c r="D254" t="s">
        <v>40</v>
      </c>
      <c r="E254" t="s">
        <v>41</v>
      </c>
      <c r="F254" s="2">
        <v>42550</v>
      </c>
      <c r="G254" t="s">
        <v>260</v>
      </c>
      <c r="H254" t="s">
        <v>261</v>
      </c>
      <c r="I254" s="2">
        <v>42549</v>
      </c>
      <c r="J254" s="17">
        <v>172.98</v>
      </c>
      <c r="K254" s="3">
        <v>0</v>
      </c>
      <c r="L254" s="3">
        <v>172.98</v>
      </c>
      <c r="M254" s="3">
        <v>170</v>
      </c>
      <c r="N254" s="4">
        <v>1.7500000000000002E-2</v>
      </c>
      <c r="O254" s="3">
        <v>2.98</v>
      </c>
      <c r="P254" s="5">
        <v>1</v>
      </c>
      <c r="Q254" t="s">
        <v>44</v>
      </c>
      <c r="R254" t="s">
        <v>8</v>
      </c>
      <c r="S254" t="s">
        <v>46</v>
      </c>
      <c r="T254" t="s">
        <v>47</v>
      </c>
      <c r="U254" t="s">
        <v>2</v>
      </c>
      <c r="V254" s="14" t="s">
        <v>148</v>
      </c>
      <c r="W254" t="s">
        <v>12</v>
      </c>
      <c r="X254" t="s">
        <v>13</v>
      </c>
      <c r="Y254" t="s">
        <v>14</v>
      </c>
      <c r="Z254" t="s">
        <v>75</v>
      </c>
      <c r="AA254" t="s">
        <v>76</v>
      </c>
      <c r="AB254" t="s">
        <v>17</v>
      </c>
      <c r="AC254" t="s">
        <v>18</v>
      </c>
      <c r="AD254" t="s">
        <v>19</v>
      </c>
      <c r="AE254" t="s">
        <v>20</v>
      </c>
      <c r="AF254" t="s">
        <v>21</v>
      </c>
      <c r="AG254" t="s">
        <v>22</v>
      </c>
      <c r="AH254" t="s">
        <v>77</v>
      </c>
      <c r="AI254" t="s">
        <v>149</v>
      </c>
      <c r="AJ254" t="s">
        <v>150</v>
      </c>
      <c r="AK254" t="s">
        <v>26</v>
      </c>
      <c r="AL254" t="s">
        <v>27</v>
      </c>
      <c r="AM254" t="s">
        <v>28</v>
      </c>
      <c r="AN254" t="s">
        <v>171</v>
      </c>
      <c r="AO254" t="s">
        <v>57</v>
      </c>
      <c r="AP254" t="s">
        <v>31</v>
      </c>
      <c r="AQ254" t="s">
        <v>32</v>
      </c>
      <c r="AR254" t="s">
        <v>58</v>
      </c>
      <c r="AS254" t="s">
        <v>59</v>
      </c>
      <c r="AT254" t="s">
        <v>35</v>
      </c>
      <c r="AU254" t="s">
        <v>36</v>
      </c>
      <c r="AV254" t="s">
        <v>26</v>
      </c>
      <c r="AW254" t="s">
        <v>26</v>
      </c>
      <c r="AX254" t="s">
        <v>262</v>
      </c>
      <c r="AY254" t="s">
        <v>114</v>
      </c>
      <c r="AZ254" s="3">
        <v>172.98</v>
      </c>
      <c r="BA254" t="str">
        <f t="shared" si="4"/>
        <v>418000+EA</v>
      </c>
      <c r="BB254" t="str">
        <f>VLOOKUP(V254,Sheet2!$D$2:$BA$5,22,FALSE)</f>
        <v>MEDICAL SUPPLIES</v>
      </c>
      <c r="BD254" t="str">
        <f>VLOOKUP(AY254,Sheet4!A254:B562,1,0)</f>
        <v>8</v>
      </c>
    </row>
    <row r="255" spans="1:56" x14ac:dyDescent="0.2">
      <c r="A255" t="s">
        <v>263</v>
      </c>
      <c r="B255" t="s">
        <v>139</v>
      </c>
      <c r="C255" t="s">
        <v>2</v>
      </c>
      <c r="D255" t="s">
        <v>40</v>
      </c>
      <c r="E255" t="s">
        <v>41</v>
      </c>
      <c r="F255" s="2">
        <v>42550</v>
      </c>
      <c r="G255" t="s">
        <v>264</v>
      </c>
      <c r="H255" t="s">
        <v>265</v>
      </c>
      <c r="I255" s="2">
        <v>42549</v>
      </c>
      <c r="J255" s="17">
        <v>172.98</v>
      </c>
      <c r="K255" s="3">
        <v>0</v>
      </c>
      <c r="L255" s="3">
        <v>172.98</v>
      </c>
      <c r="M255" s="3">
        <v>170</v>
      </c>
      <c r="N255" s="4">
        <v>1.7500000000000002E-2</v>
      </c>
      <c r="O255" s="3">
        <v>2.98</v>
      </c>
      <c r="P255" s="5">
        <v>1</v>
      </c>
      <c r="Q255" t="s">
        <v>44</v>
      </c>
      <c r="R255" t="s">
        <v>8</v>
      </c>
      <c r="S255" t="s">
        <v>46</v>
      </c>
      <c r="T255" t="s">
        <v>47</v>
      </c>
      <c r="U255" t="s">
        <v>2</v>
      </c>
      <c r="V255" s="14" t="s">
        <v>148</v>
      </c>
      <c r="W255" t="s">
        <v>12</v>
      </c>
      <c r="X255" t="s">
        <v>13</v>
      </c>
      <c r="Y255" t="s">
        <v>14</v>
      </c>
      <c r="Z255" t="s">
        <v>214</v>
      </c>
      <c r="AA255" t="s">
        <v>215</v>
      </c>
      <c r="AB255" t="s">
        <v>17</v>
      </c>
      <c r="AC255" t="s">
        <v>18</v>
      </c>
      <c r="AD255" t="s">
        <v>19</v>
      </c>
      <c r="AE255" t="s">
        <v>20</v>
      </c>
      <c r="AF255" t="s">
        <v>21</v>
      </c>
      <c r="AG255" t="s">
        <v>22</v>
      </c>
      <c r="AH255" t="s">
        <v>216</v>
      </c>
      <c r="AI255" t="s">
        <v>217</v>
      </c>
      <c r="AJ255" t="s">
        <v>218</v>
      </c>
      <c r="AK255" t="s">
        <v>26</v>
      </c>
      <c r="AL255" t="s">
        <v>27</v>
      </c>
      <c r="AM255" t="s">
        <v>28</v>
      </c>
      <c r="AN255" t="s">
        <v>171</v>
      </c>
      <c r="AO255" t="s">
        <v>57</v>
      </c>
      <c r="AP255" t="s">
        <v>31</v>
      </c>
      <c r="AQ255" t="s">
        <v>32</v>
      </c>
      <c r="AR255" t="s">
        <v>58</v>
      </c>
      <c r="AS255" t="s">
        <v>59</v>
      </c>
      <c r="AT255" t="s">
        <v>35</v>
      </c>
      <c r="AU255" t="s">
        <v>36</v>
      </c>
      <c r="AV255" t="s">
        <v>26</v>
      </c>
      <c r="AW255" t="s">
        <v>26</v>
      </c>
      <c r="AX255" t="s">
        <v>266</v>
      </c>
      <c r="AY255" t="s">
        <v>164</v>
      </c>
      <c r="AZ255" s="3">
        <v>172.98</v>
      </c>
      <c r="BA255" t="str">
        <f t="shared" si="4"/>
        <v>418000+EA</v>
      </c>
      <c r="BB255" t="str">
        <f>VLOOKUP(V255,Sheet2!$D$2:$BA$5,22,FALSE)</f>
        <v>MEDICAL SUPPLIES</v>
      </c>
      <c r="BD255" t="str">
        <f>VLOOKUP(AY255,Sheet4!A255:B563,1,0)</f>
        <v>1</v>
      </c>
    </row>
    <row r="256" spans="1:56" x14ac:dyDescent="0.2">
      <c r="A256" t="s">
        <v>246</v>
      </c>
      <c r="B256" t="s">
        <v>182</v>
      </c>
      <c r="C256" t="s">
        <v>2</v>
      </c>
      <c r="D256" t="s">
        <v>40</v>
      </c>
      <c r="E256" t="s">
        <v>41</v>
      </c>
      <c r="F256" s="2">
        <v>42549</v>
      </c>
      <c r="G256" t="s">
        <v>247</v>
      </c>
      <c r="H256" t="s">
        <v>248</v>
      </c>
      <c r="I256" s="2">
        <v>42548</v>
      </c>
      <c r="J256" s="17">
        <v>172.98</v>
      </c>
      <c r="K256" s="3">
        <v>0</v>
      </c>
      <c r="L256" s="3">
        <v>172.98</v>
      </c>
      <c r="M256" s="3">
        <v>170</v>
      </c>
      <c r="N256" s="4">
        <v>1.7500000000000002E-2</v>
      </c>
      <c r="O256" s="3">
        <v>2.98</v>
      </c>
      <c r="P256" s="5">
        <v>1</v>
      </c>
      <c r="Q256" t="s">
        <v>44</v>
      </c>
      <c r="R256" t="s">
        <v>8</v>
      </c>
      <c r="S256" t="s">
        <v>46</v>
      </c>
      <c r="T256" t="s">
        <v>47</v>
      </c>
      <c r="U256" t="s">
        <v>2</v>
      </c>
      <c r="V256" s="14" t="s">
        <v>148</v>
      </c>
      <c r="W256" t="s">
        <v>12</v>
      </c>
      <c r="X256" t="s">
        <v>13</v>
      </c>
      <c r="Y256" t="s">
        <v>14</v>
      </c>
      <c r="Z256" t="s">
        <v>75</v>
      </c>
      <c r="AA256" t="s">
        <v>76</v>
      </c>
      <c r="AB256" t="s">
        <v>17</v>
      </c>
      <c r="AC256" t="s">
        <v>18</v>
      </c>
      <c r="AD256" t="s">
        <v>19</v>
      </c>
      <c r="AE256" t="s">
        <v>20</v>
      </c>
      <c r="AF256" t="s">
        <v>21</v>
      </c>
      <c r="AG256" t="s">
        <v>22</v>
      </c>
      <c r="AH256" t="s">
        <v>77</v>
      </c>
      <c r="AI256" t="s">
        <v>169</v>
      </c>
      <c r="AJ256" t="s">
        <v>170</v>
      </c>
      <c r="AK256" t="s">
        <v>26</v>
      </c>
      <c r="AL256" t="s">
        <v>27</v>
      </c>
      <c r="AM256" t="s">
        <v>28</v>
      </c>
      <c r="AN256" t="s">
        <v>171</v>
      </c>
      <c r="AO256" t="s">
        <v>57</v>
      </c>
      <c r="AP256" t="s">
        <v>31</v>
      </c>
      <c r="AQ256" t="s">
        <v>32</v>
      </c>
      <c r="AR256" t="s">
        <v>58</v>
      </c>
      <c r="AS256" t="s">
        <v>59</v>
      </c>
      <c r="AT256" t="s">
        <v>35</v>
      </c>
      <c r="AU256" t="s">
        <v>36</v>
      </c>
      <c r="AV256" t="s">
        <v>26</v>
      </c>
      <c r="AW256" t="s">
        <v>26</v>
      </c>
      <c r="AX256" t="s">
        <v>249</v>
      </c>
      <c r="AY256" t="s">
        <v>114</v>
      </c>
      <c r="AZ256" s="3">
        <v>172.98</v>
      </c>
      <c r="BA256" t="str">
        <f t="shared" si="4"/>
        <v>418000+EA</v>
      </c>
      <c r="BB256" t="str">
        <f>VLOOKUP(V256,Sheet2!$D$2:$BA$5,22,FALSE)</f>
        <v>MEDICAL SUPPLIES</v>
      </c>
      <c r="BD256" t="str">
        <f>VLOOKUP(AY256,Sheet4!A256:B564,1,0)</f>
        <v>8</v>
      </c>
    </row>
    <row r="257" spans="1:56" x14ac:dyDescent="0.2">
      <c r="A257" t="s">
        <v>250</v>
      </c>
      <c r="B257" t="s">
        <v>164</v>
      </c>
      <c r="C257" t="s">
        <v>2</v>
      </c>
      <c r="D257" t="s">
        <v>40</v>
      </c>
      <c r="E257" t="s">
        <v>41</v>
      </c>
      <c r="F257" s="2">
        <v>42549</v>
      </c>
      <c r="G257" t="s">
        <v>251</v>
      </c>
      <c r="H257" t="s">
        <v>252</v>
      </c>
      <c r="I257" s="2">
        <v>42548</v>
      </c>
      <c r="J257" s="17">
        <v>172.98</v>
      </c>
      <c r="K257" s="3">
        <v>0</v>
      </c>
      <c r="L257" s="3">
        <v>172.98</v>
      </c>
      <c r="M257" s="3">
        <v>170</v>
      </c>
      <c r="N257" s="4">
        <v>1.7500000000000002E-2</v>
      </c>
      <c r="O257" s="3">
        <v>2.98</v>
      </c>
      <c r="P257" s="5">
        <v>1</v>
      </c>
      <c r="Q257" t="s">
        <v>44</v>
      </c>
      <c r="R257" t="s">
        <v>8</v>
      </c>
      <c r="S257" t="s">
        <v>46</v>
      </c>
      <c r="T257" t="s">
        <v>47</v>
      </c>
      <c r="U257" t="s">
        <v>2</v>
      </c>
      <c r="V257" s="14" t="s">
        <v>148</v>
      </c>
      <c r="W257" t="s">
        <v>12</v>
      </c>
      <c r="X257" t="s">
        <v>13</v>
      </c>
      <c r="Y257" t="s">
        <v>14</v>
      </c>
      <c r="Z257" t="s">
        <v>75</v>
      </c>
      <c r="AA257" t="s">
        <v>76</v>
      </c>
      <c r="AB257" t="s">
        <v>17</v>
      </c>
      <c r="AC257" t="s">
        <v>18</v>
      </c>
      <c r="AD257" t="s">
        <v>19</v>
      </c>
      <c r="AE257" t="s">
        <v>20</v>
      </c>
      <c r="AF257" t="s">
        <v>21</v>
      </c>
      <c r="AG257" t="s">
        <v>22</v>
      </c>
      <c r="AH257" t="s">
        <v>77</v>
      </c>
      <c r="AI257" t="s">
        <v>149</v>
      </c>
      <c r="AJ257" t="s">
        <v>150</v>
      </c>
      <c r="AK257" t="s">
        <v>26</v>
      </c>
      <c r="AL257" t="s">
        <v>27</v>
      </c>
      <c r="AM257" t="s">
        <v>28</v>
      </c>
      <c r="AN257" t="s">
        <v>171</v>
      </c>
      <c r="AO257" t="s">
        <v>57</v>
      </c>
      <c r="AP257" t="s">
        <v>31</v>
      </c>
      <c r="AQ257" t="s">
        <v>32</v>
      </c>
      <c r="AR257" t="s">
        <v>58</v>
      </c>
      <c r="AS257" t="s">
        <v>59</v>
      </c>
      <c r="AT257" t="s">
        <v>35</v>
      </c>
      <c r="AU257" t="s">
        <v>36</v>
      </c>
      <c r="AV257" t="s">
        <v>26</v>
      </c>
      <c r="AW257" t="s">
        <v>26</v>
      </c>
      <c r="AX257" t="s">
        <v>253</v>
      </c>
      <c r="AY257" t="s">
        <v>164</v>
      </c>
      <c r="AZ257" s="3">
        <v>172.98</v>
      </c>
      <c r="BA257" t="str">
        <f t="shared" si="4"/>
        <v>418000+EA</v>
      </c>
      <c r="BB257" t="str">
        <f>VLOOKUP(V257,Sheet2!$D$2:$BA$5,22,FALSE)</f>
        <v>MEDICAL SUPPLIES</v>
      </c>
      <c r="BD257" t="str">
        <f>VLOOKUP(AY257,Sheet4!A257:B565,1,0)</f>
        <v>1</v>
      </c>
    </row>
    <row r="258" spans="1:56" x14ac:dyDescent="0.2">
      <c r="A258" t="s">
        <v>238</v>
      </c>
      <c r="B258" t="s">
        <v>182</v>
      </c>
      <c r="C258" t="s">
        <v>2</v>
      </c>
      <c r="D258" t="s">
        <v>40</v>
      </c>
      <c r="E258" t="s">
        <v>41</v>
      </c>
      <c r="F258" s="2">
        <v>42544</v>
      </c>
      <c r="G258" t="s">
        <v>239</v>
      </c>
      <c r="H258" t="s">
        <v>240</v>
      </c>
      <c r="I258" s="2">
        <v>42543</v>
      </c>
      <c r="J258" s="17">
        <v>172.98</v>
      </c>
      <c r="K258" s="3">
        <v>0</v>
      </c>
      <c r="L258" s="3">
        <v>172.98</v>
      </c>
      <c r="M258" s="3">
        <v>170</v>
      </c>
      <c r="N258" s="4">
        <v>1.7500000000000002E-2</v>
      </c>
      <c r="O258" s="3">
        <v>2.98</v>
      </c>
      <c r="P258" s="5">
        <v>1</v>
      </c>
      <c r="Q258" t="s">
        <v>44</v>
      </c>
      <c r="R258" t="s">
        <v>8</v>
      </c>
      <c r="S258" t="s">
        <v>46</v>
      </c>
      <c r="T258" t="s">
        <v>47</v>
      </c>
      <c r="U258" t="s">
        <v>2</v>
      </c>
      <c r="V258" s="14" t="s">
        <v>148</v>
      </c>
      <c r="W258" t="s">
        <v>12</v>
      </c>
      <c r="X258" t="s">
        <v>13</v>
      </c>
      <c r="Y258" t="s">
        <v>14</v>
      </c>
      <c r="Z258" t="s">
        <v>75</v>
      </c>
      <c r="AA258" t="s">
        <v>76</v>
      </c>
      <c r="AB258" t="s">
        <v>17</v>
      </c>
      <c r="AC258" t="s">
        <v>18</v>
      </c>
      <c r="AD258" t="s">
        <v>19</v>
      </c>
      <c r="AE258" t="s">
        <v>20</v>
      </c>
      <c r="AF258" t="s">
        <v>21</v>
      </c>
      <c r="AG258" t="s">
        <v>22</v>
      </c>
      <c r="AH258" t="s">
        <v>77</v>
      </c>
      <c r="AI258" t="s">
        <v>149</v>
      </c>
      <c r="AJ258" t="s">
        <v>150</v>
      </c>
      <c r="AK258" t="s">
        <v>26</v>
      </c>
      <c r="AL258" t="s">
        <v>27</v>
      </c>
      <c r="AM258" t="s">
        <v>28</v>
      </c>
      <c r="AN258" t="s">
        <v>171</v>
      </c>
      <c r="AO258" t="s">
        <v>57</v>
      </c>
      <c r="AP258" t="s">
        <v>31</v>
      </c>
      <c r="AQ258" t="s">
        <v>32</v>
      </c>
      <c r="AR258" t="s">
        <v>58</v>
      </c>
      <c r="AS258" t="s">
        <v>59</v>
      </c>
      <c r="AT258" t="s">
        <v>35</v>
      </c>
      <c r="AU258" t="s">
        <v>36</v>
      </c>
      <c r="AV258" t="s">
        <v>26</v>
      </c>
      <c r="AW258" t="s">
        <v>26</v>
      </c>
      <c r="AX258" t="s">
        <v>241</v>
      </c>
      <c r="AY258" t="s">
        <v>139</v>
      </c>
      <c r="AZ258" s="3">
        <v>172.98</v>
      </c>
      <c r="BA258" t="str">
        <f t="shared" ref="BA258:BA310" si="5">CONCATENATE(AO258,"+",R258)</f>
        <v>418000+EA</v>
      </c>
      <c r="BB258" t="str">
        <f>VLOOKUP(V258,Sheet2!$D$2:$BA$5,22,FALSE)</f>
        <v>MEDICAL SUPPLIES</v>
      </c>
      <c r="BD258" t="str">
        <f>VLOOKUP(AY258,Sheet4!A258:B566,1,0)</f>
        <v>2</v>
      </c>
    </row>
    <row r="259" spans="1:56" x14ac:dyDescent="0.2">
      <c r="A259" t="s">
        <v>242</v>
      </c>
      <c r="B259" t="s">
        <v>139</v>
      </c>
      <c r="C259" t="s">
        <v>2</v>
      </c>
      <c r="D259" t="s">
        <v>40</v>
      </c>
      <c r="E259" t="s">
        <v>41</v>
      </c>
      <c r="F259" s="2">
        <v>42544</v>
      </c>
      <c r="G259" t="s">
        <v>243</v>
      </c>
      <c r="H259" t="s">
        <v>244</v>
      </c>
      <c r="I259" s="2">
        <v>42543</v>
      </c>
      <c r="J259" s="17">
        <v>172.98</v>
      </c>
      <c r="K259" s="3">
        <v>0</v>
      </c>
      <c r="L259" s="3">
        <v>172.98</v>
      </c>
      <c r="M259" s="3">
        <v>170</v>
      </c>
      <c r="N259" s="4">
        <v>1.7500000000000002E-2</v>
      </c>
      <c r="O259" s="3">
        <v>2.98</v>
      </c>
      <c r="P259" s="5">
        <v>1</v>
      </c>
      <c r="Q259" t="s">
        <v>44</v>
      </c>
      <c r="R259" t="s">
        <v>8</v>
      </c>
      <c r="S259" t="s">
        <v>46</v>
      </c>
      <c r="T259" t="s">
        <v>47</v>
      </c>
      <c r="U259" t="s">
        <v>2</v>
      </c>
      <c r="V259" s="14" t="s">
        <v>148</v>
      </c>
      <c r="W259" t="s">
        <v>12</v>
      </c>
      <c r="X259" t="s">
        <v>13</v>
      </c>
      <c r="Y259" t="s">
        <v>14</v>
      </c>
      <c r="Z259" t="s">
        <v>15</v>
      </c>
      <c r="AA259" t="s">
        <v>16</v>
      </c>
      <c r="AB259" t="s">
        <v>17</v>
      </c>
      <c r="AC259" t="s">
        <v>18</v>
      </c>
      <c r="AD259" t="s">
        <v>19</v>
      </c>
      <c r="AE259" t="s">
        <v>20</v>
      </c>
      <c r="AF259" t="s">
        <v>21</v>
      </c>
      <c r="AG259" t="s">
        <v>22</v>
      </c>
      <c r="AH259" t="s">
        <v>23</v>
      </c>
      <c r="AI259" t="s">
        <v>227</v>
      </c>
      <c r="AJ259" t="s">
        <v>228</v>
      </c>
      <c r="AK259" t="s">
        <v>26</v>
      </c>
      <c r="AL259" t="s">
        <v>27</v>
      </c>
      <c r="AM259" t="s">
        <v>28</v>
      </c>
      <c r="AN259" t="s">
        <v>171</v>
      </c>
      <c r="AO259" t="s">
        <v>57</v>
      </c>
      <c r="AP259" t="s">
        <v>31</v>
      </c>
      <c r="AQ259" t="s">
        <v>32</v>
      </c>
      <c r="AR259" t="s">
        <v>58</v>
      </c>
      <c r="AS259" t="s">
        <v>59</v>
      </c>
      <c r="AT259" t="s">
        <v>35</v>
      </c>
      <c r="AU259" t="s">
        <v>36</v>
      </c>
      <c r="AV259" t="s">
        <v>26</v>
      </c>
      <c r="AW259" t="s">
        <v>26</v>
      </c>
      <c r="AX259" t="s">
        <v>245</v>
      </c>
      <c r="AY259" t="s">
        <v>72</v>
      </c>
      <c r="AZ259" s="3">
        <v>172.98</v>
      </c>
      <c r="BA259" t="str">
        <f t="shared" si="5"/>
        <v>418000+EA</v>
      </c>
      <c r="BB259" t="str">
        <f>VLOOKUP(V259,Sheet2!$D$2:$BA$5,22,FALSE)</f>
        <v>MEDICAL SUPPLIES</v>
      </c>
      <c r="BD259" t="str">
        <f>VLOOKUP(AY259,Sheet4!A259:B567,1,0)</f>
        <v>3</v>
      </c>
    </row>
    <row r="260" spans="1:56" x14ac:dyDescent="0.2">
      <c r="A260" t="s">
        <v>230</v>
      </c>
      <c r="B260" t="s">
        <v>182</v>
      </c>
      <c r="C260" t="s">
        <v>2</v>
      </c>
      <c r="D260" t="s">
        <v>40</v>
      </c>
      <c r="E260" t="s">
        <v>41</v>
      </c>
      <c r="F260" s="2">
        <v>42543</v>
      </c>
      <c r="G260" t="s">
        <v>231</v>
      </c>
      <c r="H260" t="s">
        <v>232</v>
      </c>
      <c r="I260" s="2">
        <v>42542</v>
      </c>
      <c r="J260" s="17">
        <v>172.98</v>
      </c>
      <c r="K260" s="3">
        <v>0</v>
      </c>
      <c r="L260" s="3">
        <v>172.98</v>
      </c>
      <c r="M260" s="3">
        <v>170</v>
      </c>
      <c r="N260" s="4">
        <v>1.7500000000000002E-2</v>
      </c>
      <c r="O260" s="3">
        <v>2.98</v>
      </c>
      <c r="P260" s="5">
        <v>1</v>
      </c>
      <c r="Q260" t="s">
        <v>44</v>
      </c>
      <c r="R260" t="s">
        <v>8</v>
      </c>
      <c r="S260" t="s">
        <v>46</v>
      </c>
      <c r="T260" t="s">
        <v>47</v>
      </c>
      <c r="U260" t="s">
        <v>2</v>
      </c>
      <c r="V260" s="14" t="s">
        <v>148</v>
      </c>
      <c r="W260" t="s">
        <v>12</v>
      </c>
      <c r="X260" t="s">
        <v>13</v>
      </c>
      <c r="Y260" t="s">
        <v>14</v>
      </c>
      <c r="Z260" t="s">
        <v>75</v>
      </c>
      <c r="AA260" t="s">
        <v>76</v>
      </c>
      <c r="AB260" t="s">
        <v>17</v>
      </c>
      <c r="AC260" t="s">
        <v>18</v>
      </c>
      <c r="AD260" t="s">
        <v>19</v>
      </c>
      <c r="AE260" t="s">
        <v>20</v>
      </c>
      <c r="AF260" t="s">
        <v>21</v>
      </c>
      <c r="AG260" t="s">
        <v>22</v>
      </c>
      <c r="AH260" t="s">
        <v>77</v>
      </c>
      <c r="AI260" t="s">
        <v>149</v>
      </c>
      <c r="AJ260" t="s">
        <v>150</v>
      </c>
      <c r="AK260" t="s">
        <v>26</v>
      </c>
      <c r="AL260" t="s">
        <v>27</v>
      </c>
      <c r="AM260" t="s">
        <v>28</v>
      </c>
      <c r="AN260" t="s">
        <v>171</v>
      </c>
      <c r="AO260" t="s">
        <v>57</v>
      </c>
      <c r="AP260" t="s">
        <v>31</v>
      </c>
      <c r="AQ260" t="s">
        <v>32</v>
      </c>
      <c r="AR260" t="s">
        <v>58</v>
      </c>
      <c r="AS260" t="s">
        <v>59</v>
      </c>
      <c r="AT260" t="s">
        <v>35</v>
      </c>
      <c r="AU260" t="s">
        <v>36</v>
      </c>
      <c r="AV260" t="s">
        <v>26</v>
      </c>
      <c r="AW260" t="s">
        <v>26</v>
      </c>
      <c r="AX260" t="s">
        <v>233</v>
      </c>
      <c r="AY260" t="s">
        <v>72</v>
      </c>
      <c r="AZ260" s="3">
        <v>172.98</v>
      </c>
      <c r="BA260" t="str">
        <f t="shared" si="5"/>
        <v>418000+EA</v>
      </c>
      <c r="BB260" t="str">
        <f>VLOOKUP(V260,Sheet2!$D$2:$BA$5,22,FALSE)</f>
        <v>MEDICAL SUPPLIES</v>
      </c>
      <c r="BD260" t="str">
        <f>VLOOKUP(AY260,Sheet4!A260:B568,1,0)</f>
        <v>3</v>
      </c>
    </row>
    <row r="261" spans="1:56" x14ac:dyDescent="0.2">
      <c r="A261" t="s">
        <v>234</v>
      </c>
      <c r="B261" t="s">
        <v>139</v>
      </c>
      <c r="C261" t="s">
        <v>2</v>
      </c>
      <c r="D261" t="s">
        <v>40</v>
      </c>
      <c r="E261" t="s">
        <v>41</v>
      </c>
      <c r="F261" s="2">
        <v>42543</v>
      </c>
      <c r="G261" t="s">
        <v>235</v>
      </c>
      <c r="H261" t="s">
        <v>236</v>
      </c>
      <c r="I261" s="2">
        <v>42542</v>
      </c>
      <c r="J261" s="17">
        <v>172.98</v>
      </c>
      <c r="K261" s="3">
        <v>0</v>
      </c>
      <c r="L261" s="3">
        <v>172.98</v>
      </c>
      <c r="M261" s="3">
        <v>170</v>
      </c>
      <c r="N261" s="4">
        <v>1.7500000000000002E-2</v>
      </c>
      <c r="O261" s="3">
        <v>2.98</v>
      </c>
      <c r="P261" s="5">
        <v>1</v>
      </c>
      <c r="Q261" t="s">
        <v>44</v>
      </c>
      <c r="R261" t="s">
        <v>8</v>
      </c>
      <c r="S261" t="s">
        <v>46</v>
      </c>
      <c r="T261" t="s">
        <v>47</v>
      </c>
      <c r="U261" t="s">
        <v>2</v>
      </c>
      <c r="V261" s="14" t="s">
        <v>148</v>
      </c>
      <c r="W261" t="s">
        <v>12</v>
      </c>
      <c r="X261" t="s">
        <v>13</v>
      </c>
      <c r="Y261" t="s">
        <v>14</v>
      </c>
      <c r="Z261" t="s">
        <v>15</v>
      </c>
      <c r="AA261" t="s">
        <v>16</v>
      </c>
      <c r="AB261" t="s">
        <v>17</v>
      </c>
      <c r="AC261" t="s">
        <v>18</v>
      </c>
      <c r="AD261" t="s">
        <v>19</v>
      </c>
      <c r="AE261" t="s">
        <v>20</v>
      </c>
      <c r="AF261" t="s">
        <v>21</v>
      </c>
      <c r="AG261" t="s">
        <v>22</v>
      </c>
      <c r="AH261" t="s">
        <v>23</v>
      </c>
      <c r="AI261" t="s">
        <v>227</v>
      </c>
      <c r="AJ261" t="s">
        <v>228</v>
      </c>
      <c r="AK261" t="s">
        <v>26</v>
      </c>
      <c r="AL261" t="s">
        <v>27</v>
      </c>
      <c r="AM261" t="s">
        <v>28</v>
      </c>
      <c r="AN261" t="s">
        <v>171</v>
      </c>
      <c r="AO261" t="s">
        <v>57</v>
      </c>
      <c r="AP261" t="s">
        <v>31</v>
      </c>
      <c r="AQ261" t="s">
        <v>32</v>
      </c>
      <c r="AR261" t="s">
        <v>58</v>
      </c>
      <c r="AS261" t="s">
        <v>59</v>
      </c>
      <c r="AT261" t="s">
        <v>35</v>
      </c>
      <c r="AU261" t="s">
        <v>36</v>
      </c>
      <c r="AV261" t="s">
        <v>26</v>
      </c>
      <c r="AW261" t="s">
        <v>26</v>
      </c>
      <c r="AX261" t="s">
        <v>237</v>
      </c>
      <c r="AY261" t="s">
        <v>139</v>
      </c>
      <c r="AZ261" s="3">
        <v>172.98</v>
      </c>
      <c r="BA261" t="str">
        <f t="shared" si="5"/>
        <v>418000+EA</v>
      </c>
      <c r="BB261" t="str">
        <f>VLOOKUP(V261,Sheet2!$D$2:$BA$5,22,FALSE)</f>
        <v>MEDICAL SUPPLIES</v>
      </c>
      <c r="BD261" t="str">
        <f>VLOOKUP(AY261,Sheet4!A261:B569,1,0)</f>
        <v>2</v>
      </c>
    </row>
    <row r="262" spans="1:56" x14ac:dyDescent="0.2">
      <c r="A262" t="s">
        <v>220</v>
      </c>
      <c r="B262" t="s">
        <v>139</v>
      </c>
      <c r="C262" t="s">
        <v>2</v>
      </c>
      <c r="D262" t="s">
        <v>40</v>
      </c>
      <c r="E262" t="s">
        <v>41</v>
      </c>
      <c r="F262" s="2">
        <v>42542</v>
      </c>
      <c r="G262" t="s">
        <v>221</v>
      </c>
      <c r="H262" t="s">
        <v>222</v>
      </c>
      <c r="I262" s="2">
        <v>42541</v>
      </c>
      <c r="J262" s="17">
        <v>345.96</v>
      </c>
      <c r="K262" s="3">
        <v>0</v>
      </c>
      <c r="L262" s="3">
        <v>172.98</v>
      </c>
      <c r="M262" s="3">
        <v>170</v>
      </c>
      <c r="N262" s="4">
        <v>1.7500000000000002E-2</v>
      </c>
      <c r="O262" s="3">
        <v>2.98</v>
      </c>
      <c r="P262" s="5">
        <v>2</v>
      </c>
      <c r="Q262" t="s">
        <v>44</v>
      </c>
      <c r="R262" t="s">
        <v>8</v>
      </c>
      <c r="S262" t="s">
        <v>46</v>
      </c>
      <c r="T262" t="s">
        <v>47</v>
      </c>
      <c r="U262" t="s">
        <v>2</v>
      </c>
      <c r="V262" s="14" t="s">
        <v>148</v>
      </c>
      <c r="W262" t="s">
        <v>12</v>
      </c>
      <c r="X262" t="s">
        <v>13</v>
      </c>
      <c r="Y262" t="s">
        <v>14</v>
      </c>
      <c r="Z262" t="s">
        <v>75</v>
      </c>
      <c r="AA262" t="s">
        <v>76</v>
      </c>
      <c r="AB262" t="s">
        <v>17</v>
      </c>
      <c r="AC262" t="s">
        <v>18</v>
      </c>
      <c r="AD262" t="s">
        <v>19</v>
      </c>
      <c r="AE262" t="s">
        <v>20</v>
      </c>
      <c r="AF262" t="s">
        <v>21</v>
      </c>
      <c r="AG262" t="s">
        <v>22</v>
      </c>
      <c r="AH262" t="s">
        <v>77</v>
      </c>
      <c r="AI262" t="s">
        <v>149</v>
      </c>
      <c r="AJ262" t="s">
        <v>150</v>
      </c>
      <c r="AK262" t="s">
        <v>26</v>
      </c>
      <c r="AL262" t="s">
        <v>27</v>
      </c>
      <c r="AM262" t="s">
        <v>28</v>
      </c>
      <c r="AN262" t="s">
        <v>171</v>
      </c>
      <c r="AO262" t="s">
        <v>57</v>
      </c>
      <c r="AP262" t="s">
        <v>31</v>
      </c>
      <c r="AQ262" t="s">
        <v>32</v>
      </c>
      <c r="AR262" t="s">
        <v>58</v>
      </c>
      <c r="AS262" t="s">
        <v>59</v>
      </c>
      <c r="AT262" t="s">
        <v>35</v>
      </c>
      <c r="AU262" t="s">
        <v>36</v>
      </c>
      <c r="AV262" t="s">
        <v>26</v>
      </c>
      <c r="AW262" t="s">
        <v>26</v>
      </c>
      <c r="AX262" t="s">
        <v>223</v>
      </c>
      <c r="AY262" t="s">
        <v>139</v>
      </c>
      <c r="AZ262" s="3">
        <v>172.98</v>
      </c>
      <c r="BA262" t="str">
        <f t="shared" si="5"/>
        <v>418000+EA</v>
      </c>
      <c r="BB262" t="str">
        <f>VLOOKUP(V262,Sheet2!$D$2:$BA$5,22,FALSE)</f>
        <v>MEDICAL SUPPLIES</v>
      </c>
      <c r="BD262" t="str">
        <f>VLOOKUP(AY262,Sheet4!A262:B570,1,0)</f>
        <v>2</v>
      </c>
    </row>
    <row r="263" spans="1:56" x14ac:dyDescent="0.2">
      <c r="A263" t="s">
        <v>224</v>
      </c>
      <c r="B263" t="s">
        <v>72</v>
      </c>
      <c r="C263" t="s">
        <v>2</v>
      </c>
      <c r="D263" t="s">
        <v>40</v>
      </c>
      <c r="E263" t="s">
        <v>41</v>
      </c>
      <c r="F263" s="2">
        <v>42542</v>
      </c>
      <c r="G263" t="s">
        <v>225</v>
      </c>
      <c r="H263" t="s">
        <v>226</v>
      </c>
      <c r="I263" s="2">
        <v>42541</v>
      </c>
      <c r="J263" s="17">
        <v>172.98</v>
      </c>
      <c r="K263" s="3">
        <v>0</v>
      </c>
      <c r="L263" s="3">
        <v>172.98</v>
      </c>
      <c r="M263" s="3">
        <v>170</v>
      </c>
      <c r="N263" s="4">
        <v>1.7500000000000002E-2</v>
      </c>
      <c r="O263" s="3">
        <v>2.98</v>
      </c>
      <c r="P263" s="5">
        <v>1</v>
      </c>
      <c r="Q263" t="s">
        <v>44</v>
      </c>
      <c r="R263" t="s">
        <v>8</v>
      </c>
      <c r="S263" t="s">
        <v>46</v>
      </c>
      <c r="T263" t="s">
        <v>47</v>
      </c>
      <c r="U263" t="s">
        <v>2</v>
      </c>
      <c r="V263" s="14" t="s">
        <v>148</v>
      </c>
      <c r="W263" t="s">
        <v>12</v>
      </c>
      <c r="X263" t="s">
        <v>13</v>
      </c>
      <c r="Y263" t="s">
        <v>14</v>
      </c>
      <c r="Z263" t="s">
        <v>15</v>
      </c>
      <c r="AA263" t="s">
        <v>16</v>
      </c>
      <c r="AB263" t="s">
        <v>17</v>
      </c>
      <c r="AC263" t="s">
        <v>18</v>
      </c>
      <c r="AD263" t="s">
        <v>19</v>
      </c>
      <c r="AE263" t="s">
        <v>20</v>
      </c>
      <c r="AF263" t="s">
        <v>21</v>
      </c>
      <c r="AG263" t="s">
        <v>22</v>
      </c>
      <c r="AH263" t="s">
        <v>23</v>
      </c>
      <c r="AI263" t="s">
        <v>227</v>
      </c>
      <c r="AJ263" t="s">
        <v>228</v>
      </c>
      <c r="AK263" t="s">
        <v>26</v>
      </c>
      <c r="AL263" t="s">
        <v>27</v>
      </c>
      <c r="AM263" t="s">
        <v>28</v>
      </c>
      <c r="AN263" t="s">
        <v>171</v>
      </c>
      <c r="AO263" t="s">
        <v>57</v>
      </c>
      <c r="AP263" t="s">
        <v>31</v>
      </c>
      <c r="AQ263" t="s">
        <v>32</v>
      </c>
      <c r="AR263" t="s">
        <v>58</v>
      </c>
      <c r="AS263" t="s">
        <v>59</v>
      </c>
      <c r="AT263" t="s">
        <v>35</v>
      </c>
      <c r="AU263" t="s">
        <v>36</v>
      </c>
      <c r="AV263" t="s">
        <v>26</v>
      </c>
      <c r="AW263" t="s">
        <v>26</v>
      </c>
      <c r="AX263" t="s">
        <v>229</v>
      </c>
      <c r="AY263" t="s">
        <v>72</v>
      </c>
      <c r="AZ263" s="3">
        <v>172.98</v>
      </c>
      <c r="BA263" t="str">
        <f t="shared" si="5"/>
        <v>418000+EA</v>
      </c>
      <c r="BB263" t="str">
        <f>VLOOKUP(V263,Sheet2!$D$2:$BA$5,22,FALSE)</f>
        <v>MEDICAL SUPPLIES</v>
      </c>
      <c r="BD263" t="str">
        <f>VLOOKUP(AY263,Sheet4!A263:B571,1,0)</f>
        <v>3</v>
      </c>
    </row>
    <row r="264" spans="1:56" x14ac:dyDescent="0.2">
      <c r="A264" t="s">
        <v>207</v>
      </c>
      <c r="B264" t="s">
        <v>139</v>
      </c>
      <c r="C264" t="s">
        <v>2</v>
      </c>
      <c r="D264" t="s">
        <v>40</v>
      </c>
      <c r="E264" t="s">
        <v>41</v>
      </c>
      <c r="F264" s="2">
        <v>42551</v>
      </c>
      <c r="G264" t="s">
        <v>208</v>
      </c>
      <c r="H264" t="s">
        <v>209</v>
      </c>
      <c r="I264" s="2">
        <v>42540</v>
      </c>
      <c r="J264" s="17">
        <v>172.98</v>
      </c>
      <c r="K264" s="3">
        <v>0</v>
      </c>
      <c r="L264" s="3">
        <v>172.98</v>
      </c>
      <c r="M264" s="3">
        <v>170</v>
      </c>
      <c r="N264" s="4">
        <v>1.7500000000000002E-2</v>
      </c>
      <c r="O264" s="3">
        <v>2.98</v>
      </c>
      <c r="P264" s="5">
        <v>1</v>
      </c>
      <c r="Q264" t="s">
        <v>44</v>
      </c>
      <c r="R264" t="s">
        <v>8</v>
      </c>
      <c r="S264" t="s">
        <v>46</v>
      </c>
      <c r="T264" t="s">
        <v>47</v>
      </c>
      <c r="U264" t="s">
        <v>2</v>
      </c>
      <c r="V264" s="14" t="s">
        <v>148</v>
      </c>
      <c r="W264" t="s">
        <v>12</v>
      </c>
      <c r="X264" t="s">
        <v>13</v>
      </c>
      <c r="Y264" t="s">
        <v>14</v>
      </c>
      <c r="Z264" t="s">
        <v>75</v>
      </c>
      <c r="AA264" t="s">
        <v>76</v>
      </c>
      <c r="AB264" t="s">
        <v>17</v>
      </c>
      <c r="AC264" t="s">
        <v>18</v>
      </c>
      <c r="AD264" t="s">
        <v>19</v>
      </c>
      <c r="AE264" t="s">
        <v>20</v>
      </c>
      <c r="AF264" t="s">
        <v>21</v>
      </c>
      <c r="AG264" t="s">
        <v>22</v>
      </c>
      <c r="AH264" t="s">
        <v>77</v>
      </c>
      <c r="AI264" t="s">
        <v>169</v>
      </c>
      <c r="AJ264" t="s">
        <v>170</v>
      </c>
      <c r="AK264" t="s">
        <v>26</v>
      </c>
      <c r="AL264" t="s">
        <v>27</v>
      </c>
      <c r="AM264" t="s">
        <v>28</v>
      </c>
      <c r="AN264" t="s">
        <v>171</v>
      </c>
      <c r="AO264" t="s">
        <v>57</v>
      </c>
      <c r="AP264" t="s">
        <v>31</v>
      </c>
      <c r="AQ264" t="s">
        <v>32</v>
      </c>
      <c r="AR264" t="s">
        <v>58</v>
      </c>
      <c r="AS264" t="s">
        <v>59</v>
      </c>
      <c r="AT264" t="s">
        <v>35</v>
      </c>
      <c r="AU264" t="s">
        <v>36</v>
      </c>
      <c r="AV264" t="s">
        <v>26</v>
      </c>
      <c r="AW264" t="s">
        <v>26</v>
      </c>
      <c r="AX264" t="s">
        <v>210</v>
      </c>
      <c r="AY264" t="s">
        <v>139</v>
      </c>
      <c r="AZ264" s="3">
        <v>172.98</v>
      </c>
      <c r="BA264" t="str">
        <f t="shared" si="5"/>
        <v>418000+EA</v>
      </c>
      <c r="BB264" t="str">
        <f>VLOOKUP(V264,Sheet2!$D$2:$BA$5,22,FALSE)</f>
        <v>MEDICAL SUPPLIES</v>
      </c>
      <c r="BD264" t="str">
        <f>VLOOKUP(AY264,Sheet4!A264:B572,1,0)</f>
        <v>2</v>
      </c>
    </row>
    <row r="265" spans="1:56" x14ac:dyDescent="0.2">
      <c r="A265" t="s">
        <v>211</v>
      </c>
      <c r="B265" t="s">
        <v>139</v>
      </c>
      <c r="C265" t="s">
        <v>2</v>
      </c>
      <c r="D265" t="s">
        <v>40</v>
      </c>
      <c r="E265" t="s">
        <v>41</v>
      </c>
      <c r="F265" s="2">
        <v>42541</v>
      </c>
      <c r="G265" t="s">
        <v>212</v>
      </c>
      <c r="H265" t="s">
        <v>213</v>
      </c>
      <c r="I265" s="2">
        <v>42540</v>
      </c>
      <c r="J265" s="17">
        <v>172.98</v>
      </c>
      <c r="K265" s="3">
        <v>0</v>
      </c>
      <c r="L265" s="3">
        <v>172.98</v>
      </c>
      <c r="M265" s="3">
        <v>170</v>
      </c>
      <c r="N265" s="4">
        <v>1.7500000000000002E-2</v>
      </c>
      <c r="O265" s="3">
        <v>2.98</v>
      </c>
      <c r="P265" s="5">
        <v>1</v>
      </c>
      <c r="Q265" t="s">
        <v>44</v>
      </c>
      <c r="R265" t="s">
        <v>8</v>
      </c>
      <c r="S265" t="s">
        <v>46</v>
      </c>
      <c r="T265" t="s">
        <v>47</v>
      </c>
      <c r="U265" t="s">
        <v>2</v>
      </c>
      <c r="V265" s="14" t="s">
        <v>148</v>
      </c>
      <c r="W265" t="s">
        <v>12</v>
      </c>
      <c r="X265" t="s">
        <v>13</v>
      </c>
      <c r="Y265" t="s">
        <v>14</v>
      </c>
      <c r="Z265" t="s">
        <v>214</v>
      </c>
      <c r="AA265" t="s">
        <v>215</v>
      </c>
      <c r="AB265" t="s">
        <v>17</v>
      </c>
      <c r="AC265" t="s">
        <v>18</v>
      </c>
      <c r="AD265" t="s">
        <v>19</v>
      </c>
      <c r="AE265" t="s">
        <v>20</v>
      </c>
      <c r="AF265" t="s">
        <v>21</v>
      </c>
      <c r="AG265" t="s">
        <v>22</v>
      </c>
      <c r="AH265" t="s">
        <v>216</v>
      </c>
      <c r="AI265" t="s">
        <v>217</v>
      </c>
      <c r="AJ265" t="s">
        <v>218</v>
      </c>
      <c r="AK265" t="s">
        <v>26</v>
      </c>
      <c r="AL265" t="s">
        <v>27</v>
      </c>
      <c r="AM265" t="s">
        <v>28</v>
      </c>
      <c r="AN265" t="s">
        <v>171</v>
      </c>
      <c r="AO265" t="s">
        <v>57</v>
      </c>
      <c r="AP265" t="s">
        <v>31</v>
      </c>
      <c r="AQ265" t="s">
        <v>32</v>
      </c>
      <c r="AR265" t="s">
        <v>58</v>
      </c>
      <c r="AS265" t="s">
        <v>59</v>
      </c>
      <c r="AT265" t="s">
        <v>35</v>
      </c>
      <c r="AU265" t="s">
        <v>36</v>
      </c>
      <c r="AV265" t="s">
        <v>26</v>
      </c>
      <c r="AW265" t="s">
        <v>26</v>
      </c>
      <c r="AX265" t="s">
        <v>219</v>
      </c>
      <c r="AY265" t="s">
        <v>139</v>
      </c>
      <c r="AZ265" s="3">
        <v>172.98</v>
      </c>
      <c r="BA265" t="str">
        <f t="shared" si="5"/>
        <v>418000+EA</v>
      </c>
      <c r="BB265" t="str">
        <f>VLOOKUP(V265,Sheet2!$D$2:$BA$5,22,FALSE)</f>
        <v>MEDICAL SUPPLIES</v>
      </c>
      <c r="BD265" t="str">
        <f>VLOOKUP(AY265,Sheet4!A265:B573,1,0)</f>
        <v>2</v>
      </c>
    </row>
    <row r="266" spans="1:56" x14ac:dyDescent="0.2">
      <c r="A266" t="s">
        <v>194</v>
      </c>
      <c r="B266" t="s">
        <v>139</v>
      </c>
      <c r="C266" t="s">
        <v>2</v>
      </c>
      <c r="D266" t="s">
        <v>40</v>
      </c>
      <c r="E266" t="s">
        <v>41</v>
      </c>
      <c r="F266" s="2">
        <v>42538</v>
      </c>
      <c r="G266" t="s">
        <v>195</v>
      </c>
      <c r="H266" t="s">
        <v>196</v>
      </c>
      <c r="I266" s="2">
        <v>42537</v>
      </c>
      <c r="J266" s="17">
        <v>172.98</v>
      </c>
      <c r="K266" s="3">
        <v>0</v>
      </c>
      <c r="L266" s="3">
        <v>172.98</v>
      </c>
      <c r="M266" s="3">
        <v>170</v>
      </c>
      <c r="N266" s="4">
        <v>1.7500000000000002E-2</v>
      </c>
      <c r="O266" s="3">
        <v>2.98</v>
      </c>
      <c r="P266" s="5">
        <v>1</v>
      </c>
      <c r="Q266" t="s">
        <v>44</v>
      </c>
      <c r="R266" t="s">
        <v>8</v>
      </c>
      <c r="S266" t="s">
        <v>46</v>
      </c>
      <c r="T266" t="s">
        <v>47</v>
      </c>
      <c r="U266" t="s">
        <v>2</v>
      </c>
      <c r="V266" s="14" t="s">
        <v>148</v>
      </c>
      <c r="W266" t="s">
        <v>12</v>
      </c>
      <c r="X266" t="s">
        <v>13</v>
      </c>
      <c r="Y266" t="s">
        <v>14</v>
      </c>
      <c r="Z266" t="s">
        <v>75</v>
      </c>
      <c r="AA266" t="s">
        <v>76</v>
      </c>
      <c r="AB266" t="s">
        <v>17</v>
      </c>
      <c r="AC266" t="s">
        <v>18</v>
      </c>
      <c r="AD266" t="s">
        <v>19</v>
      </c>
      <c r="AE266" t="s">
        <v>20</v>
      </c>
      <c r="AF266" t="s">
        <v>21</v>
      </c>
      <c r="AG266" t="s">
        <v>22</v>
      </c>
      <c r="AH266" t="s">
        <v>77</v>
      </c>
      <c r="AI266" t="s">
        <v>149</v>
      </c>
      <c r="AJ266" t="s">
        <v>150</v>
      </c>
      <c r="AK266" t="s">
        <v>26</v>
      </c>
      <c r="AL266" t="s">
        <v>27</v>
      </c>
      <c r="AM266" t="s">
        <v>28</v>
      </c>
      <c r="AN266" t="s">
        <v>171</v>
      </c>
      <c r="AO266" t="s">
        <v>57</v>
      </c>
      <c r="AP266" t="s">
        <v>31</v>
      </c>
      <c r="AQ266" t="s">
        <v>32</v>
      </c>
      <c r="AR266" t="s">
        <v>58</v>
      </c>
      <c r="AS266" t="s">
        <v>59</v>
      </c>
      <c r="AT266" t="s">
        <v>35</v>
      </c>
      <c r="AU266" t="s">
        <v>36</v>
      </c>
      <c r="AV266" t="s">
        <v>26</v>
      </c>
      <c r="AW266" t="s">
        <v>26</v>
      </c>
      <c r="AX266" t="s">
        <v>197</v>
      </c>
      <c r="AY266" t="s">
        <v>139</v>
      </c>
      <c r="AZ266" s="3">
        <v>172.98</v>
      </c>
      <c r="BA266" t="str">
        <f t="shared" si="5"/>
        <v>418000+EA</v>
      </c>
      <c r="BB266" t="str">
        <f>VLOOKUP(V266,Sheet2!$D$2:$BA$5,22,FALSE)</f>
        <v>MEDICAL SUPPLIES</v>
      </c>
      <c r="BD266" t="str">
        <f>VLOOKUP(AY266,Sheet4!A266:B574,1,0)</f>
        <v>2</v>
      </c>
    </row>
    <row r="267" spans="1:56" x14ac:dyDescent="0.2">
      <c r="A267" t="s">
        <v>178</v>
      </c>
      <c r="B267" t="s">
        <v>164</v>
      </c>
      <c r="C267" t="s">
        <v>2</v>
      </c>
      <c r="D267" t="s">
        <v>40</v>
      </c>
      <c r="E267" t="s">
        <v>41</v>
      </c>
      <c r="F267" s="2">
        <v>42537</v>
      </c>
      <c r="G267" t="s">
        <v>179</v>
      </c>
      <c r="H267" t="s">
        <v>180</v>
      </c>
      <c r="I267" s="2">
        <v>42536</v>
      </c>
      <c r="J267" s="17">
        <v>172.98</v>
      </c>
      <c r="K267" s="3">
        <v>0</v>
      </c>
      <c r="L267" s="3">
        <v>172.98</v>
      </c>
      <c r="M267" s="3">
        <v>170</v>
      </c>
      <c r="N267" s="4">
        <v>1.7500000000000002E-2</v>
      </c>
      <c r="O267" s="3">
        <v>2.98</v>
      </c>
      <c r="P267" s="5">
        <v>1</v>
      </c>
      <c r="Q267" t="s">
        <v>44</v>
      </c>
      <c r="R267" t="s">
        <v>8</v>
      </c>
      <c r="S267" t="s">
        <v>46</v>
      </c>
      <c r="T267" t="s">
        <v>47</v>
      </c>
      <c r="U267" t="s">
        <v>2</v>
      </c>
      <c r="V267" s="14" t="s">
        <v>148</v>
      </c>
      <c r="W267" t="s">
        <v>12</v>
      </c>
      <c r="X267" t="s">
        <v>13</v>
      </c>
      <c r="Y267" t="s">
        <v>14</v>
      </c>
      <c r="Z267" t="s">
        <v>75</v>
      </c>
      <c r="AA267" t="s">
        <v>76</v>
      </c>
      <c r="AB267" t="s">
        <v>17</v>
      </c>
      <c r="AC267" t="s">
        <v>18</v>
      </c>
      <c r="AD267" t="s">
        <v>19</v>
      </c>
      <c r="AE267" t="s">
        <v>20</v>
      </c>
      <c r="AF267" t="s">
        <v>21</v>
      </c>
      <c r="AG267" t="s">
        <v>22</v>
      </c>
      <c r="AH267" t="s">
        <v>77</v>
      </c>
      <c r="AI267" t="s">
        <v>169</v>
      </c>
      <c r="AJ267" t="s">
        <v>170</v>
      </c>
      <c r="AK267" t="s">
        <v>26</v>
      </c>
      <c r="AL267" t="s">
        <v>27</v>
      </c>
      <c r="AM267" t="s">
        <v>28</v>
      </c>
      <c r="AN267" t="s">
        <v>171</v>
      </c>
      <c r="AO267" t="s">
        <v>57</v>
      </c>
      <c r="AP267" t="s">
        <v>31</v>
      </c>
      <c r="AQ267" t="s">
        <v>32</v>
      </c>
      <c r="AR267" t="s">
        <v>58</v>
      </c>
      <c r="AS267" t="s">
        <v>59</v>
      </c>
      <c r="AT267" t="s">
        <v>35</v>
      </c>
      <c r="AU267" t="s">
        <v>36</v>
      </c>
      <c r="AV267" t="s">
        <v>26</v>
      </c>
      <c r="AW267" t="s">
        <v>26</v>
      </c>
      <c r="AX267" t="s">
        <v>181</v>
      </c>
      <c r="AY267" t="s">
        <v>182</v>
      </c>
      <c r="AZ267" s="3">
        <v>172.98</v>
      </c>
      <c r="BA267" t="str">
        <f t="shared" si="5"/>
        <v>418000+EA</v>
      </c>
      <c r="BB267" t="str">
        <f>VLOOKUP(V267,Sheet2!$D$2:$BA$5,22,FALSE)</f>
        <v>MEDICAL SUPPLIES</v>
      </c>
      <c r="BD267" t="str">
        <f>VLOOKUP(AY267,Sheet4!A267:B575,1,0)</f>
        <v>6</v>
      </c>
    </row>
    <row r="268" spans="1:56" x14ac:dyDescent="0.2">
      <c r="A268" t="s">
        <v>166</v>
      </c>
      <c r="B268" t="s">
        <v>164</v>
      </c>
      <c r="C268" t="s">
        <v>2</v>
      </c>
      <c r="D268" t="s">
        <v>40</v>
      </c>
      <c r="E268" t="s">
        <v>41</v>
      </c>
      <c r="F268" s="2">
        <v>42536</v>
      </c>
      <c r="G268" t="s">
        <v>167</v>
      </c>
      <c r="H268" t="s">
        <v>168</v>
      </c>
      <c r="I268" s="2">
        <v>42535</v>
      </c>
      <c r="J268" s="17">
        <v>172.98</v>
      </c>
      <c r="K268" s="3">
        <v>0</v>
      </c>
      <c r="L268" s="3">
        <v>172.98</v>
      </c>
      <c r="M268" s="3">
        <v>170</v>
      </c>
      <c r="N268" s="4">
        <v>1.7500000000000002E-2</v>
      </c>
      <c r="O268" s="3">
        <v>2.98</v>
      </c>
      <c r="P268" s="5">
        <v>1</v>
      </c>
      <c r="Q268" t="s">
        <v>44</v>
      </c>
      <c r="R268" t="s">
        <v>8</v>
      </c>
      <c r="S268" t="s">
        <v>46</v>
      </c>
      <c r="T268" t="s">
        <v>47</v>
      </c>
      <c r="U268" t="s">
        <v>2</v>
      </c>
      <c r="V268" s="14" t="s">
        <v>148</v>
      </c>
      <c r="W268" t="s">
        <v>12</v>
      </c>
      <c r="X268" t="s">
        <v>13</v>
      </c>
      <c r="Y268" t="s">
        <v>14</v>
      </c>
      <c r="Z268" t="s">
        <v>75</v>
      </c>
      <c r="AA268" t="s">
        <v>76</v>
      </c>
      <c r="AB268" t="s">
        <v>17</v>
      </c>
      <c r="AC268" t="s">
        <v>18</v>
      </c>
      <c r="AD268" t="s">
        <v>19</v>
      </c>
      <c r="AE268" t="s">
        <v>20</v>
      </c>
      <c r="AF268" t="s">
        <v>21</v>
      </c>
      <c r="AG268" t="s">
        <v>22</v>
      </c>
      <c r="AH268" t="s">
        <v>77</v>
      </c>
      <c r="AI268" t="s">
        <v>169</v>
      </c>
      <c r="AJ268" t="s">
        <v>170</v>
      </c>
      <c r="AK268" t="s">
        <v>26</v>
      </c>
      <c r="AL268" t="s">
        <v>27</v>
      </c>
      <c r="AM268" t="s">
        <v>28</v>
      </c>
      <c r="AN268" t="s">
        <v>171</v>
      </c>
      <c r="AO268" t="s">
        <v>57</v>
      </c>
      <c r="AP268" t="s">
        <v>31</v>
      </c>
      <c r="AQ268" t="s">
        <v>32</v>
      </c>
      <c r="AR268" t="s">
        <v>58</v>
      </c>
      <c r="AS268" t="s">
        <v>59</v>
      </c>
      <c r="AT268" t="s">
        <v>35</v>
      </c>
      <c r="AU268" t="s">
        <v>36</v>
      </c>
      <c r="AV268" t="s">
        <v>26</v>
      </c>
      <c r="AW268" t="s">
        <v>26</v>
      </c>
      <c r="AX268" t="s">
        <v>172</v>
      </c>
      <c r="AY268" t="s">
        <v>164</v>
      </c>
      <c r="AZ268" s="3">
        <v>172.98</v>
      </c>
      <c r="BA268" t="str">
        <f t="shared" si="5"/>
        <v>418000+EA</v>
      </c>
      <c r="BB268" t="str">
        <f>VLOOKUP(V268,Sheet2!$D$2:$BA$5,22,FALSE)</f>
        <v>MEDICAL SUPPLIES</v>
      </c>
      <c r="BD268" t="str">
        <f>VLOOKUP(AY268,Sheet4!A268:B576,1,0)</f>
        <v>1</v>
      </c>
    </row>
    <row r="269" spans="1:56" x14ac:dyDescent="0.2">
      <c r="A269" t="s">
        <v>173</v>
      </c>
      <c r="B269" t="s">
        <v>174</v>
      </c>
      <c r="C269" t="s">
        <v>2</v>
      </c>
      <c r="D269" t="s">
        <v>40</v>
      </c>
      <c r="E269" t="s">
        <v>41</v>
      </c>
      <c r="F269" s="2">
        <v>42536</v>
      </c>
      <c r="G269" t="s">
        <v>175</v>
      </c>
      <c r="H269" t="s">
        <v>176</v>
      </c>
      <c r="I269" s="2">
        <v>42535</v>
      </c>
      <c r="J269" s="17">
        <v>518.94000000000005</v>
      </c>
      <c r="K269" s="3">
        <v>0</v>
      </c>
      <c r="L269" s="3">
        <v>172.98</v>
      </c>
      <c r="M269" s="3">
        <v>170</v>
      </c>
      <c r="N269" s="4">
        <v>1.7500000000000002E-2</v>
      </c>
      <c r="O269" s="3">
        <v>2.98</v>
      </c>
      <c r="P269" s="5">
        <v>3</v>
      </c>
      <c r="Q269" t="s">
        <v>44</v>
      </c>
      <c r="R269" t="s">
        <v>8</v>
      </c>
      <c r="S269" t="s">
        <v>46</v>
      </c>
      <c r="T269" t="s">
        <v>47</v>
      </c>
      <c r="U269" t="s">
        <v>2</v>
      </c>
      <c r="V269" s="14" t="s">
        <v>148</v>
      </c>
      <c r="W269" t="s">
        <v>12</v>
      </c>
      <c r="X269" t="s">
        <v>13</v>
      </c>
      <c r="Y269" t="s">
        <v>14</v>
      </c>
      <c r="Z269" t="s">
        <v>75</v>
      </c>
      <c r="AA269" t="s">
        <v>76</v>
      </c>
      <c r="AB269" t="s">
        <v>17</v>
      </c>
      <c r="AC269" t="s">
        <v>18</v>
      </c>
      <c r="AD269" t="s">
        <v>19</v>
      </c>
      <c r="AE269" t="s">
        <v>20</v>
      </c>
      <c r="AF269" t="s">
        <v>21</v>
      </c>
      <c r="AG269" t="s">
        <v>22</v>
      </c>
      <c r="AH269" t="s">
        <v>77</v>
      </c>
      <c r="AI269" t="s">
        <v>149</v>
      </c>
      <c r="AJ269" t="s">
        <v>150</v>
      </c>
      <c r="AK269" t="s">
        <v>26</v>
      </c>
      <c r="AL269" t="s">
        <v>27</v>
      </c>
      <c r="AM269" t="s">
        <v>28</v>
      </c>
      <c r="AN269" t="s">
        <v>171</v>
      </c>
      <c r="AO269" t="s">
        <v>57</v>
      </c>
      <c r="AP269" t="s">
        <v>31</v>
      </c>
      <c r="AQ269" t="s">
        <v>32</v>
      </c>
      <c r="AR269" t="s">
        <v>58</v>
      </c>
      <c r="AS269" t="s">
        <v>59</v>
      </c>
      <c r="AT269" t="s">
        <v>35</v>
      </c>
      <c r="AU269" t="s">
        <v>36</v>
      </c>
      <c r="AV269" t="s">
        <v>26</v>
      </c>
      <c r="AW269" t="s">
        <v>26</v>
      </c>
      <c r="AX269" t="s">
        <v>177</v>
      </c>
      <c r="AY269" t="s">
        <v>174</v>
      </c>
      <c r="AZ269" s="3">
        <v>172.98</v>
      </c>
      <c r="BA269" t="str">
        <f t="shared" si="5"/>
        <v>418000+EA</v>
      </c>
      <c r="BB269" t="str">
        <f>VLOOKUP(V269,Sheet2!$D$2:$BA$5,22,FALSE)</f>
        <v>MEDICAL SUPPLIES</v>
      </c>
      <c r="BD269" t="str">
        <f>VLOOKUP(AY269,Sheet4!A269:B577,1,0)</f>
        <v>5</v>
      </c>
    </row>
    <row r="270" spans="1:56" x14ac:dyDescent="0.2">
      <c r="A270" t="s">
        <v>156</v>
      </c>
      <c r="B270" t="s">
        <v>157</v>
      </c>
      <c r="C270" t="s">
        <v>2</v>
      </c>
      <c r="D270" t="s">
        <v>40</v>
      </c>
      <c r="E270" t="s">
        <v>41</v>
      </c>
      <c r="F270" s="2"/>
      <c r="G270" t="s">
        <v>26</v>
      </c>
      <c r="H270" t="s">
        <v>26</v>
      </c>
      <c r="I270" s="2">
        <v>42534</v>
      </c>
      <c r="J270" s="17">
        <v>518.94000000000005</v>
      </c>
      <c r="K270" s="3">
        <v>0</v>
      </c>
      <c r="L270" s="3">
        <v>172.98</v>
      </c>
      <c r="M270" s="3">
        <v>170</v>
      </c>
      <c r="N270" s="4">
        <v>1.7500000000000002E-2</v>
      </c>
      <c r="O270" s="3">
        <v>2.98</v>
      </c>
      <c r="P270" s="5">
        <v>3</v>
      </c>
      <c r="Q270" t="s">
        <v>44</v>
      </c>
      <c r="R270" t="s">
        <v>8</v>
      </c>
      <c r="S270" t="s">
        <v>46</v>
      </c>
      <c r="T270" t="s">
        <v>47</v>
      </c>
      <c r="U270" t="s">
        <v>2</v>
      </c>
      <c r="V270" s="14" t="s">
        <v>148</v>
      </c>
      <c r="W270" t="s">
        <v>12</v>
      </c>
      <c r="X270" t="s">
        <v>13</v>
      </c>
      <c r="Y270" t="s">
        <v>14</v>
      </c>
      <c r="Z270" t="s">
        <v>75</v>
      </c>
      <c r="AA270" t="s">
        <v>76</v>
      </c>
      <c r="AB270" t="s">
        <v>17</v>
      </c>
      <c r="AC270" t="s">
        <v>18</v>
      </c>
      <c r="AD270" t="s">
        <v>19</v>
      </c>
      <c r="AE270" t="s">
        <v>20</v>
      </c>
      <c r="AF270" t="s">
        <v>21</v>
      </c>
      <c r="AG270" t="s">
        <v>22</v>
      </c>
      <c r="AH270" t="s">
        <v>77</v>
      </c>
      <c r="AI270" t="s">
        <v>149</v>
      </c>
      <c r="AJ270" t="s">
        <v>150</v>
      </c>
      <c r="AK270" t="s">
        <v>26</v>
      </c>
      <c r="AL270" t="s">
        <v>27</v>
      </c>
      <c r="AM270" t="s">
        <v>28</v>
      </c>
      <c r="AN270" t="s">
        <v>151</v>
      </c>
      <c r="AO270" t="s">
        <v>57</v>
      </c>
      <c r="AP270" t="s">
        <v>31</v>
      </c>
      <c r="AQ270" t="s">
        <v>32</v>
      </c>
      <c r="AR270" t="s">
        <v>58</v>
      </c>
      <c r="AS270" t="s">
        <v>59</v>
      </c>
      <c r="AT270" t="s">
        <v>35</v>
      </c>
      <c r="AU270" t="s">
        <v>36</v>
      </c>
      <c r="AV270" t="s">
        <v>26</v>
      </c>
      <c r="AW270" t="s">
        <v>26</v>
      </c>
      <c r="AX270" t="s">
        <v>158</v>
      </c>
      <c r="AY270" t="s">
        <v>157</v>
      </c>
      <c r="AZ270" s="3">
        <v>172.98</v>
      </c>
      <c r="BA270" t="str">
        <f t="shared" si="5"/>
        <v>418000+EA</v>
      </c>
      <c r="BB270" t="str">
        <f>VLOOKUP(V270,Sheet2!$D$2:$BA$5,22,FALSE)</f>
        <v>MEDICAL SUPPLIES</v>
      </c>
      <c r="BD270" t="str">
        <f>VLOOKUP(AY270,Sheet4!A270:B578,1,0)</f>
        <v>7</v>
      </c>
    </row>
    <row r="271" spans="1:56" x14ac:dyDescent="0.2">
      <c r="A271" t="s">
        <v>163</v>
      </c>
      <c r="B271" t="s">
        <v>164</v>
      </c>
      <c r="C271" t="s">
        <v>2</v>
      </c>
      <c r="D271" t="s">
        <v>40</v>
      </c>
      <c r="E271" t="s">
        <v>41</v>
      </c>
      <c r="F271" s="2"/>
      <c r="G271" t="s">
        <v>26</v>
      </c>
      <c r="H271" t="s">
        <v>26</v>
      </c>
      <c r="I271" s="2">
        <v>42534</v>
      </c>
      <c r="J271" s="17">
        <v>518.94000000000005</v>
      </c>
      <c r="K271" s="3">
        <v>0</v>
      </c>
      <c r="L271" s="3">
        <v>172.98</v>
      </c>
      <c r="M271" s="3">
        <v>170</v>
      </c>
      <c r="N271" s="4">
        <v>1.7500000000000002E-2</v>
      </c>
      <c r="O271" s="3">
        <v>2.98</v>
      </c>
      <c r="P271" s="5">
        <v>3</v>
      </c>
      <c r="Q271" t="s">
        <v>44</v>
      </c>
      <c r="R271" t="s">
        <v>8</v>
      </c>
      <c r="S271" t="s">
        <v>46</v>
      </c>
      <c r="T271" t="s">
        <v>47</v>
      </c>
      <c r="U271" t="s">
        <v>2</v>
      </c>
      <c r="V271" s="14" t="s">
        <v>148</v>
      </c>
      <c r="W271" t="s">
        <v>12</v>
      </c>
      <c r="X271" t="s">
        <v>13</v>
      </c>
      <c r="Y271" t="s">
        <v>14</v>
      </c>
      <c r="Z271" t="s">
        <v>75</v>
      </c>
      <c r="AA271" t="s">
        <v>76</v>
      </c>
      <c r="AB271" t="s">
        <v>17</v>
      </c>
      <c r="AC271" t="s">
        <v>18</v>
      </c>
      <c r="AD271" t="s">
        <v>19</v>
      </c>
      <c r="AE271" t="s">
        <v>20</v>
      </c>
      <c r="AF271" t="s">
        <v>21</v>
      </c>
      <c r="AG271" t="s">
        <v>22</v>
      </c>
      <c r="AH271" t="s">
        <v>77</v>
      </c>
      <c r="AI271" t="s">
        <v>149</v>
      </c>
      <c r="AJ271" t="s">
        <v>150</v>
      </c>
      <c r="AK271" t="s">
        <v>26</v>
      </c>
      <c r="AL271" t="s">
        <v>27</v>
      </c>
      <c r="AM271" t="s">
        <v>28</v>
      </c>
      <c r="AN271" t="s">
        <v>151</v>
      </c>
      <c r="AO271" t="s">
        <v>57</v>
      </c>
      <c r="AP271" t="s">
        <v>31</v>
      </c>
      <c r="AQ271" t="s">
        <v>32</v>
      </c>
      <c r="AR271" t="s">
        <v>58</v>
      </c>
      <c r="AS271" t="s">
        <v>59</v>
      </c>
      <c r="AT271" t="s">
        <v>35</v>
      </c>
      <c r="AU271" t="s">
        <v>36</v>
      </c>
      <c r="AV271" t="s">
        <v>26</v>
      </c>
      <c r="AW271" t="s">
        <v>26</v>
      </c>
      <c r="AX271" t="s">
        <v>165</v>
      </c>
      <c r="AY271" t="s">
        <v>164</v>
      </c>
      <c r="AZ271" s="3">
        <v>172.98</v>
      </c>
      <c r="BA271" t="str">
        <f t="shared" si="5"/>
        <v>418000+EA</v>
      </c>
      <c r="BB271" t="str">
        <f>VLOOKUP(V271,Sheet2!$D$2:$BA$5,22,FALSE)</f>
        <v>MEDICAL SUPPLIES</v>
      </c>
      <c r="BD271" t="str">
        <f>VLOOKUP(AY271,Sheet4!A271:B579,1,0)</f>
        <v>1</v>
      </c>
    </row>
    <row r="272" spans="1:56" x14ac:dyDescent="0.2">
      <c r="A272" t="s">
        <v>147</v>
      </c>
      <c r="B272" t="s">
        <v>139</v>
      </c>
      <c r="C272" t="s">
        <v>2</v>
      </c>
      <c r="D272" t="s">
        <v>40</v>
      </c>
      <c r="E272" t="s">
        <v>41</v>
      </c>
      <c r="F272" s="2"/>
      <c r="G272" t="s">
        <v>26</v>
      </c>
      <c r="H272" t="s">
        <v>26</v>
      </c>
      <c r="I272" s="2">
        <v>42533</v>
      </c>
      <c r="J272" s="17">
        <v>345.96</v>
      </c>
      <c r="K272" s="3">
        <v>0</v>
      </c>
      <c r="L272" s="3">
        <v>172.98</v>
      </c>
      <c r="M272" s="3">
        <v>170</v>
      </c>
      <c r="N272" s="4">
        <v>1.7500000000000002E-2</v>
      </c>
      <c r="O272" s="3">
        <v>2.98</v>
      </c>
      <c r="P272" s="5">
        <v>2</v>
      </c>
      <c r="Q272" t="s">
        <v>44</v>
      </c>
      <c r="R272" t="s">
        <v>8</v>
      </c>
      <c r="S272" t="s">
        <v>46</v>
      </c>
      <c r="T272" t="s">
        <v>47</v>
      </c>
      <c r="U272" t="s">
        <v>2</v>
      </c>
      <c r="V272" s="14" t="s">
        <v>148</v>
      </c>
      <c r="W272" t="s">
        <v>12</v>
      </c>
      <c r="X272" t="s">
        <v>13</v>
      </c>
      <c r="Y272" t="s">
        <v>14</v>
      </c>
      <c r="Z272" t="s">
        <v>75</v>
      </c>
      <c r="AA272" t="s">
        <v>76</v>
      </c>
      <c r="AB272" t="s">
        <v>17</v>
      </c>
      <c r="AC272" t="s">
        <v>18</v>
      </c>
      <c r="AD272" t="s">
        <v>19</v>
      </c>
      <c r="AE272" t="s">
        <v>20</v>
      </c>
      <c r="AF272" t="s">
        <v>21</v>
      </c>
      <c r="AG272" t="s">
        <v>22</v>
      </c>
      <c r="AH272" t="s">
        <v>77</v>
      </c>
      <c r="AI272" t="s">
        <v>149</v>
      </c>
      <c r="AJ272" t="s">
        <v>150</v>
      </c>
      <c r="AK272" t="s">
        <v>26</v>
      </c>
      <c r="AL272" t="s">
        <v>27</v>
      </c>
      <c r="AM272" t="s">
        <v>28</v>
      </c>
      <c r="AN272" t="s">
        <v>151</v>
      </c>
      <c r="AO272" t="s">
        <v>57</v>
      </c>
      <c r="AP272" t="s">
        <v>31</v>
      </c>
      <c r="AQ272" t="s">
        <v>32</v>
      </c>
      <c r="AR272" t="s">
        <v>58</v>
      </c>
      <c r="AS272" t="s">
        <v>59</v>
      </c>
      <c r="AT272" t="s">
        <v>35</v>
      </c>
      <c r="AU272" t="s">
        <v>36</v>
      </c>
      <c r="AV272" t="s">
        <v>26</v>
      </c>
      <c r="AW272" t="s">
        <v>26</v>
      </c>
      <c r="AX272" t="s">
        <v>152</v>
      </c>
      <c r="AY272" t="s">
        <v>139</v>
      </c>
      <c r="AZ272" s="3">
        <v>172.98</v>
      </c>
      <c r="BA272" t="str">
        <f t="shared" si="5"/>
        <v>418000+EA</v>
      </c>
      <c r="BB272" t="str">
        <f>VLOOKUP(V272,Sheet2!$D$2:$BA$5,22,FALSE)</f>
        <v>MEDICAL SUPPLIES</v>
      </c>
      <c r="BD272" t="str">
        <f>VLOOKUP(AY272,Sheet4!A272:B580,1,0)</f>
        <v>2</v>
      </c>
    </row>
    <row r="273" spans="1:56" x14ac:dyDescent="0.2">
      <c r="A273" t="s">
        <v>153</v>
      </c>
      <c r="B273" t="s">
        <v>154</v>
      </c>
      <c r="C273" t="s">
        <v>2</v>
      </c>
      <c r="D273" t="s">
        <v>40</v>
      </c>
      <c r="E273" t="s">
        <v>41</v>
      </c>
      <c r="F273" s="2"/>
      <c r="G273" t="s">
        <v>26</v>
      </c>
      <c r="H273" t="s">
        <v>26</v>
      </c>
      <c r="I273" s="2">
        <v>42533</v>
      </c>
      <c r="J273" s="17">
        <v>518.94000000000005</v>
      </c>
      <c r="K273" s="3">
        <v>0</v>
      </c>
      <c r="L273" s="3">
        <v>172.98</v>
      </c>
      <c r="M273" s="3">
        <v>170</v>
      </c>
      <c r="N273" s="4">
        <v>1.7500000000000002E-2</v>
      </c>
      <c r="O273" s="3">
        <v>2.98</v>
      </c>
      <c r="P273" s="5">
        <v>3</v>
      </c>
      <c r="Q273" t="s">
        <v>44</v>
      </c>
      <c r="R273" t="s">
        <v>8</v>
      </c>
      <c r="S273" t="s">
        <v>46</v>
      </c>
      <c r="T273" t="s">
        <v>47</v>
      </c>
      <c r="U273" t="s">
        <v>2</v>
      </c>
      <c r="V273" s="14" t="s">
        <v>148</v>
      </c>
      <c r="W273" t="s">
        <v>12</v>
      </c>
      <c r="X273" t="s">
        <v>13</v>
      </c>
      <c r="Y273" t="s">
        <v>14</v>
      </c>
      <c r="Z273" t="s">
        <v>75</v>
      </c>
      <c r="AA273" t="s">
        <v>76</v>
      </c>
      <c r="AB273" t="s">
        <v>17</v>
      </c>
      <c r="AC273" t="s">
        <v>18</v>
      </c>
      <c r="AD273" t="s">
        <v>19</v>
      </c>
      <c r="AE273" t="s">
        <v>20</v>
      </c>
      <c r="AF273" t="s">
        <v>21</v>
      </c>
      <c r="AG273" t="s">
        <v>22</v>
      </c>
      <c r="AH273" t="s">
        <v>77</v>
      </c>
      <c r="AI273" t="s">
        <v>149</v>
      </c>
      <c r="AJ273" t="s">
        <v>150</v>
      </c>
      <c r="AK273" t="s">
        <v>26</v>
      </c>
      <c r="AL273" t="s">
        <v>27</v>
      </c>
      <c r="AM273" t="s">
        <v>28</v>
      </c>
      <c r="AN273" t="s">
        <v>151</v>
      </c>
      <c r="AO273" t="s">
        <v>57</v>
      </c>
      <c r="AP273" t="s">
        <v>31</v>
      </c>
      <c r="AQ273" t="s">
        <v>32</v>
      </c>
      <c r="AR273" t="s">
        <v>58</v>
      </c>
      <c r="AS273" t="s">
        <v>59</v>
      </c>
      <c r="AT273" t="s">
        <v>35</v>
      </c>
      <c r="AU273" t="s">
        <v>36</v>
      </c>
      <c r="AV273" t="s">
        <v>26</v>
      </c>
      <c r="AW273" t="s">
        <v>26</v>
      </c>
      <c r="AX273" t="s">
        <v>155</v>
      </c>
      <c r="AY273" t="s">
        <v>154</v>
      </c>
      <c r="AZ273" s="3">
        <v>172.98</v>
      </c>
      <c r="BA273" t="str">
        <f t="shared" si="5"/>
        <v>418000+EA</v>
      </c>
      <c r="BB273" t="str">
        <f>VLOOKUP(V273,Sheet2!$D$2:$BA$5,22,FALSE)</f>
        <v>MEDICAL SUPPLIES</v>
      </c>
      <c r="BD273" t="str">
        <f>VLOOKUP(AY273,Sheet4!A273:B581,1,0)</f>
        <v>4</v>
      </c>
    </row>
    <row r="274" spans="1:56" x14ac:dyDescent="0.2">
      <c r="A274" t="s">
        <v>1328</v>
      </c>
      <c r="B274" t="s">
        <v>120</v>
      </c>
      <c r="C274" t="s">
        <v>2</v>
      </c>
      <c r="D274" t="s">
        <v>316</v>
      </c>
      <c r="E274" t="s">
        <v>4</v>
      </c>
      <c r="F274" s="2"/>
      <c r="G274" t="s">
        <v>26</v>
      </c>
      <c r="H274" t="s">
        <v>26</v>
      </c>
      <c r="I274" s="2">
        <v>42794</v>
      </c>
      <c r="J274" s="17">
        <v>59.85</v>
      </c>
      <c r="K274" s="3">
        <v>0</v>
      </c>
      <c r="L274" s="3">
        <v>3.99</v>
      </c>
      <c r="M274" s="3">
        <v>3.92</v>
      </c>
      <c r="N274" s="4">
        <v>1.7500000000000002E-2</v>
      </c>
      <c r="O274" s="3">
        <v>7.0000000000000007E-2</v>
      </c>
      <c r="P274" s="5">
        <v>15</v>
      </c>
      <c r="Q274" t="s">
        <v>7</v>
      </c>
      <c r="R274" t="s">
        <v>8</v>
      </c>
      <c r="S274" t="s">
        <v>9</v>
      </c>
      <c r="T274" t="s">
        <v>10</v>
      </c>
      <c r="U274" t="s">
        <v>2</v>
      </c>
      <c r="V274" s="14" t="s">
        <v>798</v>
      </c>
      <c r="W274" t="s">
        <v>12</v>
      </c>
      <c r="X274" t="s">
        <v>13</v>
      </c>
      <c r="Y274" t="s">
        <v>14</v>
      </c>
      <c r="Z274" t="s">
        <v>15</v>
      </c>
      <c r="AA274" t="s">
        <v>16</v>
      </c>
      <c r="AB274" t="s">
        <v>17</v>
      </c>
      <c r="AC274" t="s">
        <v>18</v>
      </c>
      <c r="AD274" t="s">
        <v>19</v>
      </c>
      <c r="AE274" t="s">
        <v>20</v>
      </c>
      <c r="AF274" t="s">
        <v>21</v>
      </c>
      <c r="AG274" t="s">
        <v>22</v>
      </c>
      <c r="AH274" t="s">
        <v>23</v>
      </c>
      <c r="AI274" t="s">
        <v>24</v>
      </c>
      <c r="AJ274" t="s">
        <v>25</v>
      </c>
      <c r="AK274" t="s">
        <v>26</v>
      </c>
      <c r="AL274" t="s">
        <v>27</v>
      </c>
      <c r="AM274" t="s">
        <v>28</v>
      </c>
      <c r="AN274" t="s">
        <v>29</v>
      </c>
      <c r="AO274" t="s">
        <v>30</v>
      </c>
      <c r="AP274" t="s">
        <v>31</v>
      </c>
      <c r="AQ274" t="s">
        <v>32</v>
      </c>
      <c r="AR274" t="s">
        <v>33</v>
      </c>
      <c r="AS274" t="s">
        <v>34</v>
      </c>
      <c r="AT274" t="s">
        <v>35</v>
      </c>
      <c r="AU274" t="s">
        <v>36</v>
      </c>
      <c r="AV274" t="s">
        <v>26</v>
      </c>
      <c r="AW274" t="s">
        <v>26</v>
      </c>
      <c r="AX274" t="s">
        <v>1329</v>
      </c>
      <c r="AY274" t="s">
        <v>389</v>
      </c>
      <c r="AZ274" s="3">
        <v>3.99</v>
      </c>
      <c r="BA274" t="str">
        <f t="shared" si="5"/>
        <v>650078+EA</v>
      </c>
      <c r="BB274" t="str">
        <f>VLOOKUP(V274,Sheet2!$D$2:$BA$5,22,FALSE)</f>
        <v>MEDICAL SUPPLIES</v>
      </c>
      <c r="BD274" t="str">
        <f>VLOOKUP(AY274,Sheet4!A274:B582,1,0)</f>
        <v>14</v>
      </c>
    </row>
    <row r="275" spans="1:56" x14ac:dyDescent="0.2">
      <c r="A275" t="s">
        <v>1244</v>
      </c>
      <c r="B275" t="s">
        <v>182</v>
      </c>
      <c r="C275" t="s">
        <v>2</v>
      </c>
      <c r="D275" t="s">
        <v>316</v>
      </c>
      <c r="E275" t="s">
        <v>4</v>
      </c>
      <c r="F275" s="2">
        <v>42783</v>
      </c>
      <c r="G275" t="s">
        <v>1245</v>
      </c>
      <c r="H275" t="s">
        <v>1246</v>
      </c>
      <c r="I275" s="2">
        <v>42782</v>
      </c>
      <c r="J275" s="17">
        <v>47.88</v>
      </c>
      <c r="K275" s="3">
        <v>0</v>
      </c>
      <c r="L275" s="3">
        <v>3.99</v>
      </c>
      <c r="M275" s="3">
        <v>3.92</v>
      </c>
      <c r="N275" s="4">
        <v>1.7500000000000002E-2</v>
      </c>
      <c r="O275" s="3">
        <v>7.0000000000000007E-2</v>
      </c>
      <c r="P275" s="5">
        <v>12</v>
      </c>
      <c r="Q275" t="s">
        <v>7</v>
      </c>
      <c r="R275" t="s">
        <v>8</v>
      </c>
      <c r="S275" t="s">
        <v>9</v>
      </c>
      <c r="T275" t="s">
        <v>10</v>
      </c>
      <c r="U275" t="s">
        <v>2</v>
      </c>
      <c r="V275" s="14" t="s">
        <v>798</v>
      </c>
      <c r="W275" t="s">
        <v>12</v>
      </c>
      <c r="X275" t="s">
        <v>13</v>
      </c>
      <c r="Y275" t="s">
        <v>14</v>
      </c>
      <c r="Z275" t="s">
        <v>75</v>
      </c>
      <c r="AA275" t="s">
        <v>76</v>
      </c>
      <c r="AB275" t="s">
        <v>17</v>
      </c>
      <c r="AC275" t="s">
        <v>18</v>
      </c>
      <c r="AD275" t="s">
        <v>19</v>
      </c>
      <c r="AE275" t="s">
        <v>20</v>
      </c>
      <c r="AF275" t="s">
        <v>21</v>
      </c>
      <c r="AG275" t="s">
        <v>22</v>
      </c>
      <c r="AH275" t="s">
        <v>77</v>
      </c>
      <c r="AI275" t="s">
        <v>78</v>
      </c>
      <c r="AJ275" t="s">
        <v>79</v>
      </c>
      <c r="AK275" t="s">
        <v>26</v>
      </c>
      <c r="AL275" t="s">
        <v>27</v>
      </c>
      <c r="AM275" t="s">
        <v>28</v>
      </c>
      <c r="AN275" t="s">
        <v>29</v>
      </c>
      <c r="AO275" t="s">
        <v>30</v>
      </c>
      <c r="AP275" t="s">
        <v>31</v>
      </c>
      <c r="AQ275" t="s">
        <v>32</v>
      </c>
      <c r="AR275" t="s">
        <v>33</v>
      </c>
      <c r="AS275" t="s">
        <v>34</v>
      </c>
      <c r="AT275" t="s">
        <v>35</v>
      </c>
      <c r="AU275" t="s">
        <v>36</v>
      </c>
      <c r="AV275" t="s">
        <v>26</v>
      </c>
      <c r="AW275" t="s">
        <v>26</v>
      </c>
      <c r="AX275" t="s">
        <v>1247</v>
      </c>
      <c r="AY275" t="s">
        <v>182</v>
      </c>
      <c r="AZ275" s="3">
        <v>3.99</v>
      </c>
      <c r="BA275" t="str">
        <f t="shared" si="5"/>
        <v>650078+EA</v>
      </c>
      <c r="BB275" t="str">
        <f>VLOOKUP(V275,Sheet2!$D$2:$BA$5,22,FALSE)</f>
        <v>MEDICAL SUPPLIES</v>
      </c>
      <c r="BD275" t="str">
        <f>VLOOKUP(AY275,Sheet4!A275:B583,1,0)</f>
        <v>6</v>
      </c>
    </row>
    <row r="276" spans="1:56" x14ac:dyDescent="0.2">
      <c r="A276" t="s">
        <v>1248</v>
      </c>
      <c r="B276" t="s">
        <v>597</v>
      </c>
      <c r="C276" t="s">
        <v>2</v>
      </c>
      <c r="D276" t="s">
        <v>316</v>
      </c>
      <c r="E276" t="s">
        <v>4</v>
      </c>
      <c r="F276" s="2">
        <v>42783</v>
      </c>
      <c r="G276" t="s">
        <v>1249</v>
      </c>
      <c r="H276" t="s">
        <v>1250</v>
      </c>
      <c r="I276" s="2">
        <v>42782</v>
      </c>
      <c r="J276" s="17">
        <v>59.85</v>
      </c>
      <c r="K276" s="3">
        <v>0</v>
      </c>
      <c r="L276" s="3">
        <v>3.99</v>
      </c>
      <c r="M276" s="3">
        <v>3.92</v>
      </c>
      <c r="N276" s="4">
        <v>1.7500000000000002E-2</v>
      </c>
      <c r="O276" s="3">
        <v>7.0000000000000007E-2</v>
      </c>
      <c r="P276" s="5">
        <v>15</v>
      </c>
      <c r="Q276" t="s">
        <v>7</v>
      </c>
      <c r="R276" t="s">
        <v>8</v>
      </c>
      <c r="S276" t="s">
        <v>9</v>
      </c>
      <c r="T276" t="s">
        <v>10</v>
      </c>
      <c r="U276" t="s">
        <v>2</v>
      </c>
      <c r="V276" s="14" t="s">
        <v>798</v>
      </c>
      <c r="W276" t="s">
        <v>12</v>
      </c>
      <c r="X276" t="s">
        <v>13</v>
      </c>
      <c r="Y276" t="s">
        <v>14</v>
      </c>
      <c r="Z276" t="s">
        <v>15</v>
      </c>
      <c r="AA276" t="s">
        <v>16</v>
      </c>
      <c r="AB276" t="s">
        <v>17</v>
      </c>
      <c r="AC276" t="s">
        <v>18</v>
      </c>
      <c r="AD276" t="s">
        <v>19</v>
      </c>
      <c r="AE276" t="s">
        <v>20</v>
      </c>
      <c r="AF276" t="s">
        <v>21</v>
      </c>
      <c r="AG276" t="s">
        <v>22</v>
      </c>
      <c r="AH276" t="s">
        <v>23</v>
      </c>
      <c r="AI276" t="s">
        <v>24</v>
      </c>
      <c r="AJ276" t="s">
        <v>25</v>
      </c>
      <c r="AK276" t="s">
        <v>26</v>
      </c>
      <c r="AL276" t="s">
        <v>27</v>
      </c>
      <c r="AM276" t="s">
        <v>28</v>
      </c>
      <c r="AN276" t="s">
        <v>29</v>
      </c>
      <c r="AO276" t="s">
        <v>30</v>
      </c>
      <c r="AP276" t="s">
        <v>31</v>
      </c>
      <c r="AQ276" t="s">
        <v>32</v>
      </c>
      <c r="AR276" t="s">
        <v>33</v>
      </c>
      <c r="AS276" t="s">
        <v>34</v>
      </c>
      <c r="AT276" t="s">
        <v>35</v>
      </c>
      <c r="AU276" t="s">
        <v>36</v>
      </c>
      <c r="AV276" t="s">
        <v>26</v>
      </c>
      <c r="AW276" t="s">
        <v>26</v>
      </c>
      <c r="AX276" t="s">
        <v>1251</v>
      </c>
      <c r="AY276" t="s">
        <v>87</v>
      </c>
      <c r="AZ276" s="3">
        <v>3.99</v>
      </c>
      <c r="BA276" t="str">
        <f t="shared" si="5"/>
        <v>650078+EA</v>
      </c>
      <c r="BB276" t="str">
        <f>VLOOKUP(V276,Sheet2!$D$2:$BA$5,22,FALSE)</f>
        <v>MEDICAL SUPPLIES</v>
      </c>
      <c r="BD276" t="str">
        <f>VLOOKUP(AY276,Sheet4!A276:B584,1,0)</f>
        <v>15</v>
      </c>
    </row>
    <row r="277" spans="1:56" x14ac:dyDescent="0.2">
      <c r="A277" t="s">
        <v>1187</v>
      </c>
      <c r="B277" t="s">
        <v>602</v>
      </c>
      <c r="C277" t="s">
        <v>2</v>
      </c>
      <c r="D277" t="s">
        <v>316</v>
      </c>
      <c r="E277" t="s">
        <v>4</v>
      </c>
      <c r="F277" s="2">
        <v>42768</v>
      </c>
      <c r="G277" t="s">
        <v>1188</v>
      </c>
      <c r="H277" t="s">
        <v>1189</v>
      </c>
      <c r="I277" s="2">
        <v>42767</v>
      </c>
      <c r="J277" s="17">
        <v>39.9</v>
      </c>
      <c r="K277" s="3">
        <v>0</v>
      </c>
      <c r="L277" s="3">
        <v>3.99</v>
      </c>
      <c r="M277" s="3">
        <v>3.92</v>
      </c>
      <c r="N277" s="4">
        <v>1.7500000000000002E-2</v>
      </c>
      <c r="O277" s="3">
        <v>7.0000000000000007E-2</v>
      </c>
      <c r="P277" s="5">
        <v>10</v>
      </c>
      <c r="Q277" t="s">
        <v>7</v>
      </c>
      <c r="R277" t="s">
        <v>8</v>
      </c>
      <c r="S277" t="s">
        <v>9</v>
      </c>
      <c r="T277" t="s">
        <v>10</v>
      </c>
      <c r="U277" t="s">
        <v>2</v>
      </c>
      <c r="V277" s="14" t="s">
        <v>798</v>
      </c>
      <c r="W277" t="s">
        <v>12</v>
      </c>
      <c r="X277" t="s">
        <v>13</v>
      </c>
      <c r="Y277" t="s">
        <v>14</v>
      </c>
      <c r="Z277" t="s">
        <v>15</v>
      </c>
      <c r="AA277" t="s">
        <v>16</v>
      </c>
      <c r="AB277" t="s">
        <v>17</v>
      </c>
      <c r="AC277" t="s">
        <v>18</v>
      </c>
      <c r="AD277" t="s">
        <v>19</v>
      </c>
      <c r="AE277" t="s">
        <v>20</v>
      </c>
      <c r="AF277" t="s">
        <v>21</v>
      </c>
      <c r="AG277" t="s">
        <v>22</v>
      </c>
      <c r="AH277" t="s">
        <v>23</v>
      </c>
      <c r="AI277" t="s">
        <v>24</v>
      </c>
      <c r="AJ277" t="s">
        <v>25</v>
      </c>
      <c r="AK277" t="s">
        <v>26</v>
      </c>
      <c r="AL277" t="s">
        <v>27</v>
      </c>
      <c r="AM277" t="s">
        <v>28</v>
      </c>
      <c r="AN277" t="s">
        <v>29</v>
      </c>
      <c r="AO277" t="s">
        <v>30</v>
      </c>
      <c r="AP277" t="s">
        <v>31</v>
      </c>
      <c r="AQ277" t="s">
        <v>32</v>
      </c>
      <c r="AR277" t="s">
        <v>33</v>
      </c>
      <c r="AS277" t="s">
        <v>34</v>
      </c>
      <c r="AT277" t="s">
        <v>35</v>
      </c>
      <c r="AU277" t="s">
        <v>36</v>
      </c>
      <c r="AV277" t="s">
        <v>26</v>
      </c>
      <c r="AW277" t="s">
        <v>26</v>
      </c>
      <c r="AX277" t="s">
        <v>1190</v>
      </c>
      <c r="AY277" t="s">
        <v>114</v>
      </c>
      <c r="AZ277" s="3">
        <v>3.99</v>
      </c>
      <c r="BA277" t="str">
        <f t="shared" si="5"/>
        <v>650078+EA</v>
      </c>
      <c r="BB277" t="str">
        <f>VLOOKUP(V277,Sheet2!$D$2:$BA$5,22,FALSE)</f>
        <v>MEDICAL SUPPLIES</v>
      </c>
      <c r="BD277" t="str">
        <f>VLOOKUP(AY277,Sheet4!A277:B585,1,0)</f>
        <v>8</v>
      </c>
    </row>
    <row r="278" spans="1:56" x14ac:dyDescent="0.2">
      <c r="A278" t="s">
        <v>1151</v>
      </c>
      <c r="B278" t="s">
        <v>649</v>
      </c>
      <c r="C278" t="s">
        <v>2</v>
      </c>
      <c r="D278" t="s">
        <v>316</v>
      </c>
      <c r="E278" t="s">
        <v>4</v>
      </c>
      <c r="F278" s="2">
        <v>42762</v>
      </c>
      <c r="G278" t="s">
        <v>1152</v>
      </c>
      <c r="H278" t="s">
        <v>1153</v>
      </c>
      <c r="I278" s="2">
        <v>42760</v>
      </c>
      <c r="J278" s="17">
        <v>43.89</v>
      </c>
      <c r="K278" s="3">
        <v>0</v>
      </c>
      <c r="L278" s="3">
        <v>3.99</v>
      </c>
      <c r="M278" s="3">
        <v>3.92</v>
      </c>
      <c r="N278" s="4">
        <v>1.7500000000000002E-2</v>
      </c>
      <c r="O278" s="3">
        <v>7.0000000000000007E-2</v>
      </c>
      <c r="P278" s="5">
        <v>11</v>
      </c>
      <c r="Q278" t="s">
        <v>7</v>
      </c>
      <c r="R278" t="s">
        <v>8</v>
      </c>
      <c r="S278" t="s">
        <v>9</v>
      </c>
      <c r="T278" t="s">
        <v>10</v>
      </c>
      <c r="U278" t="s">
        <v>2</v>
      </c>
      <c r="V278" s="14" t="s">
        <v>798</v>
      </c>
      <c r="W278" t="s">
        <v>12</v>
      </c>
      <c r="X278" t="s">
        <v>13</v>
      </c>
      <c r="Y278" t="s">
        <v>49</v>
      </c>
      <c r="Z278" t="s">
        <v>50</v>
      </c>
      <c r="AA278" t="s">
        <v>51</v>
      </c>
      <c r="AB278" t="s">
        <v>52</v>
      </c>
      <c r="AC278" t="s">
        <v>53</v>
      </c>
      <c r="AD278" t="s">
        <v>54</v>
      </c>
      <c r="AE278" t="s">
        <v>55</v>
      </c>
      <c r="AF278" t="s">
        <v>50</v>
      </c>
      <c r="AG278" t="s">
        <v>51</v>
      </c>
      <c r="AH278" t="s">
        <v>26</v>
      </c>
      <c r="AI278" t="s">
        <v>26</v>
      </c>
      <c r="AJ278" t="s">
        <v>26</v>
      </c>
      <c r="AK278" t="s">
        <v>26</v>
      </c>
      <c r="AL278" t="s">
        <v>27</v>
      </c>
      <c r="AM278" t="s">
        <v>28</v>
      </c>
      <c r="AN278" t="s">
        <v>29</v>
      </c>
      <c r="AO278" t="s">
        <v>30</v>
      </c>
      <c r="AP278" t="s">
        <v>31</v>
      </c>
      <c r="AQ278" t="s">
        <v>32</v>
      </c>
      <c r="AR278" t="s">
        <v>33</v>
      </c>
      <c r="AS278" t="s">
        <v>34</v>
      </c>
      <c r="AT278" t="s">
        <v>135</v>
      </c>
      <c r="AU278" t="s">
        <v>136</v>
      </c>
      <c r="AV278" t="s">
        <v>26</v>
      </c>
      <c r="AW278" t="s">
        <v>26</v>
      </c>
      <c r="AX278" t="s">
        <v>1154</v>
      </c>
      <c r="AY278" t="s">
        <v>63</v>
      </c>
      <c r="AZ278" s="3">
        <v>3.99</v>
      </c>
      <c r="BA278" t="str">
        <f t="shared" si="5"/>
        <v>650078+EA</v>
      </c>
      <c r="BB278" t="str">
        <f>VLOOKUP(V278,Sheet2!$D$2:$BA$5,22,FALSE)</f>
        <v>MEDICAL SUPPLIES</v>
      </c>
      <c r="BD278" t="str">
        <f>VLOOKUP(AY278,Sheet4!A278:B586,1,0)</f>
        <v>10</v>
      </c>
    </row>
    <row r="279" spans="1:56" x14ac:dyDescent="0.2">
      <c r="A279" t="s">
        <v>1135</v>
      </c>
      <c r="B279" t="s">
        <v>1054</v>
      </c>
      <c r="C279" t="s">
        <v>2</v>
      </c>
      <c r="D279" t="s">
        <v>316</v>
      </c>
      <c r="E279" t="s">
        <v>4</v>
      </c>
      <c r="F279" s="2">
        <v>42760</v>
      </c>
      <c r="G279" t="s">
        <v>1136</v>
      </c>
      <c r="H279" t="s">
        <v>1137</v>
      </c>
      <c r="I279" s="2">
        <v>42757</v>
      </c>
      <c r="J279" s="17">
        <v>47.88</v>
      </c>
      <c r="K279" s="3">
        <v>0</v>
      </c>
      <c r="L279" s="3">
        <v>3.99</v>
      </c>
      <c r="M279" s="3">
        <v>3.92</v>
      </c>
      <c r="N279" s="4">
        <v>1.7500000000000002E-2</v>
      </c>
      <c r="O279" s="3">
        <v>7.0000000000000007E-2</v>
      </c>
      <c r="P279" s="5">
        <v>12</v>
      </c>
      <c r="Q279" t="s">
        <v>7</v>
      </c>
      <c r="R279" t="s">
        <v>8</v>
      </c>
      <c r="S279" t="s">
        <v>9</v>
      </c>
      <c r="T279" t="s">
        <v>10</v>
      </c>
      <c r="U279" t="s">
        <v>2</v>
      </c>
      <c r="V279" s="14" t="s">
        <v>798</v>
      </c>
      <c r="W279" t="s">
        <v>12</v>
      </c>
      <c r="X279" t="s">
        <v>13</v>
      </c>
      <c r="Y279" t="s">
        <v>14</v>
      </c>
      <c r="Z279" t="s">
        <v>75</v>
      </c>
      <c r="AA279" t="s">
        <v>76</v>
      </c>
      <c r="AB279" t="s">
        <v>17</v>
      </c>
      <c r="AC279" t="s">
        <v>18</v>
      </c>
      <c r="AD279" t="s">
        <v>19</v>
      </c>
      <c r="AE279" t="s">
        <v>20</v>
      </c>
      <c r="AF279" t="s">
        <v>21</v>
      </c>
      <c r="AG279" t="s">
        <v>22</v>
      </c>
      <c r="AH279" t="s">
        <v>77</v>
      </c>
      <c r="AI279" t="s">
        <v>78</v>
      </c>
      <c r="AJ279" t="s">
        <v>79</v>
      </c>
      <c r="AK279" t="s">
        <v>26</v>
      </c>
      <c r="AL279" t="s">
        <v>27</v>
      </c>
      <c r="AM279" t="s">
        <v>28</v>
      </c>
      <c r="AN279" t="s">
        <v>29</v>
      </c>
      <c r="AO279" t="s">
        <v>30</v>
      </c>
      <c r="AP279" t="s">
        <v>31</v>
      </c>
      <c r="AQ279" t="s">
        <v>32</v>
      </c>
      <c r="AR279" t="s">
        <v>33</v>
      </c>
      <c r="AS279" t="s">
        <v>34</v>
      </c>
      <c r="AT279" t="s">
        <v>35</v>
      </c>
      <c r="AU279" t="s">
        <v>36</v>
      </c>
      <c r="AV279" t="s">
        <v>26</v>
      </c>
      <c r="AW279" t="s">
        <v>26</v>
      </c>
      <c r="AX279" t="s">
        <v>1138</v>
      </c>
      <c r="AY279" t="s">
        <v>114</v>
      </c>
      <c r="AZ279" s="3">
        <v>3.99</v>
      </c>
      <c r="BA279" t="str">
        <f t="shared" si="5"/>
        <v>650078+EA</v>
      </c>
      <c r="BB279" t="str">
        <f>VLOOKUP(V279,Sheet2!$D$2:$BA$5,22,FALSE)</f>
        <v>MEDICAL SUPPLIES</v>
      </c>
      <c r="BD279" t="str">
        <f>VLOOKUP(AY279,Sheet4!A279:B587,1,0)</f>
        <v>8</v>
      </c>
    </row>
    <row r="280" spans="1:56" x14ac:dyDescent="0.2">
      <c r="A280" t="s">
        <v>998</v>
      </c>
      <c r="B280" t="s">
        <v>419</v>
      </c>
      <c r="C280" t="s">
        <v>2</v>
      </c>
      <c r="D280" t="s">
        <v>316</v>
      </c>
      <c r="E280" t="s">
        <v>4</v>
      </c>
      <c r="F280" s="2">
        <v>42720</v>
      </c>
      <c r="G280" t="s">
        <v>999</v>
      </c>
      <c r="H280" t="s">
        <v>1000</v>
      </c>
      <c r="I280" s="2">
        <v>42717</v>
      </c>
      <c r="J280" s="17">
        <v>39.9</v>
      </c>
      <c r="K280" s="3">
        <v>0</v>
      </c>
      <c r="L280" s="3">
        <v>3.99</v>
      </c>
      <c r="M280" s="3">
        <v>3.92</v>
      </c>
      <c r="N280" s="4">
        <v>1.7500000000000002E-2</v>
      </c>
      <c r="O280" s="3">
        <v>7.0000000000000007E-2</v>
      </c>
      <c r="P280" s="5">
        <v>10</v>
      </c>
      <c r="Q280" t="s">
        <v>7</v>
      </c>
      <c r="R280" t="s">
        <v>8</v>
      </c>
      <c r="S280" t="s">
        <v>9</v>
      </c>
      <c r="T280" t="s">
        <v>10</v>
      </c>
      <c r="U280" t="s">
        <v>2</v>
      </c>
      <c r="V280" s="14" t="s">
        <v>798</v>
      </c>
      <c r="W280" t="s">
        <v>12</v>
      </c>
      <c r="X280" t="s">
        <v>13</v>
      </c>
      <c r="Y280" t="s">
        <v>14</v>
      </c>
      <c r="Z280" t="s">
        <v>15</v>
      </c>
      <c r="AA280" t="s">
        <v>16</v>
      </c>
      <c r="AB280" t="s">
        <v>17</v>
      </c>
      <c r="AC280" t="s">
        <v>18</v>
      </c>
      <c r="AD280" t="s">
        <v>19</v>
      </c>
      <c r="AE280" t="s">
        <v>20</v>
      </c>
      <c r="AF280" t="s">
        <v>21</v>
      </c>
      <c r="AG280" t="s">
        <v>22</v>
      </c>
      <c r="AH280" t="s">
        <v>23</v>
      </c>
      <c r="AI280" t="s">
        <v>24</v>
      </c>
      <c r="AJ280" t="s">
        <v>25</v>
      </c>
      <c r="AK280" t="s">
        <v>26</v>
      </c>
      <c r="AL280" t="s">
        <v>27</v>
      </c>
      <c r="AM280" t="s">
        <v>28</v>
      </c>
      <c r="AN280" t="s">
        <v>29</v>
      </c>
      <c r="AO280" t="s">
        <v>30</v>
      </c>
      <c r="AP280" t="s">
        <v>31</v>
      </c>
      <c r="AQ280" t="s">
        <v>32</v>
      </c>
      <c r="AR280" t="s">
        <v>33</v>
      </c>
      <c r="AS280" t="s">
        <v>34</v>
      </c>
      <c r="AT280" t="s">
        <v>35</v>
      </c>
      <c r="AU280" t="s">
        <v>36</v>
      </c>
      <c r="AV280" t="s">
        <v>26</v>
      </c>
      <c r="AW280" t="s">
        <v>26</v>
      </c>
      <c r="AX280" t="s">
        <v>1001</v>
      </c>
      <c r="AY280" t="s">
        <v>154</v>
      </c>
      <c r="AZ280" s="3">
        <v>3.99</v>
      </c>
      <c r="BA280" t="str">
        <f t="shared" si="5"/>
        <v>650078+EA</v>
      </c>
      <c r="BB280" t="str">
        <f>VLOOKUP(V280,Sheet2!$D$2:$BA$5,22,FALSE)</f>
        <v>MEDICAL SUPPLIES</v>
      </c>
      <c r="BD280" t="str">
        <f>VLOOKUP(AY280,Sheet4!A280:B588,1,0)</f>
        <v>4</v>
      </c>
    </row>
    <row r="281" spans="1:56" x14ac:dyDescent="0.2">
      <c r="A281" t="s">
        <v>982</v>
      </c>
      <c r="B281" t="s">
        <v>349</v>
      </c>
      <c r="C281" t="s">
        <v>2</v>
      </c>
      <c r="D281" t="s">
        <v>316</v>
      </c>
      <c r="E281" t="s">
        <v>4</v>
      </c>
      <c r="F281" s="2">
        <v>42717</v>
      </c>
      <c r="G281" t="s">
        <v>983</v>
      </c>
      <c r="H281" t="s">
        <v>984</v>
      </c>
      <c r="I281" s="2">
        <v>42716</v>
      </c>
      <c r="J281" s="17">
        <v>15.96</v>
      </c>
      <c r="K281" s="3">
        <v>0</v>
      </c>
      <c r="L281" s="3">
        <v>3.99</v>
      </c>
      <c r="M281" s="3">
        <v>3.92</v>
      </c>
      <c r="N281" s="4">
        <v>1.7500000000000002E-2</v>
      </c>
      <c r="O281" s="3">
        <v>7.0000000000000007E-2</v>
      </c>
      <c r="P281" s="5">
        <v>4</v>
      </c>
      <c r="Q281" t="s">
        <v>7</v>
      </c>
      <c r="R281" t="s">
        <v>8</v>
      </c>
      <c r="S281" t="s">
        <v>9</v>
      </c>
      <c r="T281" t="s">
        <v>10</v>
      </c>
      <c r="U281" t="s">
        <v>2</v>
      </c>
      <c r="V281" s="14" t="s">
        <v>798</v>
      </c>
      <c r="W281" t="s">
        <v>12</v>
      </c>
      <c r="X281" t="s">
        <v>13</v>
      </c>
      <c r="Y281" t="s">
        <v>14</v>
      </c>
      <c r="Z281" t="s">
        <v>186</v>
      </c>
      <c r="AA281" t="s">
        <v>187</v>
      </c>
      <c r="AB281" t="s">
        <v>17</v>
      </c>
      <c r="AC281" t="s">
        <v>18</v>
      </c>
      <c r="AD281" t="s">
        <v>19</v>
      </c>
      <c r="AE281" t="s">
        <v>20</v>
      </c>
      <c r="AF281" t="s">
        <v>188</v>
      </c>
      <c r="AG281" t="s">
        <v>189</v>
      </c>
      <c r="AH281" t="s">
        <v>190</v>
      </c>
      <c r="AI281" t="s">
        <v>191</v>
      </c>
      <c r="AJ281" t="s">
        <v>192</v>
      </c>
      <c r="AK281" t="s">
        <v>26</v>
      </c>
      <c r="AL281" t="s">
        <v>27</v>
      </c>
      <c r="AM281" t="s">
        <v>28</v>
      </c>
      <c r="AN281" t="s">
        <v>29</v>
      </c>
      <c r="AO281" t="s">
        <v>30</v>
      </c>
      <c r="AP281" t="s">
        <v>31</v>
      </c>
      <c r="AQ281" t="s">
        <v>32</v>
      </c>
      <c r="AR281" t="s">
        <v>33</v>
      </c>
      <c r="AS281" t="s">
        <v>34</v>
      </c>
      <c r="AT281" t="s">
        <v>35</v>
      </c>
      <c r="AU281" t="s">
        <v>36</v>
      </c>
      <c r="AV281" t="s">
        <v>26</v>
      </c>
      <c r="AW281" t="s">
        <v>26</v>
      </c>
      <c r="AX281" t="s">
        <v>985</v>
      </c>
      <c r="AY281" t="s">
        <v>139</v>
      </c>
      <c r="AZ281" s="3">
        <v>3.99</v>
      </c>
      <c r="BA281" t="str">
        <f t="shared" si="5"/>
        <v>650078+EA</v>
      </c>
      <c r="BB281" t="str">
        <f>VLOOKUP(V281,Sheet2!$D$2:$BA$5,22,FALSE)</f>
        <v>MEDICAL SUPPLIES</v>
      </c>
      <c r="BD281" t="str">
        <f>VLOOKUP(AY281,Sheet4!A281:B589,1,0)</f>
        <v>2</v>
      </c>
    </row>
    <row r="282" spans="1:56" x14ac:dyDescent="0.2">
      <c r="A282" t="s">
        <v>967</v>
      </c>
      <c r="B282" t="s">
        <v>164</v>
      </c>
      <c r="C282" t="s">
        <v>2</v>
      </c>
      <c r="D282" t="s">
        <v>316</v>
      </c>
      <c r="E282" t="s">
        <v>4</v>
      </c>
      <c r="F282" s="2">
        <v>42717</v>
      </c>
      <c r="G282" t="s">
        <v>968</v>
      </c>
      <c r="H282" t="s">
        <v>969</v>
      </c>
      <c r="I282" s="2">
        <v>42713</v>
      </c>
      <c r="J282" s="17">
        <v>23.94</v>
      </c>
      <c r="K282" s="3">
        <v>0</v>
      </c>
      <c r="L282" s="3">
        <v>3.99</v>
      </c>
      <c r="M282" s="3">
        <v>3.92</v>
      </c>
      <c r="N282" s="4">
        <v>1.7500000000000002E-2</v>
      </c>
      <c r="O282" s="3">
        <v>7.0000000000000007E-2</v>
      </c>
      <c r="P282" s="5">
        <v>6</v>
      </c>
      <c r="Q282" t="s">
        <v>7</v>
      </c>
      <c r="R282" t="s">
        <v>8</v>
      </c>
      <c r="S282" t="s">
        <v>9</v>
      </c>
      <c r="T282" t="s">
        <v>10</v>
      </c>
      <c r="U282" t="s">
        <v>2</v>
      </c>
      <c r="V282" s="14" t="s">
        <v>798</v>
      </c>
      <c r="W282" t="s">
        <v>12</v>
      </c>
      <c r="X282" t="s">
        <v>13</v>
      </c>
      <c r="Y282" t="s">
        <v>14</v>
      </c>
      <c r="Z282" t="s">
        <v>75</v>
      </c>
      <c r="AA282" t="s">
        <v>76</v>
      </c>
      <c r="AB282" t="s">
        <v>17</v>
      </c>
      <c r="AC282" t="s">
        <v>18</v>
      </c>
      <c r="AD282" t="s">
        <v>19</v>
      </c>
      <c r="AE282" t="s">
        <v>20</v>
      </c>
      <c r="AF282" t="s">
        <v>21</v>
      </c>
      <c r="AG282" t="s">
        <v>22</v>
      </c>
      <c r="AH282" t="s">
        <v>77</v>
      </c>
      <c r="AI282" t="s">
        <v>78</v>
      </c>
      <c r="AJ282" t="s">
        <v>79</v>
      </c>
      <c r="AK282" t="s">
        <v>26</v>
      </c>
      <c r="AL282" t="s">
        <v>27</v>
      </c>
      <c r="AM282" t="s">
        <v>28</v>
      </c>
      <c r="AN282" t="s">
        <v>29</v>
      </c>
      <c r="AO282" t="s">
        <v>30</v>
      </c>
      <c r="AP282" t="s">
        <v>31</v>
      </c>
      <c r="AQ282" t="s">
        <v>32</v>
      </c>
      <c r="AR282" t="s">
        <v>33</v>
      </c>
      <c r="AS282" t="s">
        <v>34</v>
      </c>
      <c r="AT282" t="s">
        <v>35</v>
      </c>
      <c r="AU282" t="s">
        <v>36</v>
      </c>
      <c r="AV282" t="s">
        <v>26</v>
      </c>
      <c r="AW282" t="s">
        <v>26</v>
      </c>
      <c r="AX282" t="s">
        <v>970</v>
      </c>
      <c r="AY282" t="s">
        <v>139</v>
      </c>
      <c r="AZ282" s="3">
        <v>3.99</v>
      </c>
      <c r="BA282" t="str">
        <f t="shared" si="5"/>
        <v>650078+EA</v>
      </c>
      <c r="BB282" t="str">
        <f>VLOOKUP(V282,Sheet2!$D$2:$BA$5,22,FALSE)</f>
        <v>MEDICAL SUPPLIES</v>
      </c>
      <c r="BD282" t="str">
        <f>VLOOKUP(AY282,Sheet4!A282:B590,1,0)</f>
        <v>2</v>
      </c>
    </row>
    <row r="283" spans="1:56" x14ac:dyDescent="0.2">
      <c r="A283" t="s">
        <v>930</v>
      </c>
      <c r="B283" t="s">
        <v>931</v>
      </c>
      <c r="C283" t="s">
        <v>2</v>
      </c>
      <c r="D283" t="s">
        <v>316</v>
      </c>
      <c r="E283" t="s">
        <v>4</v>
      </c>
      <c r="F283" s="2">
        <v>42705</v>
      </c>
      <c r="G283" t="s">
        <v>932</v>
      </c>
      <c r="H283" t="s">
        <v>933</v>
      </c>
      <c r="I283" s="2">
        <v>42704</v>
      </c>
      <c r="J283" s="17">
        <v>39.9</v>
      </c>
      <c r="K283" s="3">
        <v>0</v>
      </c>
      <c r="L283" s="3">
        <v>3.99</v>
      </c>
      <c r="M283" s="3">
        <v>3.92</v>
      </c>
      <c r="N283" s="4">
        <v>1.7500000000000002E-2</v>
      </c>
      <c r="O283" s="3">
        <v>7.0000000000000007E-2</v>
      </c>
      <c r="P283" s="5">
        <v>10</v>
      </c>
      <c r="Q283" t="s">
        <v>7</v>
      </c>
      <c r="R283" t="s">
        <v>8</v>
      </c>
      <c r="S283" t="s">
        <v>9</v>
      </c>
      <c r="T283" t="s">
        <v>10</v>
      </c>
      <c r="U283" t="s">
        <v>2</v>
      </c>
      <c r="V283" s="14" t="s">
        <v>798</v>
      </c>
      <c r="W283" t="s">
        <v>12</v>
      </c>
      <c r="X283" t="s">
        <v>13</v>
      </c>
      <c r="Y283" t="s">
        <v>14</v>
      </c>
      <c r="Z283" t="s">
        <v>15</v>
      </c>
      <c r="AA283" t="s">
        <v>16</v>
      </c>
      <c r="AB283" t="s">
        <v>17</v>
      </c>
      <c r="AC283" t="s">
        <v>18</v>
      </c>
      <c r="AD283" t="s">
        <v>19</v>
      </c>
      <c r="AE283" t="s">
        <v>20</v>
      </c>
      <c r="AF283" t="s">
        <v>21</v>
      </c>
      <c r="AG283" t="s">
        <v>22</v>
      </c>
      <c r="AH283" t="s">
        <v>23</v>
      </c>
      <c r="AI283" t="s">
        <v>24</v>
      </c>
      <c r="AJ283" t="s">
        <v>25</v>
      </c>
      <c r="AK283" t="s">
        <v>26</v>
      </c>
      <c r="AL283" t="s">
        <v>27</v>
      </c>
      <c r="AM283" t="s">
        <v>28</v>
      </c>
      <c r="AN283" t="s">
        <v>29</v>
      </c>
      <c r="AO283" t="s">
        <v>30</v>
      </c>
      <c r="AP283" t="s">
        <v>31</v>
      </c>
      <c r="AQ283" t="s">
        <v>32</v>
      </c>
      <c r="AR283" t="s">
        <v>33</v>
      </c>
      <c r="AS283" t="s">
        <v>34</v>
      </c>
      <c r="AT283" t="s">
        <v>35</v>
      </c>
      <c r="AU283" t="s">
        <v>36</v>
      </c>
      <c r="AV283" t="s">
        <v>26</v>
      </c>
      <c r="AW283" t="s">
        <v>26</v>
      </c>
      <c r="AX283" t="s">
        <v>934</v>
      </c>
      <c r="AY283" t="s">
        <v>63</v>
      </c>
      <c r="AZ283" s="3">
        <v>3.99</v>
      </c>
      <c r="BA283" t="str">
        <f t="shared" si="5"/>
        <v>650078+EA</v>
      </c>
      <c r="BB283" t="str">
        <f>VLOOKUP(V283,Sheet2!$D$2:$BA$5,22,FALSE)</f>
        <v>MEDICAL SUPPLIES</v>
      </c>
      <c r="BD283" t="str">
        <f>VLOOKUP(AY283,Sheet4!A283:B591,1,0)</f>
        <v>10</v>
      </c>
    </row>
    <row r="284" spans="1:56" x14ac:dyDescent="0.2">
      <c r="A284" t="s">
        <v>840</v>
      </c>
      <c r="B284" t="s">
        <v>841</v>
      </c>
      <c r="C284" t="s">
        <v>2</v>
      </c>
      <c r="D284" t="s">
        <v>316</v>
      </c>
      <c r="E284" t="s">
        <v>4</v>
      </c>
      <c r="F284" s="2">
        <v>42688</v>
      </c>
      <c r="G284" t="s">
        <v>842</v>
      </c>
      <c r="H284" t="s">
        <v>843</v>
      </c>
      <c r="I284" s="2">
        <v>42680</v>
      </c>
      <c r="J284" s="17">
        <v>47.88</v>
      </c>
      <c r="K284" s="3">
        <v>0</v>
      </c>
      <c r="L284" s="3">
        <v>3.99</v>
      </c>
      <c r="M284" s="3">
        <v>3.92</v>
      </c>
      <c r="N284" s="4">
        <v>1.7500000000000002E-2</v>
      </c>
      <c r="O284" s="3">
        <v>7.0000000000000007E-2</v>
      </c>
      <c r="P284" s="5">
        <v>12</v>
      </c>
      <c r="Q284" t="s">
        <v>7</v>
      </c>
      <c r="R284" t="s">
        <v>8</v>
      </c>
      <c r="S284" t="s">
        <v>9</v>
      </c>
      <c r="T284" t="s">
        <v>10</v>
      </c>
      <c r="U284" t="s">
        <v>2</v>
      </c>
      <c r="V284" s="14" t="s">
        <v>798</v>
      </c>
      <c r="W284" t="s">
        <v>12</v>
      </c>
      <c r="X284" t="s">
        <v>13</v>
      </c>
      <c r="Y284" t="s">
        <v>14</v>
      </c>
      <c r="Z284" t="s">
        <v>75</v>
      </c>
      <c r="AA284" t="s">
        <v>76</v>
      </c>
      <c r="AB284" t="s">
        <v>17</v>
      </c>
      <c r="AC284" t="s">
        <v>18</v>
      </c>
      <c r="AD284" t="s">
        <v>19</v>
      </c>
      <c r="AE284" t="s">
        <v>20</v>
      </c>
      <c r="AF284" t="s">
        <v>21</v>
      </c>
      <c r="AG284" t="s">
        <v>22</v>
      </c>
      <c r="AH284" t="s">
        <v>77</v>
      </c>
      <c r="AI284" t="s">
        <v>117</v>
      </c>
      <c r="AJ284" t="s">
        <v>118</v>
      </c>
      <c r="AK284" t="s">
        <v>26</v>
      </c>
      <c r="AL284" t="s">
        <v>27</v>
      </c>
      <c r="AM284" t="s">
        <v>28</v>
      </c>
      <c r="AN284" t="s">
        <v>29</v>
      </c>
      <c r="AO284" t="s">
        <v>30</v>
      </c>
      <c r="AP284" t="s">
        <v>31</v>
      </c>
      <c r="AQ284" t="s">
        <v>32</v>
      </c>
      <c r="AR284" t="s">
        <v>33</v>
      </c>
      <c r="AS284" t="s">
        <v>34</v>
      </c>
      <c r="AT284" t="s">
        <v>35</v>
      </c>
      <c r="AU284" t="s">
        <v>36</v>
      </c>
      <c r="AV284" t="s">
        <v>26</v>
      </c>
      <c r="AW284" t="s">
        <v>26</v>
      </c>
      <c r="AX284" t="s">
        <v>844</v>
      </c>
      <c r="AY284" t="s">
        <v>602</v>
      </c>
      <c r="AZ284" s="3">
        <v>3.99</v>
      </c>
      <c r="BA284" t="str">
        <f t="shared" si="5"/>
        <v>650078+EA</v>
      </c>
      <c r="BB284" t="str">
        <f>VLOOKUP(V284,Sheet2!$D$2:$BA$5,22,FALSE)</f>
        <v>MEDICAL SUPPLIES</v>
      </c>
      <c r="BD284" t="str">
        <f>VLOOKUP(AY284,Sheet4!A284:B592,1,0)</f>
        <v>12</v>
      </c>
    </row>
    <row r="285" spans="1:56" x14ac:dyDescent="0.2">
      <c r="A285" t="s">
        <v>795</v>
      </c>
      <c r="B285" t="s">
        <v>87</v>
      </c>
      <c r="C285" t="s">
        <v>2</v>
      </c>
      <c r="D285" t="s">
        <v>316</v>
      </c>
      <c r="E285" t="s">
        <v>4</v>
      </c>
      <c r="F285" s="2">
        <v>42671</v>
      </c>
      <c r="G285" t="s">
        <v>796</v>
      </c>
      <c r="H285" t="s">
        <v>797</v>
      </c>
      <c r="I285" s="2">
        <v>42670</v>
      </c>
      <c r="J285" s="17">
        <v>39.9</v>
      </c>
      <c r="K285" s="3">
        <v>0</v>
      </c>
      <c r="L285" s="3">
        <v>3.99</v>
      </c>
      <c r="M285" s="3">
        <v>3.92</v>
      </c>
      <c r="N285" s="4">
        <v>1.7500000000000002E-2</v>
      </c>
      <c r="O285" s="3">
        <v>7.0000000000000007E-2</v>
      </c>
      <c r="P285" s="5">
        <v>10</v>
      </c>
      <c r="Q285" t="s">
        <v>7</v>
      </c>
      <c r="R285" t="s">
        <v>8</v>
      </c>
      <c r="S285" t="s">
        <v>9</v>
      </c>
      <c r="T285" t="s">
        <v>10</v>
      </c>
      <c r="U285" t="s">
        <v>2</v>
      </c>
      <c r="V285" s="14" t="s">
        <v>798</v>
      </c>
      <c r="W285" t="s">
        <v>12</v>
      </c>
      <c r="X285" t="s">
        <v>13</v>
      </c>
      <c r="Y285" t="s">
        <v>14</v>
      </c>
      <c r="Z285" t="s">
        <v>15</v>
      </c>
      <c r="AA285" t="s">
        <v>16</v>
      </c>
      <c r="AB285" t="s">
        <v>17</v>
      </c>
      <c r="AC285" t="s">
        <v>18</v>
      </c>
      <c r="AD285" t="s">
        <v>19</v>
      </c>
      <c r="AE285" t="s">
        <v>20</v>
      </c>
      <c r="AF285" t="s">
        <v>21</v>
      </c>
      <c r="AG285" t="s">
        <v>22</v>
      </c>
      <c r="AH285" t="s">
        <v>23</v>
      </c>
      <c r="AI285" t="s">
        <v>24</v>
      </c>
      <c r="AJ285" t="s">
        <v>25</v>
      </c>
      <c r="AK285" t="s">
        <v>26</v>
      </c>
      <c r="AL285" t="s">
        <v>27</v>
      </c>
      <c r="AM285" t="s">
        <v>28</v>
      </c>
      <c r="AN285" t="s">
        <v>29</v>
      </c>
      <c r="AO285" t="s">
        <v>30</v>
      </c>
      <c r="AP285" t="s">
        <v>31</v>
      </c>
      <c r="AQ285" t="s">
        <v>32</v>
      </c>
      <c r="AR285" t="s">
        <v>33</v>
      </c>
      <c r="AS285" t="s">
        <v>34</v>
      </c>
      <c r="AT285" t="s">
        <v>35</v>
      </c>
      <c r="AU285" t="s">
        <v>36</v>
      </c>
      <c r="AV285" t="s">
        <v>26</v>
      </c>
      <c r="AW285" t="s">
        <v>26</v>
      </c>
      <c r="AX285" t="s">
        <v>799</v>
      </c>
      <c r="AY285" t="s">
        <v>139</v>
      </c>
      <c r="AZ285" s="3">
        <v>3.99</v>
      </c>
      <c r="BA285" t="str">
        <f t="shared" si="5"/>
        <v>650078+EA</v>
      </c>
      <c r="BB285" t="str">
        <f>VLOOKUP(V285,Sheet2!$D$2:$BA$5,22,FALSE)</f>
        <v>MEDICAL SUPPLIES</v>
      </c>
      <c r="BD285" t="str">
        <f>VLOOKUP(AY285,Sheet4!A285:B593,1,0)</f>
        <v>2</v>
      </c>
    </row>
    <row r="286" spans="1:56" x14ac:dyDescent="0.2">
      <c r="A286" t="s">
        <v>728</v>
      </c>
      <c r="B286" t="s">
        <v>729</v>
      </c>
      <c r="C286" t="s">
        <v>2</v>
      </c>
      <c r="D286" t="s">
        <v>316</v>
      </c>
      <c r="E286" t="s">
        <v>4</v>
      </c>
      <c r="F286" s="2">
        <v>42654</v>
      </c>
      <c r="G286" t="s">
        <v>730</v>
      </c>
      <c r="H286" t="s">
        <v>731</v>
      </c>
      <c r="I286" s="2">
        <v>42653</v>
      </c>
      <c r="J286" s="17">
        <v>39.9</v>
      </c>
      <c r="K286" s="3">
        <v>0</v>
      </c>
      <c r="L286" s="3">
        <v>3.99</v>
      </c>
      <c r="M286" s="3">
        <v>3.92</v>
      </c>
      <c r="N286" s="4">
        <v>1.7500000000000002E-2</v>
      </c>
      <c r="O286" s="3">
        <v>7.0000000000000007E-2</v>
      </c>
      <c r="P286" s="5">
        <v>10</v>
      </c>
      <c r="Q286" t="s">
        <v>7</v>
      </c>
      <c r="R286" t="s">
        <v>8</v>
      </c>
      <c r="S286" t="s">
        <v>9</v>
      </c>
      <c r="T286" t="s">
        <v>10</v>
      </c>
      <c r="U286" t="s">
        <v>2</v>
      </c>
      <c r="V286" s="14" t="s">
        <v>11</v>
      </c>
      <c r="W286" t="s">
        <v>12</v>
      </c>
      <c r="X286" t="s">
        <v>13</v>
      </c>
      <c r="Y286" t="s">
        <v>14</v>
      </c>
      <c r="Z286" t="s">
        <v>15</v>
      </c>
      <c r="AA286" t="s">
        <v>16</v>
      </c>
      <c r="AB286" t="s">
        <v>17</v>
      </c>
      <c r="AC286" t="s">
        <v>18</v>
      </c>
      <c r="AD286" t="s">
        <v>19</v>
      </c>
      <c r="AE286" t="s">
        <v>20</v>
      </c>
      <c r="AF286" t="s">
        <v>21</v>
      </c>
      <c r="AG286" t="s">
        <v>22</v>
      </c>
      <c r="AH286" t="s">
        <v>23</v>
      </c>
      <c r="AI286" t="s">
        <v>24</v>
      </c>
      <c r="AJ286" t="s">
        <v>25</v>
      </c>
      <c r="AK286" t="s">
        <v>26</v>
      </c>
      <c r="AL286" t="s">
        <v>27</v>
      </c>
      <c r="AM286" t="s">
        <v>28</v>
      </c>
      <c r="AN286" t="s">
        <v>29</v>
      </c>
      <c r="AO286" t="s">
        <v>30</v>
      </c>
      <c r="AP286" t="s">
        <v>31</v>
      </c>
      <c r="AQ286" t="s">
        <v>32</v>
      </c>
      <c r="AR286" t="s">
        <v>33</v>
      </c>
      <c r="AS286" t="s">
        <v>34</v>
      </c>
      <c r="AT286" t="s">
        <v>35</v>
      </c>
      <c r="AU286" t="s">
        <v>36</v>
      </c>
      <c r="AV286" t="s">
        <v>26</v>
      </c>
      <c r="AW286" t="s">
        <v>26</v>
      </c>
      <c r="AX286" t="s">
        <v>732</v>
      </c>
      <c r="AY286" t="s">
        <v>649</v>
      </c>
      <c r="AZ286" s="3">
        <v>3.99</v>
      </c>
      <c r="BA286" t="str">
        <f t="shared" si="5"/>
        <v>650078+EA</v>
      </c>
      <c r="BB286" t="e">
        <f>VLOOKUP(V286,Sheet2!$D$2:$BA$5,22,FALSE)</f>
        <v>#N/A</v>
      </c>
      <c r="BD286" t="str">
        <f>VLOOKUP(AY286,Sheet4!A286:B594,1,0)</f>
        <v>30</v>
      </c>
    </row>
    <row r="287" spans="1:56" x14ac:dyDescent="0.2">
      <c r="A287" t="s">
        <v>708</v>
      </c>
      <c r="B287" t="s">
        <v>174</v>
      </c>
      <c r="C287" t="s">
        <v>2</v>
      </c>
      <c r="D287" t="s">
        <v>316</v>
      </c>
      <c r="E287" t="s">
        <v>4</v>
      </c>
      <c r="F287" s="2">
        <v>42643</v>
      </c>
      <c r="G287" t="s">
        <v>709</v>
      </c>
      <c r="H287" t="s">
        <v>710</v>
      </c>
      <c r="I287" s="2">
        <v>42642</v>
      </c>
      <c r="J287" s="17">
        <v>39.9</v>
      </c>
      <c r="K287" s="3">
        <v>0</v>
      </c>
      <c r="L287" s="3">
        <v>3.99</v>
      </c>
      <c r="M287" s="3">
        <v>3.92</v>
      </c>
      <c r="N287" s="4">
        <v>1.7500000000000002E-2</v>
      </c>
      <c r="O287" s="3">
        <v>7.0000000000000007E-2</v>
      </c>
      <c r="P287" s="5">
        <v>10</v>
      </c>
      <c r="Q287" t="s">
        <v>7</v>
      </c>
      <c r="R287" t="s">
        <v>8</v>
      </c>
      <c r="S287" t="s">
        <v>9</v>
      </c>
      <c r="T287" t="s">
        <v>10</v>
      </c>
      <c r="U287" t="s">
        <v>2</v>
      </c>
      <c r="V287" s="14" t="s">
        <v>11</v>
      </c>
      <c r="W287" t="s">
        <v>12</v>
      </c>
      <c r="X287" t="s">
        <v>13</v>
      </c>
      <c r="Y287" t="s">
        <v>49</v>
      </c>
      <c r="Z287" t="s">
        <v>50</v>
      </c>
      <c r="AA287" t="s">
        <v>51</v>
      </c>
      <c r="AB287" t="s">
        <v>52</v>
      </c>
      <c r="AC287" t="s">
        <v>53</v>
      </c>
      <c r="AD287" t="s">
        <v>54</v>
      </c>
      <c r="AE287" t="s">
        <v>55</v>
      </c>
      <c r="AF287" t="s">
        <v>50</v>
      </c>
      <c r="AG287" t="s">
        <v>51</v>
      </c>
      <c r="AH287" t="s">
        <v>26</v>
      </c>
      <c r="AI287" t="s">
        <v>26</v>
      </c>
      <c r="AJ287" t="s">
        <v>26</v>
      </c>
      <c r="AK287" t="s">
        <v>26</v>
      </c>
      <c r="AL287" t="s">
        <v>27</v>
      </c>
      <c r="AM287" t="s">
        <v>28</v>
      </c>
      <c r="AN287" t="s">
        <v>29</v>
      </c>
      <c r="AO287" t="s">
        <v>30</v>
      </c>
      <c r="AP287" t="s">
        <v>31</v>
      </c>
      <c r="AQ287" t="s">
        <v>32</v>
      </c>
      <c r="AR287" t="s">
        <v>33</v>
      </c>
      <c r="AS287" t="s">
        <v>34</v>
      </c>
      <c r="AT287" t="s">
        <v>135</v>
      </c>
      <c r="AU287" t="s">
        <v>136</v>
      </c>
      <c r="AV287" t="s">
        <v>26</v>
      </c>
      <c r="AW287" t="s">
        <v>26</v>
      </c>
      <c r="AX287" t="s">
        <v>711</v>
      </c>
      <c r="AY287" t="s">
        <v>63</v>
      </c>
      <c r="AZ287" s="3">
        <v>3.99</v>
      </c>
      <c r="BA287" t="str">
        <f t="shared" si="5"/>
        <v>650078+EA</v>
      </c>
      <c r="BB287" t="e">
        <f>VLOOKUP(V287,Sheet2!$D$2:$BA$5,22,FALSE)</f>
        <v>#N/A</v>
      </c>
      <c r="BD287" t="str">
        <f>VLOOKUP(AY287,Sheet4!A287:B595,1,0)</f>
        <v>10</v>
      </c>
    </row>
    <row r="288" spans="1:56" x14ac:dyDescent="0.2">
      <c r="A288" t="s">
        <v>708</v>
      </c>
      <c r="B288" t="s">
        <v>174</v>
      </c>
      <c r="C288" t="s">
        <v>2</v>
      </c>
      <c r="D288" t="s">
        <v>316</v>
      </c>
      <c r="E288" t="s">
        <v>4</v>
      </c>
      <c r="F288" s="2">
        <v>42648</v>
      </c>
      <c r="G288" t="s">
        <v>712</v>
      </c>
      <c r="H288" t="s">
        <v>713</v>
      </c>
      <c r="I288" s="2">
        <v>42642</v>
      </c>
      <c r="J288" s="17">
        <v>27.93</v>
      </c>
      <c r="K288" s="3">
        <v>0</v>
      </c>
      <c r="L288" s="3">
        <v>3.99</v>
      </c>
      <c r="M288" s="3">
        <v>3.92</v>
      </c>
      <c r="N288" s="4">
        <v>1.7500000000000002E-2</v>
      </c>
      <c r="O288" s="3">
        <v>7.0000000000000007E-2</v>
      </c>
      <c r="P288" s="5">
        <v>7</v>
      </c>
      <c r="Q288" t="s">
        <v>7</v>
      </c>
      <c r="R288" t="s">
        <v>8</v>
      </c>
      <c r="S288" t="s">
        <v>9</v>
      </c>
      <c r="T288" t="s">
        <v>10</v>
      </c>
      <c r="U288" t="s">
        <v>2</v>
      </c>
      <c r="V288" s="14" t="s">
        <v>11</v>
      </c>
      <c r="W288" t="s">
        <v>12</v>
      </c>
      <c r="X288" t="s">
        <v>13</v>
      </c>
      <c r="Y288" t="s">
        <v>49</v>
      </c>
      <c r="Z288" t="s">
        <v>50</v>
      </c>
      <c r="AA288" t="s">
        <v>51</v>
      </c>
      <c r="AB288" t="s">
        <v>52</v>
      </c>
      <c r="AC288" t="s">
        <v>53</v>
      </c>
      <c r="AD288" t="s">
        <v>54</v>
      </c>
      <c r="AE288" t="s">
        <v>55</v>
      </c>
      <c r="AF288" t="s">
        <v>50</v>
      </c>
      <c r="AG288" t="s">
        <v>51</v>
      </c>
      <c r="AH288" t="s">
        <v>26</v>
      </c>
      <c r="AI288" t="s">
        <v>26</v>
      </c>
      <c r="AJ288" t="s">
        <v>26</v>
      </c>
      <c r="AK288" t="s">
        <v>26</v>
      </c>
      <c r="AL288" t="s">
        <v>27</v>
      </c>
      <c r="AM288" t="s">
        <v>28</v>
      </c>
      <c r="AN288" t="s">
        <v>29</v>
      </c>
      <c r="AO288" t="s">
        <v>30</v>
      </c>
      <c r="AP288" t="s">
        <v>31</v>
      </c>
      <c r="AQ288" t="s">
        <v>32</v>
      </c>
      <c r="AR288" t="s">
        <v>33</v>
      </c>
      <c r="AS288" t="s">
        <v>34</v>
      </c>
      <c r="AT288" t="s">
        <v>135</v>
      </c>
      <c r="AU288" t="s">
        <v>136</v>
      </c>
      <c r="AV288" t="s">
        <v>26</v>
      </c>
      <c r="AW288" t="s">
        <v>26</v>
      </c>
      <c r="AX288" t="s">
        <v>711</v>
      </c>
      <c r="AY288" t="s">
        <v>63</v>
      </c>
      <c r="AZ288" s="3">
        <v>3.99</v>
      </c>
      <c r="BA288" t="str">
        <f t="shared" si="5"/>
        <v>650078+EA</v>
      </c>
      <c r="BB288" t="e">
        <f>VLOOKUP(V288,Sheet2!$D$2:$BA$5,22,FALSE)</f>
        <v>#N/A</v>
      </c>
      <c r="BD288" t="str">
        <f>VLOOKUP(AY288,Sheet4!A288:B596,1,0)</f>
        <v>10</v>
      </c>
    </row>
    <row r="289" spans="1:56" x14ac:dyDescent="0.2">
      <c r="A289" t="s">
        <v>704</v>
      </c>
      <c r="B289" t="s">
        <v>602</v>
      </c>
      <c r="C289" t="s">
        <v>2</v>
      </c>
      <c r="D289" t="s">
        <v>316</v>
      </c>
      <c r="E289" t="s">
        <v>4</v>
      </c>
      <c r="F289" s="2">
        <v>42642</v>
      </c>
      <c r="G289" t="s">
        <v>705</v>
      </c>
      <c r="H289" t="s">
        <v>706</v>
      </c>
      <c r="I289" s="2">
        <v>42641</v>
      </c>
      <c r="J289" s="17">
        <v>23.94</v>
      </c>
      <c r="K289" s="3">
        <v>0</v>
      </c>
      <c r="L289" s="3">
        <v>3.99</v>
      </c>
      <c r="M289" s="3">
        <v>3.92</v>
      </c>
      <c r="N289" s="4">
        <v>1.7500000000000002E-2</v>
      </c>
      <c r="O289" s="3">
        <v>7.0000000000000007E-2</v>
      </c>
      <c r="P289" s="5">
        <v>6</v>
      </c>
      <c r="Q289" t="s">
        <v>7</v>
      </c>
      <c r="R289" t="s">
        <v>8</v>
      </c>
      <c r="S289" t="s">
        <v>9</v>
      </c>
      <c r="T289" t="s">
        <v>10</v>
      </c>
      <c r="U289" t="s">
        <v>2</v>
      </c>
      <c r="V289" s="14" t="s">
        <v>11</v>
      </c>
      <c r="W289" t="s">
        <v>12</v>
      </c>
      <c r="X289" t="s">
        <v>13</v>
      </c>
      <c r="Y289" t="s">
        <v>14</v>
      </c>
      <c r="Z289" t="s">
        <v>75</v>
      </c>
      <c r="AA289" t="s">
        <v>76</v>
      </c>
      <c r="AB289" t="s">
        <v>17</v>
      </c>
      <c r="AC289" t="s">
        <v>18</v>
      </c>
      <c r="AD289" t="s">
        <v>19</v>
      </c>
      <c r="AE289" t="s">
        <v>20</v>
      </c>
      <c r="AF289" t="s">
        <v>21</v>
      </c>
      <c r="AG289" t="s">
        <v>22</v>
      </c>
      <c r="AH289" t="s">
        <v>77</v>
      </c>
      <c r="AI289" t="s">
        <v>78</v>
      </c>
      <c r="AJ289" t="s">
        <v>79</v>
      </c>
      <c r="AK289" t="s">
        <v>26</v>
      </c>
      <c r="AL289" t="s">
        <v>27</v>
      </c>
      <c r="AM289" t="s">
        <v>28</v>
      </c>
      <c r="AN289" t="s">
        <v>29</v>
      </c>
      <c r="AO289" t="s">
        <v>30</v>
      </c>
      <c r="AP289" t="s">
        <v>31</v>
      </c>
      <c r="AQ289" t="s">
        <v>32</v>
      </c>
      <c r="AR289" t="s">
        <v>33</v>
      </c>
      <c r="AS289" t="s">
        <v>34</v>
      </c>
      <c r="AT289" t="s">
        <v>35</v>
      </c>
      <c r="AU289" t="s">
        <v>36</v>
      </c>
      <c r="AV289" t="s">
        <v>26</v>
      </c>
      <c r="AW289" t="s">
        <v>26</v>
      </c>
      <c r="AX289" t="s">
        <v>707</v>
      </c>
      <c r="AY289" t="s">
        <v>349</v>
      </c>
      <c r="AZ289" s="3">
        <v>3.99</v>
      </c>
      <c r="BA289" t="str">
        <f t="shared" si="5"/>
        <v>650078+EA</v>
      </c>
      <c r="BB289" t="e">
        <f>VLOOKUP(V289,Sheet2!$D$2:$BA$5,22,FALSE)</f>
        <v>#N/A</v>
      </c>
      <c r="BD289" t="str">
        <f>VLOOKUP(AY289,Sheet4!A289:B597,1,0)</f>
        <v>16</v>
      </c>
    </row>
    <row r="290" spans="1:56" x14ac:dyDescent="0.2">
      <c r="A290" t="s">
        <v>686</v>
      </c>
      <c r="B290" t="s">
        <v>687</v>
      </c>
      <c r="C290" t="s">
        <v>2</v>
      </c>
      <c r="D290" t="s">
        <v>316</v>
      </c>
      <c r="E290" t="s">
        <v>4</v>
      </c>
      <c r="F290" s="2">
        <v>42639</v>
      </c>
      <c r="G290" t="s">
        <v>688</v>
      </c>
      <c r="H290" t="s">
        <v>689</v>
      </c>
      <c r="I290" s="2">
        <v>42638</v>
      </c>
      <c r="J290" s="17">
        <v>15.96</v>
      </c>
      <c r="K290" s="3">
        <v>0</v>
      </c>
      <c r="L290" s="3">
        <v>3.99</v>
      </c>
      <c r="M290" s="3">
        <v>3.92</v>
      </c>
      <c r="N290" s="4">
        <v>1.7500000000000002E-2</v>
      </c>
      <c r="O290" s="3">
        <v>7.0000000000000007E-2</v>
      </c>
      <c r="P290" s="5">
        <v>4</v>
      </c>
      <c r="Q290" t="s">
        <v>7</v>
      </c>
      <c r="R290" t="s">
        <v>8</v>
      </c>
      <c r="S290" t="s">
        <v>9</v>
      </c>
      <c r="T290" t="s">
        <v>10</v>
      </c>
      <c r="U290" t="s">
        <v>2</v>
      </c>
      <c r="V290" s="14" t="s">
        <v>11</v>
      </c>
      <c r="W290" t="s">
        <v>12</v>
      </c>
      <c r="X290" t="s">
        <v>13</v>
      </c>
      <c r="Y290" t="s">
        <v>14</v>
      </c>
      <c r="Z290" t="s">
        <v>15</v>
      </c>
      <c r="AA290" t="s">
        <v>16</v>
      </c>
      <c r="AB290" t="s">
        <v>17</v>
      </c>
      <c r="AC290" t="s">
        <v>18</v>
      </c>
      <c r="AD290" t="s">
        <v>19</v>
      </c>
      <c r="AE290" t="s">
        <v>20</v>
      </c>
      <c r="AF290" t="s">
        <v>21</v>
      </c>
      <c r="AG290" t="s">
        <v>22</v>
      </c>
      <c r="AH290" t="s">
        <v>23</v>
      </c>
      <c r="AI290" t="s">
        <v>24</v>
      </c>
      <c r="AJ290" t="s">
        <v>25</v>
      </c>
      <c r="AK290" t="s">
        <v>26</v>
      </c>
      <c r="AL290" t="s">
        <v>27</v>
      </c>
      <c r="AM290" t="s">
        <v>28</v>
      </c>
      <c r="AN290" t="s">
        <v>29</v>
      </c>
      <c r="AO290" t="s">
        <v>30</v>
      </c>
      <c r="AP290" t="s">
        <v>31</v>
      </c>
      <c r="AQ290" t="s">
        <v>32</v>
      </c>
      <c r="AR290" t="s">
        <v>33</v>
      </c>
      <c r="AS290" t="s">
        <v>34</v>
      </c>
      <c r="AT290" t="s">
        <v>35</v>
      </c>
      <c r="AU290" t="s">
        <v>36</v>
      </c>
      <c r="AV290" t="s">
        <v>26</v>
      </c>
      <c r="AW290" t="s">
        <v>26</v>
      </c>
      <c r="AX290" t="s">
        <v>690</v>
      </c>
      <c r="AY290" t="s">
        <v>691</v>
      </c>
      <c r="AZ290" s="3">
        <v>3.99</v>
      </c>
      <c r="BA290" t="str">
        <f t="shared" si="5"/>
        <v>650078+EA</v>
      </c>
      <c r="BB290" t="e">
        <f>VLOOKUP(V290,Sheet2!$D$2:$BA$5,22,FALSE)</f>
        <v>#N/A</v>
      </c>
      <c r="BD290" t="str">
        <f>VLOOKUP(AY290,Sheet4!A290:B598,1,0)</f>
        <v>41</v>
      </c>
    </row>
    <row r="291" spans="1:56" x14ac:dyDescent="0.2">
      <c r="A291" t="s">
        <v>662</v>
      </c>
      <c r="B291" t="s">
        <v>164</v>
      </c>
      <c r="C291" t="s">
        <v>2</v>
      </c>
      <c r="D291" t="s">
        <v>316</v>
      </c>
      <c r="E291" t="s">
        <v>4</v>
      </c>
      <c r="F291" s="2">
        <v>42636</v>
      </c>
      <c r="G291" t="s">
        <v>663</v>
      </c>
      <c r="H291" t="s">
        <v>664</v>
      </c>
      <c r="I291" s="2">
        <v>42635</v>
      </c>
      <c r="J291" s="17">
        <v>7.98</v>
      </c>
      <c r="K291" s="3">
        <v>0</v>
      </c>
      <c r="L291" s="3">
        <v>3.99</v>
      </c>
      <c r="M291" s="3">
        <v>3.92</v>
      </c>
      <c r="N291" s="4">
        <v>1.7500000000000002E-2</v>
      </c>
      <c r="O291" s="3">
        <v>7.0000000000000007E-2</v>
      </c>
      <c r="P291" s="5">
        <v>2</v>
      </c>
      <c r="Q291" t="s">
        <v>7</v>
      </c>
      <c r="R291" t="s">
        <v>8</v>
      </c>
      <c r="S291" t="s">
        <v>9</v>
      </c>
      <c r="T291" t="s">
        <v>10</v>
      </c>
      <c r="U291" t="s">
        <v>2</v>
      </c>
      <c r="V291" s="14" t="s">
        <v>11</v>
      </c>
      <c r="W291" t="s">
        <v>12</v>
      </c>
      <c r="X291" t="s">
        <v>13</v>
      </c>
      <c r="Y291" t="s">
        <v>14</v>
      </c>
      <c r="Z291" t="s">
        <v>15</v>
      </c>
      <c r="AA291" t="s">
        <v>16</v>
      </c>
      <c r="AB291" t="s">
        <v>17</v>
      </c>
      <c r="AC291" t="s">
        <v>18</v>
      </c>
      <c r="AD291" t="s">
        <v>19</v>
      </c>
      <c r="AE291" t="s">
        <v>20</v>
      </c>
      <c r="AF291" t="s">
        <v>21</v>
      </c>
      <c r="AG291" t="s">
        <v>22</v>
      </c>
      <c r="AH291" t="s">
        <v>23</v>
      </c>
      <c r="AI291" t="s">
        <v>24</v>
      </c>
      <c r="AJ291" t="s">
        <v>25</v>
      </c>
      <c r="AK291" t="s">
        <v>26</v>
      </c>
      <c r="AL291" t="s">
        <v>27</v>
      </c>
      <c r="AM291" t="s">
        <v>28</v>
      </c>
      <c r="AN291" t="s">
        <v>29</v>
      </c>
      <c r="AO291" t="s">
        <v>30</v>
      </c>
      <c r="AP291" t="s">
        <v>31</v>
      </c>
      <c r="AQ291" t="s">
        <v>32</v>
      </c>
      <c r="AR291" t="s">
        <v>33</v>
      </c>
      <c r="AS291" t="s">
        <v>34</v>
      </c>
      <c r="AT291" t="s">
        <v>35</v>
      </c>
      <c r="AU291" t="s">
        <v>36</v>
      </c>
      <c r="AV291" t="s">
        <v>26</v>
      </c>
      <c r="AW291" t="s">
        <v>26</v>
      </c>
      <c r="AX291" t="s">
        <v>665</v>
      </c>
      <c r="AY291" t="s">
        <v>63</v>
      </c>
      <c r="AZ291" s="3">
        <v>3.99</v>
      </c>
      <c r="BA291" t="str">
        <f t="shared" si="5"/>
        <v>650078+EA</v>
      </c>
      <c r="BB291" t="e">
        <f>VLOOKUP(V291,Sheet2!$D$2:$BA$5,22,FALSE)</f>
        <v>#N/A</v>
      </c>
      <c r="BD291" t="str">
        <f>VLOOKUP(AY291,Sheet4!A291:B599,1,0)</f>
        <v>10</v>
      </c>
    </row>
    <row r="292" spans="1:56" x14ac:dyDescent="0.2">
      <c r="A292" t="s">
        <v>645</v>
      </c>
      <c r="B292" t="s">
        <v>628</v>
      </c>
      <c r="C292" t="s">
        <v>2</v>
      </c>
      <c r="D292" t="s">
        <v>316</v>
      </c>
      <c r="E292" t="s">
        <v>4</v>
      </c>
      <c r="F292" s="2">
        <v>42635</v>
      </c>
      <c r="G292" t="s">
        <v>646</v>
      </c>
      <c r="H292" t="s">
        <v>647</v>
      </c>
      <c r="I292" s="2">
        <v>42634</v>
      </c>
      <c r="J292" s="17">
        <v>23.94</v>
      </c>
      <c r="K292" s="3">
        <v>0</v>
      </c>
      <c r="L292" s="3">
        <v>3.99</v>
      </c>
      <c r="M292" s="3">
        <v>3.92</v>
      </c>
      <c r="N292" s="4">
        <v>1.7500000000000002E-2</v>
      </c>
      <c r="O292" s="3">
        <v>7.0000000000000007E-2</v>
      </c>
      <c r="P292" s="5">
        <v>6</v>
      </c>
      <c r="Q292" t="s">
        <v>7</v>
      </c>
      <c r="R292" t="s">
        <v>8</v>
      </c>
      <c r="S292" t="s">
        <v>9</v>
      </c>
      <c r="T292" t="s">
        <v>10</v>
      </c>
      <c r="U292" t="s">
        <v>2</v>
      </c>
      <c r="V292" s="14" t="s">
        <v>11</v>
      </c>
      <c r="W292" t="s">
        <v>12</v>
      </c>
      <c r="X292" t="s">
        <v>13</v>
      </c>
      <c r="Y292" t="s">
        <v>14</v>
      </c>
      <c r="Z292" t="s">
        <v>15</v>
      </c>
      <c r="AA292" t="s">
        <v>16</v>
      </c>
      <c r="AB292" t="s">
        <v>17</v>
      </c>
      <c r="AC292" t="s">
        <v>18</v>
      </c>
      <c r="AD292" t="s">
        <v>19</v>
      </c>
      <c r="AE292" t="s">
        <v>20</v>
      </c>
      <c r="AF292" t="s">
        <v>21</v>
      </c>
      <c r="AG292" t="s">
        <v>22</v>
      </c>
      <c r="AH292" t="s">
        <v>23</v>
      </c>
      <c r="AI292" t="s">
        <v>24</v>
      </c>
      <c r="AJ292" t="s">
        <v>25</v>
      </c>
      <c r="AK292" t="s">
        <v>26</v>
      </c>
      <c r="AL292" t="s">
        <v>27</v>
      </c>
      <c r="AM292" t="s">
        <v>28</v>
      </c>
      <c r="AN292" t="s">
        <v>29</v>
      </c>
      <c r="AO292" t="s">
        <v>30</v>
      </c>
      <c r="AP292" t="s">
        <v>31</v>
      </c>
      <c r="AQ292" t="s">
        <v>32</v>
      </c>
      <c r="AR292" t="s">
        <v>33</v>
      </c>
      <c r="AS292" t="s">
        <v>34</v>
      </c>
      <c r="AT292" t="s">
        <v>35</v>
      </c>
      <c r="AU292" t="s">
        <v>36</v>
      </c>
      <c r="AV292" t="s">
        <v>26</v>
      </c>
      <c r="AW292" t="s">
        <v>26</v>
      </c>
      <c r="AX292" t="s">
        <v>648</v>
      </c>
      <c r="AY292" t="s">
        <v>649</v>
      </c>
      <c r="AZ292" s="3">
        <v>3.99</v>
      </c>
      <c r="BA292" t="str">
        <f t="shared" si="5"/>
        <v>650078+EA</v>
      </c>
      <c r="BB292" t="e">
        <f>VLOOKUP(V292,Sheet2!$D$2:$BA$5,22,FALSE)</f>
        <v>#N/A</v>
      </c>
      <c r="BD292" t="str">
        <f>VLOOKUP(AY292,Sheet4!A292:B600,1,0)</f>
        <v>30</v>
      </c>
    </row>
    <row r="293" spans="1:56" x14ac:dyDescent="0.2">
      <c r="A293" t="s">
        <v>624</v>
      </c>
      <c r="B293" t="s">
        <v>203</v>
      </c>
      <c r="C293" t="s">
        <v>2</v>
      </c>
      <c r="D293" t="s">
        <v>316</v>
      </c>
      <c r="E293" t="s">
        <v>4</v>
      </c>
      <c r="F293" s="2">
        <v>42632</v>
      </c>
      <c r="G293" t="s">
        <v>625</v>
      </c>
      <c r="H293" t="s">
        <v>626</v>
      </c>
      <c r="I293" s="2">
        <v>42629</v>
      </c>
      <c r="J293" s="17">
        <v>59.85</v>
      </c>
      <c r="K293" s="3">
        <v>0</v>
      </c>
      <c r="L293" s="3">
        <v>3.99</v>
      </c>
      <c r="M293" s="3">
        <v>3.92</v>
      </c>
      <c r="N293" s="4">
        <v>1.7500000000000002E-2</v>
      </c>
      <c r="O293" s="3">
        <v>7.0000000000000007E-2</v>
      </c>
      <c r="P293" s="5">
        <v>15</v>
      </c>
      <c r="Q293" t="s">
        <v>7</v>
      </c>
      <c r="R293" t="s">
        <v>8</v>
      </c>
      <c r="S293" t="s">
        <v>9</v>
      </c>
      <c r="T293" t="s">
        <v>10</v>
      </c>
      <c r="U293" t="s">
        <v>2</v>
      </c>
      <c r="V293" s="14" t="s">
        <v>11</v>
      </c>
      <c r="W293" t="s">
        <v>12</v>
      </c>
      <c r="X293" t="s">
        <v>13</v>
      </c>
      <c r="Y293" t="s">
        <v>14</v>
      </c>
      <c r="Z293" t="s">
        <v>15</v>
      </c>
      <c r="AA293" t="s">
        <v>16</v>
      </c>
      <c r="AB293" t="s">
        <v>17</v>
      </c>
      <c r="AC293" t="s">
        <v>18</v>
      </c>
      <c r="AD293" t="s">
        <v>19</v>
      </c>
      <c r="AE293" t="s">
        <v>20</v>
      </c>
      <c r="AF293" t="s">
        <v>21</v>
      </c>
      <c r="AG293" t="s">
        <v>22</v>
      </c>
      <c r="AH293" t="s">
        <v>23</v>
      </c>
      <c r="AI293" t="s">
        <v>24</v>
      </c>
      <c r="AJ293" t="s">
        <v>25</v>
      </c>
      <c r="AK293" t="s">
        <v>26</v>
      </c>
      <c r="AL293" t="s">
        <v>27</v>
      </c>
      <c r="AM293" t="s">
        <v>28</v>
      </c>
      <c r="AN293" t="s">
        <v>29</v>
      </c>
      <c r="AO293" t="s">
        <v>30</v>
      </c>
      <c r="AP293" t="s">
        <v>31</v>
      </c>
      <c r="AQ293" t="s">
        <v>32</v>
      </c>
      <c r="AR293" t="s">
        <v>33</v>
      </c>
      <c r="AS293" t="s">
        <v>34</v>
      </c>
      <c r="AT293" t="s">
        <v>35</v>
      </c>
      <c r="AU293" t="s">
        <v>36</v>
      </c>
      <c r="AV293" t="s">
        <v>26</v>
      </c>
      <c r="AW293" t="s">
        <v>26</v>
      </c>
      <c r="AX293" t="s">
        <v>627</v>
      </c>
      <c r="AY293" t="s">
        <v>628</v>
      </c>
      <c r="AZ293" s="3">
        <v>3.99</v>
      </c>
      <c r="BA293" t="str">
        <f t="shared" si="5"/>
        <v>650078+EA</v>
      </c>
      <c r="BB293" t="e">
        <f>VLOOKUP(V293,Sheet2!$D$2:$BA$5,22,FALSE)</f>
        <v>#N/A</v>
      </c>
      <c r="BD293" t="str">
        <f>VLOOKUP(AY293,Sheet4!A293:B601,1,0)</f>
        <v>27</v>
      </c>
    </row>
    <row r="294" spans="1:56" x14ac:dyDescent="0.2">
      <c r="A294" t="s">
        <v>614</v>
      </c>
      <c r="B294" t="s">
        <v>615</v>
      </c>
      <c r="C294" t="s">
        <v>2</v>
      </c>
      <c r="D294" t="s">
        <v>316</v>
      </c>
      <c r="E294" t="s">
        <v>4</v>
      </c>
      <c r="F294" s="2">
        <v>42632</v>
      </c>
      <c r="G294" t="s">
        <v>616</v>
      </c>
      <c r="H294" t="s">
        <v>617</v>
      </c>
      <c r="I294" s="2">
        <v>42627</v>
      </c>
      <c r="J294" s="17">
        <v>15.96</v>
      </c>
      <c r="K294" s="3">
        <v>0</v>
      </c>
      <c r="L294" s="3">
        <v>3.99</v>
      </c>
      <c r="M294" s="3">
        <v>3.92</v>
      </c>
      <c r="N294" s="4">
        <v>1.7500000000000002E-2</v>
      </c>
      <c r="O294" s="3">
        <v>7.0000000000000007E-2</v>
      </c>
      <c r="P294" s="5">
        <v>4</v>
      </c>
      <c r="Q294" t="s">
        <v>7</v>
      </c>
      <c r="R294" t="s">
        <v>8</v>
      </c>
      <c r="S294" t="s">
        <v>9</v>
      </c>
      <c r="T294" t="s">
        <v>10</v>
      </c>
      <c r="U294" t="s">
        <v>2</v>
      </c>
      <c r="V294" s="14" t="s">
        <v>11</v>
      </c>
      <c r="W294" t="s">
        <v>12</v>
      </c>
      <c r="X294" t="s">
        <v>13</v>
      </c>
      <c r="Y294" t="s">
        <v>14</v>
      </c>
      <c r="Z294" t="s">
        <v>186</v>
      </c>
      <c r="AA294" t="s">
        <v>187</v>
      </c>
      <c r="AB294" t="s">
        <v>17</v>
      </c>
      <c r="AC294" t="s">
        <v>18</v>
      </c>
      <c r="AD294" t="s">
        <v>19</v>
      </c>
      <c r="AE294" t="s">
        <v>20</v>
      </c>
      <c r="AF294" t="s">
        <v>188</v>
      </c>
      <c r="AG294" t="s">
        <v>189</v>
      </c>
      <c r="AH294" t="s">
        <v>190</v>
      </c>
      <c r="AI294" t="s">
        <v>191</v>
      </c>
      <c r="AJ294" t="s">
        <v>192</v>
      </c>
      <c r="AK294" t="s">
        <v>26</v>
      </c>
      <c r="AL294" t="s">
        <v>27</v>
      </c>
      <c r="AM294" t="s">
        <v>28</v>
      </c>
      <c r="AN294" t="s">
        <v>29</v>
      </c>
      <c r="AO294" t="s">
        <v>30</v>
      </c>
      <c r="AP294" t="s">
        <v>31</v>
      </c>
      <c r="AQ294" t="s">
        <v>32</v>
      </c>
      <c r="AR294" t="s">
        <v>33</v>
      </c>
      <c r="AS294" t="s">
        <v>34</v>
      </c>
      <c r="AT294" t="s">
        <v>35</v>
      </c>
      <c r="AU294" t="s">
        <v>36</v>
      </c>
      <c r="AV294" t="s">
        <v>26</v>
      </c>
      <c r="AW294" t="s">
        <v>26</v>
      </c>
      <c r="AX294" t="s">
        <v>618</v>
      </c>
      <c r="AY294" t="s">
        <v>619</v>
      </c>
      <c r="AZ294" s="3">
        <v>3.99</v>
      </c>
      <c r="BA294" t="str">
        <f t="shared" si="5"/>
        <v>650078+EA</v>
      </c>
      <c r="BB294" t="e">
        <f>VLOOKUP(V294,Sheet2!$D$2:$BA$5,22,FALSE)</f>
        <v>#N/A</v>
      </c>
      <c r="BD294" t="str">
        <f>VLOOKUP(AY294,Sheet4!A294:B602,1,0)</f>
        <v>29</v>
      </c>
    </row>
    <row r="295" spans="1:56" x14ac:dyDescent="0.2">
      <c r="A295" t="s">
        <v>592</v>
      </c>
      <c r="B295" t="s">
        <v>203</v>
      </c>
      <c r="C295" t="s">
        <v>2</v>
      </c>
      <c r="D295" t="s">
        <v>316</v>
      </c>
      <c r="E295" t="s">
        <v>4</v>
      </c>
      <c r="F295" s="2">
        <v>42632</v>
      </c>
      <c r="G295" t="s">
        <v>593</v>
      </c>
      <c r="H295" t="s">
        <v>594</v>
      </c>
      <c r="I295" s="2">
        <v>42622</v>
      </c>
      <c r="J295" s="17">
        <v>47.88</v>
      </c>
      <c r="K295" s="3">
        <v>0</v>
      </c>
      <c r="L295" s="3">
        <v>3.99</v>
      </c>
      <c r="M295" s="3">
        <v>3.92</v>
      </c>
      <c r="N295" s="4">
        <v>1.7500000000000002E-2</v>
      </c>
      <c r="O295" s="3">
        <v>7.0000000000000007E-2</v>
      </c>
      <c r="P295" s="5">
        <v>12</v>
      </c>
      <c r="Q295" t="s">
        <v>7</v>
      </c>
      <c r="R295" t="s">
        <v>8</v>
      </c>
      <c r="S295" t="s">
        <v>9</v>
      </c>
      <c r="T295" t="s">
        <v>10</v>
      </c>
      <c r="U295" t="s">
        <v>2</v>
      </c>
      <c r="V295" s="14" t="s">
        <v>11</v>
      </c>
      <c r="W295" t="s">
        <v>12</v>
      </c>
      <c r="X295" t="s">
        <v>13</v>
      </c>
      <c r="Y295" t="s">
        <v>14</v>
      </c>
      <c r="Z295" t="s">
        <v>75</v>
      </c>
      <c r="AA295" t="s">
        <v>76</v>
      </c>
      <c r="AB295" t="s">
        <v>17</v>
      </c>
      <c r="AC295" t="s">
        <v>18</v>
      </c>
      <c r="AD295" t="s">
        <v>19</v>
      </c>
      <c r="AE295" t="s">
        <v>20</v>
      </c>
      <c r="AF295" t="s">
        <v>21</v>
      </c>
      <c r="AG295" t="s">
        <v>22</v>
      </c>
      <c r="AH295" t="s">
        <v>77</v>
      </c>
      <c r="AI295" t="s">
        <v>78</v>
      </c>
      <c r="AJ295" t="s">
        <v>79</v>
      </c>
      <c r="AK295" t="s">
        <v>26</v>
      </c>
      <c r="AL295" t="s">
        <v>27</v>
      </c>
      <c r="AM295" t="s">
        <v>28</v>
      </c>
      <c r="AN295" t="s">
        <v>29</v>
      </c>
      <c r="AO295" t="s">
        <v>30</v>
      </c>
      <c r="AP295" t="s">
        <v>31</v>
      </c>
      <c r="AQ295" t="s">
        <v>32</v>
      </c>
      <c r="AR295" t="s">
        <v>33</v>
      </c>
      <c r="AS295" t="s">
        <v>34</v>
      </c>
      <c r="AT295" t="s">
        <v>35</v>
      </c>
      <c r="AU295" t="s">
        <v>36</v>
      </c>
      <c r="AV295" t="s">
        <v>26</v>
      </c>
      <c r="AW295" t="s">
        <v>26</v>
      </c>
      <c r="AX295" t="s">
        <v>595</v>
      </c>
      <c r="AY295" t="s">
        <v>182</v>
      </c>
      <c r="AZ295" s="3">
        <v>3.99</v>
      </c>
      <c r="BA295" t="str">
        <f t="shared" si="5"/>
        <v>650078+EA</v>
      </c>
      <c r="BB295" t="e">
        <f>VLOOKUP(V295,Sheet2!$D$2:$BA$5,22,FALSE)</f>
        <v>#N/A</v>
      </c>
      <c r="BD295" t="str">
        <f>VLOOKUP(AY295,Sheet4!A295:B603,1,0)</f>
        <v>6</v>
      </c>
    </row>
    <row r="296" spans="1:56" x14ac:dyDescent="0.2">
      <c r="A296" t="s">
        <v>567</v>
      </c>
      <c r="B296" t="s">
        <v>349</v>
      </c>
      <c r="C296" t="s">
        <v>2</v>
      </c>
      <c r="D296" t="s">
        <v>316</v>
      </c>
      <c r="E296" t="s">
        <v>4</v>
      </c>
      <c r="F296" s="2">
        <v>42622</v>
      </c>
      <c r="G296" t="s">
        <v>568</v>
      </c>
      <c r="H296" t="s">
        <v>569</v>
      </c>
      <c r="I296" s="2">
        <v>42619</v>
      </c>
      <c r="J296" s="17">
        <v>51.9</v>
      </c>
      <c r="K296" s="3">
        <v>0</v>
      </c>
      <c r="L296" s="3">
        <v>5.19</v>
      </c>
      <c r="M296" s="3">
        <v>5.0999999999999996</v>
      </c>
      <c r="N296" s="4">
        <v>1.7500000000000002E-2</v>
      </c>
      <c r="O296" s="3">
        <v>0.09</v>
      </c>
      <c r="P296" s="5">
        <v>10</v>
      </c>
      <c r="Q296" t="s">
        <v>7</v>
      </c>
      <c r="R296" t="s">
        <v>8</v>
      </c>
      <c r="S296" t="s">
        <v>9</v>
      </c>
      <c r="T296" t="s">
        <v>10</v>
      </c>
      <c r="U296" t="s">
        <v>2</v>
      </c>
      <c r="V296" s="14" t="s">
        <v>11</v>
      </c>
      <c r="W296" t="s">
        <v>12</v>
      </c>
      <c r="X296" t="s">
        <v>13</v>
      </c>
      <c r="Y296" t="s">
        <v>14</v>
      </c>
      <c r="Z296" t="s">
        <v>15</v>
      </c>
      <c r="AA296" t="s">
        <v>16</v>
      </c>
      <c r="AB296" t="s">
        <v>17</v>
      </c>
      <c r="AC296" t="s">
        <v>18</v>
      </c>
      <c r="AD296" t="s">
        <v>19</v>
      </c>
      <c r="AE296" t="s">
        <v>20</v>
      </c>
      <c r="AF296" t="s">
        <v>21</v>
      </c>
      <c r="AG296" t="s">
        <v>22</v>
      </c>
      <c r="AH296" t="s">
        <v>23</v>
      </c>
      <c r="AI296" t="s">
        <v>24</v>
      </c>
      <c r="AJ296" t="s">
        <v>25</v>
      </c>
      <c r="AK296" t="s">
        <v>26</v>
      </c>
      <c r="AL296" t="s">
        <v>27</v>
      </c>
      <c r="AM296" t="s">
        <v>28</v>
      </c>
      <c r="AN296" t="s">
        <v>29</v>
      </c>
      <c r="AO296" t="s">
        <v>30</v>
      </c>
      <c r="AP296" t="s">
        <v>31</v>
      </c>
      <c r="AQ296" t="s">
        <v>32</v>
      </c>
      <c r="AR296" t="s">
        <v>33</v>
      </c>
      <c r="AS296" t="s">
        <v>34</v>
      </c>
      <c r="AT296" t="s">
        <v>35</v>
      </c>
      <c r="AU296" t="s">
        <v>36</v>
      </c>
      <c r="AV296" t="s">
        <v>26</v>
      </c>
      <c r="AW296" t="s">
        <v>26</v>
      </c>
      <c r="AX296" t="s">
        <v>570</v>
      </c>
      <c r="AY296" t="s">
        <v>571</v>
      </c>
      <c r="AZ296" s="3">
        <v>5.19</v>
      </c>
      <c r="BA296" t="str">
        <f t="shared" si="5"/>
        <v>650078+EA</v>
      </c>
      <c r="BB296" t="e">
        <f>VLOOKUP(V296,Sheet2!$D$2:$BA$5,22,FALSE)</f>
        <v>#N/A</v>
      </c>
      <c r="BD296" t="str">
        <f>VLOOKUP(AY296,Sheet4!A296:B604,1,0)</f>
        <v>51</v>
      </c>
    </row>
    <row r="297" spans="1:56" x14ac:dyDescent="0.2">
      <c r="A297" t="s">
        <v>539</v>
      </c>
      <c r="B297" t="s">
        <v>164</v>
      </c>
      <c r="C297" t="s">
        <v>2</v>
      </c>
      <c r="D297" t="s">
        <v>316</v>
      </c>
      <c r="E297" t="s">
        <v>4</v>
      </c>
      <c r="F297" s="2">
        <v>42621</v>
      </c>
      <c r="G297" t="s">
        <v>540</v>
      </c>
      <c r="H297" t="s">
        <v>541</v>
      </c>
      <c r="I297" s="2">
        <v>42616</v>
      </c>
      <c r="J297" s="17">
        <v>19.95</v>
      </c>
      <c r="K297" s="3">
        <v>0</v>
      </c>
      <c r="L297" s="3">
        <v>3.99</v>
      </c>
      <c r="M297" s="3">
        <v>3.92</v>
      </c>
      <c r="N297" s="4">
        <v>1.7500000000000002E-2</v>
      </c>
      <c r="O297" s="3">
        <v>7.0000000000000007E-2</v>
      </c>
      <c r="P297" s="5">
        <v>5</v>
      </c>
      <c r="Q297" t="s">
        <v>7</v>
      </c>
      <c r="R297" t="s">
        <v>8</v>
      </c>
      <c r="S297" t="s">
        <v>9</v>
      </c>
      <c r="T297" t="s">
        <v>10</v>
      </c>
      <c r="U297" t="s">
        <v>2</v>
      </c>
      <c r="V297" s="14" t="s">
        <v>11</v>
      </c>
      <c r="W297" t="s">
        <v>12</v>
      </c>
      <c r="X297" t="s">
        <v>13</v>
      </c>
      <c r="Y297" t="s">
        <v>49</v>
      </c>
      <c r="Z297" t="s">
        <v>50</v>
      </c>
      <c r="AA297" t="s">
        <v>51</v>
      </c>
      <c r="AB297" t="s">
        <v>52</v>
      </c>
      <c r="AC297" t="s">
        <v>53</v>
      </c>
      <c r="AD297" t="s">
        <v>54</v>
      </c>
      <c r="AE297" t="s">
        <v>55</v>
      </c>
      <c r="AF297" t="s">
        <v>50</v>
      </c>
      <c r="AG297" t="s">
        <v>51</v>
      </c>
      <c r="AH297" t="s">
        <v>26</v>
      </c>
      <c r="AI297" t="s">
        <v>26</v>
      </c>
      <c r="AJ297" t="s">
        <v>26</v>
      </c>
      <c r="AK297" t="s">
        <v>26</v>
      </c>
      <c r="AL297" t="s">
        <v>27</v>
      </c>
      <c r="AM297" t="s">
        <v>28</v>
      </c>
      <c r="AN297" t="s">
        <v>29</v>
      </c>
      <c r="AO297" t="s">
        <v>30</v>
      </c>
      <c r="AP297" t="s">
        <v>31</v>
      </c>
      <c r="AQ297" t="s">
        <v>32</v>
      </c>
      <c r="AR297" t="s">
        <v>33</v>
      </c>
      <c r="AS297" t="s">
        <v>34</v>
      </c>
      <c r="AT297" t="s">
        <v>135</v>
      </c>
      <c r="AU297" t="s">
        <v>136</v>
      </c>
      <c r="AV297" t="s">
        <v>26</v>
      </c>
      <c r="AW297" t="s">
        <v>26</v>
      </c>
      <c r="AX297" t="s">
        <v>542</v>
      </c>
      <c r="AY297" t="s">
        <v>63</v>
      </c>
      <c r="AZ297" s="3">
        <v>3.99</v>
      </c>
      <c r="BA297" t="str">
        <f t="shared" si="5"/>
        <v>650078+EA</v>
      </c>
      <c r="BB297" t="e">
        <f>VLOOKUP(V297,Sheet2!$D$2:$BA$5,22,FALSE)</f>
        <v>#N/A</v>
      </c>
      <c r="BD297" t="str">
        <f>VLOOKUP(AY297,Sheet4!A297:B605,1,0)</f>
        <v>10</v>
      </c>
    </row>
    <row r="298" spans="1:56" x14ac:dyDescent="0.2">
      <c r="A298" t="s">
        <v>543</v>
      </c>
      <c r="B298" t="s">
        <v>164</v>
      </c>
      <c r="C298" t="s">
        <v>2</v>
      </c>
      <c r="D298" t="s">
        <v>316</v>
      </c>
      <c r="E298" t="s">
        <v>4</v>
      </c>
      <c r="F298" s="2">
        <v>42621</v>
      </c>
      <c r="G298" t="s">
        <v>544</v>
      </c>
      <c r="H298" t="s">
        <v>545</v>
      </c>
      <c r="I298" s="2">
        <v>42616</v>
      </c>
      <c r="J298" s="17">
        <v>51.87</v>
      </c>
      <c r="K298" s="3">
        <v>0</v>
      </c>
      <c r="L298" s="3">
        <v>3.99</v>
      </c>
      <c r="M298" s="3">
        <v>3.92</v>
      </c>
      <c r="N298" s="4">
        <v>1.7500000000000002E-2</v>
      </c>
      <c r="O298" s="3">
        <v>7.0000000000000007E-2</v>
      </c>
      <c r="P298" s="5">
        <v>13</v>
      </c>
      <c r="Q298" t="s">
        <v>7</v>
      </c>
      <c r="R298" t="s">
        <v>8</v>
      </c>
      <c r="S298" t="s">
        <v>9</v>
      </c>
      <c r="T298" t="s">
        <v>10</v>
      </c>
      <c r="U298" t="s">
        <v>2</v>
      </c>
      <c r="V298" s="14" t="s">
        <v>11</v>
      </c>
      <c r="W298" t="s">
        <v>12</v>
      </c>
      <c r="X298" t="s">
        <v>13</v>
      </c>
      <c r="Y298" t="s">
        <v>49</v>
      </c>
      <c r="Z298" t="s">
        <v>50</v>
      </c>
      <c r="AA298" t="s">
        <v>51</v>
      </c>
      <c r="AB298" t="s">
        <v>52</v>
      </c>
      <c r="AC298" t="s">
        <v>53</v>
      </c>
      <c r="AD298" t="s">
        <v>54</v>
      </c>
      <c r="AE298" t="s">
        <v>55</v>
      </c>
      <c r="AF298" t="s">
        <v>50</v>
      </c>
      <c r="AG298" t="s">
        <v>51</v>
      </c>
      <c r="AH298" t="s">
        <v>26</v>
      </c>
      <c r="AI298" t="s">
        <v>26</v>
      </c>
      <c r="AJ298" t="s">
        <v>26</v>
      </c>
      <c r="AK298" t="s">
        <v>26</v>
      </c>
      <c r="AL298" t="s">
        <v>27</v>
      </c>
      <c r="AM298" t="s">
        <v>28</v>
      </c>
      <c r="AN298" t="s">
        <v>29</v>
      </c>
      <c r="AO298" t="s">
        <v>30</v>
      </c>
      <c r="AP298" t="s">
        <v>31</v>
      </c>
      <c r="AQ298" t="s">
        <v>32</v>
      </c>
      <c r="AR298" t="s">
        <v>33</v>
      </c>
      <c r="AS298" t="s">
        <v>34</v>
      </c>
      <c r="AT298" t="s">
        <v>135</v>
      </c>
      <c r="AU298" t="s">
        <v>136</v>
      </c>
      <c r="AV298" t="s">
        <v>26</v>
      </c>
      <c r="AW298" t="s">
        <v>26</v>
      </c>
      <c r="AX298" t="s">
        <v>546</v>
      </c>
      <c r="AY298" t="s">
        <v>63</v>
      </c>
      <c r="AZ298" s="3">
        <v>3.99</v>
      </c>
      <c r="BA298" t="str">
        <f t="shared" si="5"/>
        <v>650078+EA</v>
      </c>
      <c r="BB298" t="e">
        <f>VLOOKUP(V298,Sheet2!$D$2:$BA$5,22,FALSE)</f>
        <v>#N/A</v>
      </c>
      <c r="BD298" t="str">
        <f>VLOOKUP(AY298,Sheet4!A298:B606,1,0)</f>
        <v>10</v>
      </c>
    </row>
    <row r="299" spans="1:56" x14ac:dyDescent="0.2">
      <c r="A299" t="s">
        <v>535</v>
      </c>
      <c r="B299" t="s">
        <v>174</v>
      </c>
      <c r="C299" t="s">
        <v>2</v>
      </c>
      <c r="D299" t="s">
        <v>316</v>
      </c>
      <c r="E299" t="s">
        <v>4</v>
      </c>
      <c r="F299" s="2">
        <v>42615</v>
      </c>
      <c r="G299" t="s">
        <v>536</v>
      </c>
      <c r="H299" t="s">
        <v>537</v>
      </c>
      <c r="I299" s="2">
        <v>42614</v>
      </c>
      <c r="J299" s="17">
        <v>25.95</v>
      </c>
      <c r="K299" s="3">
        <v>0</v>
      </c>
      <c r="L299" s="3">
        <v>5.19</v>
      </c>
      <c r="M299" s="3">
        <v>5.0999999999999996</v>
      </c>
      <c r="N299" s="4">
        <v>1.7500000000000002E-2</v>
      </c>
      <c r="O299" s="3">
        <v>0.09</v>
      </c>
      <c r="P299" s="5">
        <v>5</v>
      </c>
      <c r="Q299" t="s">
        <v>7</v>
      </c>
      <c r="R299" t="s">
        <v>8</v>
      </c>
      <c r="S299" t="s">
        <v>9</v>
      </c>
      <c r="T299" t="s">
        <v>10</v>
      </c>
      <c r="U299" t="s">
        <v>2</v>
      </c>
      <c r="V299" s="14" t="s">
        <v>11</v>
      </c>
      <c r="W299" t="s">
        <v>12</v>
      </c>
      <c r="X299" t="s">
        <v>13</v>
      </c>
      <c r="Y299" t="s">
        <v>14</v>
      </c>
      <c r="Z299" t="s">
        <v>75</v>
      </c>
      <c r="AA299" t="s">
        <v>76</v>
      </c>
      <c r="AB299" t="s">
        <v>17</v>
      </c>
      <c r="AC299" t="s">
        <v>18</v>
      </c>
      <c r="AD299" t="s">
        <v>19</v>
      </c>
      <c r="AE299" t="s">
        <v>20</v>
      </c>
      <c r="AF299" t="s">
        <v>21</v>
      </c>
      <c r="AG299" t="s">
        <v>22</v>
      </c>
      <c r="AH299" t="s">
        <v>77</v>
      </c>
      <c r="AI299" t="s">
        <v>78</v>
      </c>
      <c r="AJ299" t="s">
        <v>79</v>
      </c>
      <c r="AK299" t="s">
        <v>26</v>
      </c>
      <c r="AL299" t="s">
        <v>27</v>
      </c>
      <c r="AM299" t="s">
        <v>28</v>
      </c>
      <c r="AN299" t="s">
        <v>29</v>
      </c>
      <c r="AO299" t="s">
        <v>30</v>
      </c>
      <c r="AP299" t="s">
        <v>31</v>
      </c>
      <c r="AQ299" t="s">
        <v>32</v>
      </c>
      <c r="AR299" t="s">
        <v>33</v>
      </c>
      <c r="AS299" t="s">
        <v>34</v>
      </c>
      <c r="AT299" t="s">
        <v>35</v>
      </c>
      <c r="AU299" t="s">
        <v>36</v>
      </c>
      <c r="AV299" t="s">
        <v>26</v>
      </c>
      <c r="AW299" t="s">
        <v>26</v>
      </c>
      <c r="AX299" t="s">
        <v>538</v>
      </c>
      <c r="AY299" t="s">
        <v>157</v>
      </c>
      <c r="AZ299" s="3">
        <v>5.19</v>
      </c>
      <c r="BA299" t="str">
        <f t="shared" si="5"/>
        <v>650078+EA</v>
      </c>
      <c r="BB299" t="e">
        <f>VLOOKUP(V299,Sheet2!$D$2:$BA$5,22,FALSE)</f>
        <v>#N/A</v>
      </c>
      <c r="BD299" t="str">
        <f>VLOOKUP(AY299,Sheet4!A299:B607,1,0)</f>
        <v>7</v>
      </c>
    </row>
    <row r="300" spans="1:56" x14ac:dyDescent="0.2">
      <c r="A300" t="s">
        <v>435</v>
      </c>
      <c r="B300" t="s">
        <v>63</v>
      </c>
      <c r="C300" t="s">
        <v>2</v>
      </c>
      <c r="D300" t="s">
        <v>316</v>
      </c>
      <c r="E300" t="s">
        <v>4</v>
      </c>
      <c r="F300" s="2">
        <v>42587</v>
      </c>
      <c r="G300" t="s">
        <v>436</v>
      </c>
      <c r="H300" t="s">
        <v>437</v>
      </c>
      <c r="I300" s="2">
        <v>42586</v>
      </c>
      <c r="J300" s="17">
        <v>51.9</v>
      </c>
      <c r="K300" s="3">
        <v>0</v>
      </c>
      <c r="L300" s="3">
        <v>5.19</v>
      </c>
      <c r="M300" s="3">
        <v>5.0999999999999996</v>
      </c>
      <c r="N300" s="4">
        <v>1.7500000000000002E-2</v>
      </c>
      <c r="O300" s="3">
        <v>0.09</v>
      </c>
      <c r="P300" s="5">
        <v>10</v>
      </c>
      <c r="Q300" t="s">
        <v>7</v>
      </c>
      <c r="R300" t="s">
        <v>8</v>
      </c>
      <c r="S300" t="s">
        <v>9</v>
      </c>
      <c r="T300" t="s">
        <v>10</v>
      </c>
      <c r="U300" t="s">
        <v>2</v>
      </c>
      <c r="V300" s="14" t="s">
        <v>11</v>
      </c>
      <c r="W300" t="s">
        <v>12</v>
      </c>
      <c r="X300" t="s">
        <v>13</v>
      </c>
      <c r="Y300" t="s">
        <v>14</v>
      </c>
      <c r="Z300" t="s">
        <v>15</v>
      </c>
      <c r="AA300" t="s">
        <v>16</v>
      </c>
      <c r="AB300" t="s">
        <v>17</v>
      </c>
      <c r="AC300" t="s">
        <v>18</v>
      </c>
      <c r="AD300" t="s">
        <v>19</v>
      </c>
      <c r="AE300" t="s">
        <v>20</v>
      </c>
      <c r="AF300" t="s">
        <v>21</v>
      </c>
      <c r="AG300" t="s">
        <v>22</v>
      </c>
      <c r="AH300" t="s">
        <v>23</v>
      </c>
      <c r="AI300" t="s">
        <v>24</v>
      </c>
      <c r="AJ300" t="s">
        <v>25</v>
      </c>
      <c r="AK300" t="s">
        <v>26</v>
      </c>
      <c r="AL300" t="s">
        <v>27</v>
      </c>
      <c r="AM300" t="s">
        <v>28</v>
      </c>
      <c r="AN300" t="s">
        <v>29</v>
      </c>
      <c r="AO300" t="s">
        <v>30</v>
      </c>
      <c r="AP300" t="s">
        <v>31</v>
      </c>
      <c r="AQ300" t="s">
        <v>32</v>
      </c>
      <c r="AR300" t="s">
        <v>33</v>
      </c>
      <c r="AS300" t="s">
        <v>34</v>
      </c>
      <c r="AT300" t="s">
        <v>35</v>
      </c>
      <c r="AU300" t="s">
        <v>36</v>
      </c>
      <c r="AV300" t="s">
        <v>26</v>
      </c>
      <c r="AW300" t="s">
        <v>26</v>
      </c>
      <c r="AX300" t="s">
        <v>438</v>
      </c>
      <c r="AY300" t="s">
        <v>419</v>
      </c>
      <c r="AZ300" s="3">
        <v>5.19</v>
      </c>
      <c r="BA300" t="str">
        <f t="shared" si="5"/>
        <v>650078+EA</v>
      </c>
      <c r="BB300" t="e">
        <f>VLOOKUP(V300,Sheet2!$D$2:$BA$5,22,FALSE)</f>
        <v>#N/A</v>
      </c>
      <c r="BD300" t="str">
        <f>VLOOKUP(AY300,Sheet4!A300:B608,1,0)</f>
        <v>11</v>
      </c>
    </row>
    <row r="301" spans="1:56" x14ac:dyDescent="0.2">
      <c r="A301" t="s">
        <v>385</v>
      </c>
      <c r="B301" t="s">
        <v>63</v>
      </c>
      <c r="C301" t="s">
        <v>2</v>
      </c>
      <c r="D301" t="s">
        <v>316</v>
      </c>
      <c r="E301" t="s">
        <v>4</v>
      </c>
      <c r="F301" s="2">
        <v>42578</v>
      </c>
      <c r="G301" t="s">
        <v>386</v>
      </c>
      <c r="H301" t="s">
        <v>387</v>
      </c>
      <c r="I301" s="2">
        <v>42577</v>
      </c>
      <c r="J301" s="17">
        <v>62.28</v>
      </c>
      <c r="K301" s="3">
        <v>0</v>
      </c>
      <c r="L301" s="3">
        <v>5.19</v>
      </c>
      <c r="M301" s="3">
        <v>5.0999999999999996</v>
      </c>
      <c r="N301" s="4">
        <v>1.7500000000000002E-2</v>
      </c>
      <c r="O301" s="3">
        <v>0.09</v>
      </c>
      <c r="P301" s="5">
        <v>12</v>
      </c>
      <c r="Q301" t="s">
        <v>7</v>
      </c>
      <c r="R301" t="s">
        <v>8</v>
      </c>
      <c r="S301" t="s">
        <v>9</v>
      </c>
      <c r="T301" t="s">
        <v>10</v>
      </c>
      <c r="U301" t="s">
        <v>2</v>
      </c>
      <c r="V301" s="14" t="s">
        <v>11</v>
      </c>
      <c r="W301" t="s">
        <v>12</v>
      </c>
      <c r="X301" t="s">
        <v>13</v>
      </c>
      <c r="Y301" t="s">
        <v>14</v>
      </c>
      <c r="Z301" t="s">
        <v>75</v>
      </c>
      <c r="AA301" t="s">
        <v>76</v>
      </c>
      <c r="AB301" t="s">
        <v>17</v>
      </c>
      <c r="AC301" t="s">
        <v>18</v>
      </c>
      <c r="AD301" t="s">
        <v>19</v>
      </c>
      <c r="AE301" t="s">
        <v>20</v>
      </c>
      <c r="AF301" t="s">
        <v>21</v>
      </c>
      <c r="AG301" t="s">
        <v>22</v>
      </c>
      <c r="AH301" t="s">
        <v>77</v>
      </c>
      <c r="AI301" t="s">
        <v>78</v>
      </c>
      <c r="AJ301" t="s">
        <v>79</v>
      </c>
      <c r="AK301" t="s">
        <v>26</v>
      </c>
      <c r="AL301" t="s">
        <v>27</v>
      </c>
      <c r="AM301" t="s">
        <v>28</v>
      </c>
      <c r="AN301" t="s">
        <v>29</v>
      </c>
      <c r="AO301" t="s">
        <v>30</v>
      </c>
      <c r="AP301" t="s">
        <v>31</v>
      </c>
      <c r="AQ301" t="s">
        <v>32</v>
      </c>
      <c r="AR301" t="s">
        <v>33</v>
      </c>
      <c r="AS301" t="s">
        <v>34</v>
      </c>
      <c r="AT301" t="s">
        <v>35</v>
      </c>
      <c r="AU301" t="s">
        <v>36</v>
      </c>
      <c r="AV301" t="s">
        <v>26</v>
      </c>
      <c r="AW301" t="s">
        <v>26</v>
      </c>
      <c r="AX301" t="s">
        <v>388</v>
      </c>
      <c r="AY301" t="s">
        <v>389</v>
      </c>
      <c r="AZ301" s="3">
        <v>5.19</v>
      </c>
      <c r="BA301" t="str">
        <f t="shared" si="5"/>
        <v>650078+EA</v>
      </c>
      <c r="BB301" t="e">
        <f>VLOOKUP(V301,Sheet2!$D$2:$BA$5,22,FALSE)</f>
        <v>#N/A</v>
      </c>
      <c r="BD301" t="str">
        <f>VLOOKUP(AY301,Sheet4!A301:B609,1,0)</f>
        <v>14</v>
      </c>
    </row>
    <row r="302" spans="1:56" x14ac:dyDescent="0.2">
      <c r="A302" t="s">
        <v>377</v>
      </c>
      <c r="B302" t="s">
        <v>72</v>
      </c>
      <c r="C302" t="s">
        <v>2</v>
      </c>
      <c r="D302" t="s">
        <v>316</v>
      </c>
      <c r="E302" t="s">
        <v>4</v>
      </c>
      <c r="F302" s="2">
        <v>42573</v>
      </c>
      <c r="G302" t="s">
        <v>378</v>
      </c>
      <c r="H302" t="s">
        <v>379</v>
      </c>
      <c r="I302" s="2">
        <v>42572</v>
      </c>
      <c r="J302" s="17">
        <v>62.28</v>
      </c>
      <c r="K302" s="3">
        <v>0</v>
      </c>
      <c r="L302" s="3">
        <v>5.19</v>
      </c>
      <c r="M302" s="3">
        <v>5.0999999999999996</v>
      </c>
      <c r="N302" s="4">
        <v>1.7500000000000002E-2</v>
      </c>
      <c r="O302" s="3">
        <v>0.09</v>
      </c>
      <c r="P302" s="5">
        <v>12</v>
      </c>
      <c r="Q302" t="s">
        <v>7</v>
      </c>
      <c r="R302" t="s">
        <v>8</v>
      </c>
      <c r="S302" t="s">
        <v>9</v>
      </c>
      <c r="T302" t="s">
        <v>10</v>
      </c>
      <c r="U302" t="s">
        <v>2</v>
      </c>
      <c r="V302" s="14" t="s">
        <v>11</v>
      </c>
      <c r="W302" t="s">
        <v>12</v>
      </c>
      <c r="X302" t="s">
        <v>13</v>
      </c>
      <c r="Y302" t="s">
        <v>14</v>
      </c>
      <c r="Z302" t="s">
        <v>75</v>
      </c>
      <c r="AA302" t="s">
        <v>76</v>
      </c>
      <c r="AB302" t="s">
        <v>17</v>
      </c>
      <c r="AC302" t="s">
        <v>18</v>
      </c>
      <c r="AD302" t="s">
        <v>19</v>
      </c>
      <c r="AE302" t="s">
        <v>20</v>
      </c>
      <c r="AF302" t="s">
        <v>21</v>
      </c>
      <c r="AG302" t="s">
        <v>22</v>
      </c>
      <c r="AH302" t="s">
        <v>77</v>
      </c>
      <c r="AI302" t="s">
        <v>117</v>
      </c>
      <c r="AJ302" t="s">
        <v>118</v>
      </c>
      <c r="AK302" t="s">
        <v>26</v>
      </c>
      <c r="AL302" t="s">
        <v>27</v>
      </c>
      <c r="AM302" t="s">
        <v>28</v>
      </c>
      <c r="AN302" t="s">
        <v>29</v>
      </c>
      <c r="AO302" t="s">
        <v>30</v>
      </c>
      <c r="AP302" t="s">
        <v>31</v>
      </c>
      <c r="AQ302" t="s">
        <v>32</v>
      </c>
      <c r="AR302" t="s">
        <v>33</v>
      </c>
      <c r="AS302" t="s">
        <v>34</v>
      </c>
      <c r="AT302" t="s">
        <v>35</v>
      </c>
      <c r="AU302" t="s">
        <v>36</v>
      </c>
      <c r="AV302" t="s">
        <v>26</v>
      </c>
      <c r="AW302" t="s">
        <v>26</v>
      </c>
      <c r="AX302" t="s">
        <v>380</v>
      </c>
      <c r="AY302" t="s">
        <v>72</v>
      </c>
      <c r="AZ302" s="3">
        <v>5.19</v>
      </c>
      <c r="BA302" t="str">
        <f t="shared" si="5"/>
        <v>650078+EA</v>
      </c>
      <c r="BB302" t="e">
        <f>VLOOKUP(V302,Sheet2!$D$2:$BA$5,22,FALSE)</f>
        <v>#N/A</v>
      </c>
      <c r="BD302" t="str">
        <f>VLOOKUP(AY302,Sheet4!A302:B610,1,0)</f>
        <v>3</v>
      </c>
    </row>
    <row r="303" spans="1:56" x14ac:dyDescent="0.2">
      <c r="A303" t="s">
        <v>315</v>
      </c>
      <c r="B303" t="s">
        <v>154</v>
      </c>
      <c r="C303" t="s">
        <v>2</v>
      </c>
      <c r="D303" t="s">
        <v>316</v>
      </c>
      <c r="E303" t="s">
        <v>4</v>
      </c>
      <c r="F303" s="2">
        <v>42563</v>
      </c>
      <c r="G303" t="s">
        <v>317</v>
      </c>
      <c r="H303" t="s">
        <v>318</v>
      </c>
      <c r="I303" s="2">
        <v>42562</v>
      </c>
      <c r="J303" s="17">
        <v>62.28</v>
      </c>
      <c r="K303" s="3">
        <v>0</v>
      </c>
      <c r="L303" s="3">
        <v>5.19</v>
      </c>
      <c r="M303" s="3">
        <v>5.0999999999999996</v>
      </c>
      <c r="N303" s="4">
        <v>1.7500000000000002E-2</v>
      </c>
      <c r="O303" s="3">
        <v>0.09</v>
      </c>
      <c r="P303" s="5">
        <v>12</v>
      </c>
      <c r="Q303" t="s">
        <v>7</v>
      </c>
      <c r="R303" t="s">
        <v>8</v>
      </c>
      <c r="S303" t="s">
        <v>9</v>
      </c>
      <c r="T303" t="s">
        <v>10</v>
      </c>
      <c r="U303" t="s">
        <v>2</v>
      </c>
      <c r="V303" s="14" t="s">
        <v>11</v>
      </c>
      <c r="W303" t="s">
        <v>12</v>
      </c>
      <c r="X303" t="s">
        <v>13</v>
      </c>
      <c r="Y303" t="s">
        <v>14</v>
      </c>
      <c r="Z303" t="s">
        <v>75</v>
      </c>
      <c r="AA303" t="s">
        <v>76</v>
      </c>
      <c r="AB303" t="s">
        <v>17</v>
      </c>
      <c r="AC303" t="s">
        <v>18</v>
      </c>
      <c r="AD303" t="s">
        <v>19</v>
      </c>
      <c r="AE303" t="s">
        <v>20</v>
      </c>
      <c r="AF303" t="s">
        <v>21</v>
      </c>
      <c r="AG303" t="s">
        <v>22</v>
      </c>
      <c r="AH303" t="s">
        <v>77</v>
      </c>
      <c r="AI303" t="s">
        <v>78</v>
      </c>
      <c r="AJ303" t="s">
        <v>79</v>
      </c>
      <c r="AK303" t="s">
        <v>26</v>
      </c>
      <c r="AL303" t="s">
        <v>27</v>
      </c>
      <c r="AM303" t="s">
        <v>28</v>
      </c>
      <c r="AN303" t="s">
        <v>29</v>
      </c>
      <c r="AO303" t="s">
        <v>30</v>
      </c>
      <c r="AP303" t="s">
        <v>31</v>
      </c>
      <c r="AQ303" t="s">
        <v>32</v>
      </c>
      <c r="AR303" t="s">
        <v>33</v>
      </c>
      <c r="AS303" t="s">
        <v>34</v>
      </c>
      <c r="AT303" t="s">
        <v>35</v>
      </c>
      <c r="AU303" t="s">
        <v>36</v>
      </c>
      <c r="AV303" t="s">
        <v>26</v>
      </c>
      <c r="AW303" t="s">
        <v>26</v>
      </c>
      <c r="AX303" t="s">
        <v>319</v>
      </c>
      <c r="AY303" t="s">
        <v>154</v>
      </c>
      <c r="AZ303" s="3">
        <v>5.19</v>
      </c>
      <c r="BA303" t="str">
        <f t="shared" si="5"/>
        <v>650078+EA</v>
      </c>
      <c r="BB303" t="e">
        <f>VLOOKUP(V303,Sheet2!$D$2:$BA$5,22,FALSE)</f>
        <v>#N/A</v>
      </c>
      <c r="BD303" t="str">
        <f>VLOOKUP(AY303,Sheet4!A303:B611,1,0)</f>
        <v>4</v>
      </c>
    </row>
    <row r="304" spans="1:56" x14ac:dyDescent="0.2">
      <c r="A304" t="s">
        <v>183</v>
      </c>
      <c r="B304" t="s">
        <v>164</v>
      </c>
      <c r="C304" t="s">
        <v>2</v>
      </c>
      <c r="D304" t="s">
        <v>3</v>
      </c>
      <c r="E304" t="s">
        <v>4</v>
      </c>
      <c r="F304" s="2">
        <v>42537</v>
      </c>
      <c r="G304" t="s">
        <v>184</v>
      </c>
      <c r="H304" t="s">
        <v>185</v>
      </c>
      <c r="I304" s="2">
        <v>42536</v>
      </c>
      <c r="J304" s="17">
        <v>8.76</v>
      </c>
      <c r="K304" s="3">
        <v>0</v>
      </c>
      <c r="L304" s="3">
        <v>4.38</v>
      </c>
      <c r="M304" s="3">
        <v>4.3</v>
      </c>
      <c r="N304" s="4">
        <v>1.7500000000000002E-2</v>
      </c>
      <c r="O304" s="3">
        <v>0.08</v>
      </c>
      <c r="P304" s="5">
        <v>2</v>
      </c>
      <c r="Q304" t="s">
        <v>7</v>
      </c>
      <c r="R304" t="s">
        <v>8</v>
      </c>
      <c r="S304" t="s">
        <v>9</v>
      </c>
      <c r="T304" t="s">
        <v>10</v>
      </c>
      <c r="U304" t="s">
        <v>2</v>
      </c>
      <c r="V304" s="14" t="s">
        <v>11</v>
      </c>
      <c r="W304" t="s">
        <v>12</v>
      </c>
      <c r="X304" t="s">
        <v>13</v>
      </c>
      <c r="Y304" t="s">
        <v>14</v>
      </c>
      <c r="Z304" t="s">
        <v>186</v>
      </c>
      <c r="AA304" t="s">
        <v>187</v>
      </c>
      <c r="AB304" t="s">
        <v>17</v>
      </c>
      <c r="AC304" t="s">
        <v>18</v>
      </c>
      <c r="AD304" t="s">
        <v>19</v>
      </c>
      <c r="AE304" t="s">
        <v>20</v>
      </c>
      <c r="AF304" t="s">
        <v>188</v>
      </c>
      <c r="AG304" t="s">
        <v>189</v>
      </c>
      <c r="AH304" t="s">
        <v>190</v>
      </c>
      <c r="AI304" t="s">
        <v>191</v>
      </c>
      <c r="AJ304" t="s">
        <v>192</v>
      </c>
      <c r="AK304" t="s">
        <v>26</v>
      </c>
      <c r="AL304" t="s">
        <v>27</v>
      </c>
      <c r="AM304" t="s">
        <v>28</v>
      </c>
      <c r="AN304" t="s">
        <v>29</v>
      </c>
      <c r="AO304" t="s">
        <v>30</v>
      </c>
      <c r="AP304" t="s">
        <v>31</v>
      </c>
      <c r="AQ304" t="s">
        <v>32</v>
      </c>
      <c r="AR304" t="s">
        <v>33</v>
      </c>
      <c r="AS304" t="s">
        <v>34</v>
      </c>
      <c r="AT304" t="s">
        <v>35</v>
      </c>
      <c r="AU304" t="s">
        <v>36</v>
      </c>
      <c r="AV304" t="s">
        <v>26</v>
      </c>
      <c r="AW304" t="s">
        <v>26</v>
      </c>
      <c r="AX304" t="s">
        <v>193</v>
      </c>
      <c r="AY304" t="s">
        <v>164</v>
      </c>
      <c r="AZ304" s="3">
        <v>4.38</v>
      </c>
      <c r="BA304" t="str">
        <f t="shared" si="5"/>
        <v>650078+EA</v>
      </c>
      <c r="BB304" t="e">
        <f>VLOOKUP(V304,Sheet2!$D$2:$BA$5,22,FALSE)</f>
        <v>#N/A</v>
      </c>
      <c r="BD304" t="str">
        <f>VLOOKUP(AY304,Sheet4!A304:B612,1,0)</f>
        <v>1</v>
      </c>
    </row>
    <row r="305" spans="1:56" x14ac:dyDescent="0.2">
      <c r="A305" t="s">
        <v>143</v>
      </c>
      <c r="B305" t="s">
        <v>63</v>
      </c>
      <c r="C305" t="s">
        <v>2</v>
      </c>
      <c r="D305" t="s">
        <v>3</v>
      </c>
      <c r="E305" t="s">
        <v>4</v>
      </c>
      <c r="F305" s="2">
        <v>42530</v>
      </c>
      <c r="G305" t="s">
        <v>144</v>
      </c>
      <c r="H305" t="s">
        <v>145</v>
      </c>
      <c r="I305" s="2">
        <v>42529</v>
      </c>
      <c r="J305" s="17">
        <v>43.8</v>
      </c>
      <c r="K305" s="3">
        <v>0</v>
      </c>
      <c r="L305" s="3">
        <v>4.38</v>
      </c>
      <c r="M305" s="3">
        <v>4.3</v>
      </c>
      <c r="N305" s="4">
        <v>1.7500000000000002E-2</v>
      </c>
      <c r="O305" s="3">
        <v>0.08</v>
      </c>
      <c r="P305" s="5">
        <v>10</v>
      </c>
      <c r="Q305" t="s">
        <v>7</v>
      </c>
      <c r="R305" t="s">
        <v>8</v>
      </c>
      <c r="S305" t="s">
        <v>9</v>
      </c>
      <c r="T305" t="s">
        <v>10</v>
      </c>
      <c r="U305" t="s">
        <v>2</v>
      </c>
      <c r="V305" s="14" t="s">
        <v>11</v>
      </c>
      <c r="W305" t="s">
        <v>12</v>
      </c>
      <c r="X305" t="s">
        <v>13</v>
      </c>
      <c r="Y305" t="s">
        <v>14</v>
      </c>
      <c r="Z305" t="s">
        <v>75</v>
      </c>
      <c r="AA305" t="s">
        <v>76</v>
      </c>
      <c r="AB305" t="s">
        <v>17</v>
      </c>
      <c r="AC305" t="s">
        <v>18</v>
      </c>
      <c r="AD305" t="s">
        <v>19</v>
      </c>
      <c r="AE305" t="s">
        <v>20</v>
      </c>
      <c r="AF305" t="s">
        <v>21</v>
      </c>
      <c r="AG305" t="s">
        <v>22</v>
      </c>
      <c r="AH305" t="s">
        <v>77</v>
      </c>
      <c r="AI305" t="s">
        <v>78</v>
      </c>
      <c r="AJ305" t="s">
        <v>79</v>
      </c>
      <c r="AK305" t="s">
        <v>26</v>
      </c>
      <c r="AL305" t="s">
        <v>27</v>
      </c>
      <c r="AM305" t="s">
        <v>28</v>
      </c>
      <c r="AN305" t="s">
        <v>29</v>
      </c>
      <c r="AO305" t="s">
        <v>30</v>
      </c>
      <c r="AP305" t="s">
        <v>31</v>
      </c>
      <c r="AQ305" t="s">
        <v>32</v>
      </c>
      <c r="AR305" t="s">
        <v>33</v>
      </c>
      <c r="AS305" t="s">
        <v>34</v>
      </c>
      <c r="AT305" t="s">
        <v>35</v>
      </c>
      <c r="AU305" t="s">
        <v>36</v>
      </c>
      <c r="AV305" t="s">
        <v>26</v>
      </c>
      <c r="AW305" t="s">
        <v>26</v>
      </c>
      <c r="AX305" t="s">
        <v>146</v>
      </c>
      <c r="AY305" t="s">
        <v>114</v>
      </c>
      <c r="AZ305" s="3">
        <v>4.38</v>
      </c>
      <c r="BA305" t="str">
        <f t="shared" si="5"/>
        <v>650078+EA</v>
      </c>
      <c r="BB305" t="e">
        <f>VLOOKUP(V305,Sheet2!$D$2:$BA$5,22,FALSE)</f>
        <v>#N/A</v>
      </c>
      <c r="BD305" t="str">
        <f>VLOOKUP(AY305,Sheet4!A305:B613,1,0)</f>
        <v>8</v>
      </c>
    </row>
    <row r="306" spans="1:56" x14ac:dyDescent="0.2">
      <c r="A306" t="s">
        <v>113</v>
      </c>
      <c r="B306" t="s">
        <v>114</v>
      </c>
      <c r="C306" t="s">
        <v>2</v>
      </c>
      <c r="D306" t="s">
        <v>3</v>
      </c>
      <c r="E306" t="s">
        <v>4</v>
      </c>
      <c r="F306" s="2">
        <v>42506</v>
      </c>
      <c r="G306" t="s">
        <v>115</v>
      </c>
      <c r="H306" t="s">
        <v>116</v>
      </c>
      <c r="I306" s="2">
        <v>42505</v>
      </c>
      <c r="J306" s="17">
        <v>21.9</v>
      </c>
      <c r="K306" s="3">
        <v>0</v>
      </c>
      <c r="L306" s="3">
        <v>4.38</v>
      </c>
      <c r="M306" s="3">
        <v>4.3</v>
      </c>
      <c r="N306" s="4">
        <v>1.7500000000000002E-2</v>
      </c>
      <c r="O306" s="3">
        <v>0.08</v>
      </c>
      <c r="P306" s="5">
        <v>5</v>
      </c>
      <c r="Q306" t="s">
        <v>7</v>
      </c>
      <c r="R306" t="s">
        <v>8</v>
      </c>
      <c r="S306" t="s">
        <v>9</v>
      </c>
      <c r="T306" t="s">
        <v>10</v>
      </c>
      <c r="U306" t="s">
        <v>2</v>
      </c>
      <c r="V306" s="14" t="s">
        <v>11</v>
      </c>
      <c r="W306" t="s">
        <v>12</v>
      </c>
      <c r="X306" t="s">
        <v>13</v>
      </c>
      <c r="Y306" t="s">
        <v>14</v>
      </c>
      <c r="Z306" t="s">
        <v>75</v>
      </c>
      <c r="AA306" t="s">
        <v>76</v>
      </c>
      <c r="AB306" t="s">
        <v>17</v>
      </c>
      <c r="AC306" t="s">
        <v>18</v>
      </c>
      <c r="AD306" t="s">
        <v>19</v>
      </c>
      <c r="AE306" t="s">
        <v>20</v>
      </c>
      <c r="AF306" t="s">
        <v>21</v>
      </c>
      <c r="AG306" t="s">
        <v>22</v>
      </c>
      <c r="AH306" t="s">
        <v>77</v>
      </c>
      <c r="AI306" t="s">
        <v>117</v>
      </c>
      <c r="AJ306" t="s">
        <v>118</v>
      </c>
      <c r="AK306" t="s">
        <v>26</v>
      </c>
      <c r="AL306" t="s">
        <v>27</v>
      </c>
      <c r="AM306" t="s">
        <v>28</v>
      </c>
      <c r="AN306" t="s">
        <v>29</v>
      </c>
      <c r="AO306" t="s">
        <v>30</v>
      </c>
      <c r="AP306" t="s">
        <v>31</v>
      </c>
      <c r="AQ306" t="s">
        <v>32</v>
      </c>
      <c r="AR306" t="s">
        <v>33</v>
      </c>
      <c r="AS306" t="s">
        <v>34</v>
      </c>
      <c r="AT306" t="s">
        <v>35</v>
      </c>
      <c r="AU306" t="s">
        <v>36</v>
      </c>
      <c r="AV306" t="s">
        <v>26</v>
      </c>
      <c r="AW306" t="s">
        <v>26</v>
      </c>
      <c r="AX306" t="s">
        <v>119</v>
      </c>
      <c r="AY306" t="s">
        <v>120</v>
      </c>
      <c r="AZ306" s="3">
        <v>4.38</v>
      </c>
      <c r="BA306" t="str">
        <f t="shared" si="5"/>
        <v>650078+EA</v>
      </c>
      <c r="BB306" t="e">
        <f>VLOOKUP(V306,Sheet2!$D$2:$BA$5,22,FALSE)</f>
        <v>#N/A</v>
      </c>
      <c r="BD306" t="str">
        <f>VLOOKUP(AY306,Sheet4!A306:B614,1,0)</f>
        <v>19</v>
      </c>
    </row>
    <row r="307" spans="1:56" x14ac:dyDescent="0.2">
      <c r="A307" t="s">
        <v>98</v>
      </c>
      <c r="B307" t="s">
        <v>87</v>
      </c>
      <c r="C307" t="s">
        <v>2</v>
      </c>
      <c r="D307" t="s">
        <v>3</v>
      </c>
      <c r="E307" t="s">
        <v>4</v>
      </c>
      <c r="F307" s="2">
        <v>42461</v>
      </c>
      <c r="G307" t="s">
        <v>99</v>
      </c>
      <c r="H307" t="s">
        <v>100</v>
      </c>
      <c r="I307" s="2">
        <v>42460</v>
      </c>
      <c r="J307" s="17">
        <v>43.8</v>
      </c>
      <c r="K307" s="3">
        <v>0</v>
      </c>
      <c r="L307" s="3">
        <v>4.38</v>
      </c>
      <c r="M307" s="3">
        <v>4.3</v>
      </c>
      <c r="N307" s="4">
        <v>1.7500000000000002E-2</v>
      </c>
      <c r="O307" s="3">
        <v>0.08</v>
      </c>
      <c r="P307" s="5">
        <v>10</v>
      </c>
      <c r="Q307" t="s">
        <v>7</v>
      </c>
      <c r="R307" t="s">
        <v>8</v>
      </c>
      <c r="S307" t="s">
        <v>9</v>
      </c>
      <c r="T307" t="s">
        <v>10</v>
      </c>
      <c r="U307" t="s">
        <v>2</v>
      </c>
      <c r="V307" s="14" t="s">
        <v>11</v>
      </c>
      <c r="W307" t="s">
        <v>12</v>
      </c>
      <c r="X307" t="s">
        <v>13</v>
      </c>
      <c r="Y307" t="s">
        <v>14</v>
      </c>
      <c r="Z307" t="s">
        <v>15</v>
      </c>
      <c r="AA307" t="s">
        <v>16</v>
      </c>
      <c r="AB307" t="s">
        <v>17</v>
      </c>
      <c r="AC307" t="s">
        <v>18</v>
      </c>
      <c r="AD307" t="s">
        <v>19</v>
      </c>
      <c r="AE307" t="s">
        <v>20</v>
      </c>
      <c r="AF307" t="s">
        <v>21</v>
      </c>
      <c r="AG307" t="s">
        <v>22</v>
      </c>
      <c r="AH307" t="s">
        <v>23</v>
      </c>
      <c r="AI307" t="s">
        <v>24</v>
      </c>
      <c r="AJ307" t="s">
        <v>25</v>
      </c>
      <c r="AK307" t="s">
        <v>26</v>
      </c>
      <c r="AL307" t="s">
        <v>27</v>
      </c>
      <c r="AM307" t="s">
        <v>28</v>
      </c>
      <c r="AN307" t="s">
        <v>29</v>
      </c>
      <c r="AO307" t="s">
        <v>30</v>
      </c>
      <c r="AP307" t="s">
        <v>31</v>
      </c>
      <c r="AQ307" t="s">
        <v>32</v>
      </c>
      <c r="AR307" t="s">
        <v>33</v>
      </c>
      <c r="AS307" t="s">
        <v>34</v>
      </c>
      <c r="AT307" t="s">
        <v>35</v>
      </c>
      <c r="AU307" t="s">
        <v>36</v>
      </c>
      <c r="AV307" t="s">
        <v>26</v>
      </c>
      <c r="AW307" t="s">
        <v>26</v>
      </c>
      <c r="AX307" t="s">
        <v>101</v>
      </c>
      <c r="AY307" t="s">
        <v>102</v>
      </c>
      <c r="AZ307" s="3">
        <v>4.38</v>
      </c>
      <c r="BA307" t="str">
        <f t="shared" si="5"/>
        <v>650078+EA</v>
      </c>
      <c r="BB307" t="e">
        <f>VLOOKUP(V307,Sheet2!$D$2:$BA$5,22,FALSE)</f>
        <v>#N/A</v>
      </c>
      <c r="BD307" t="str">
        <f>VLOOKUP(AY307,Sheet4!A307:B615,1,0)</f>
        <v>17</v>
      </c>
    </row>
    <row r="308" spans="1:56" x14ac:dyDescent="0.2">
      <c r="A308" t="s">
        <v>71</v>
      </c>
      <c r="B308" t="s">
        <v>72</v>
      </c>
      <c r="C308" t="s">
        <v>2</v>
      </c>
      <c r="D308" t="s">
        <v>3</v>
      </c>
      <c r="E308" t="s">
        <v>4</v>
      </c>
      <c r="F308" s="2">
        <v>42450</v>
      </c>
      <c r="G308" t="s">
        <v>73</v>
      </c>
      <c r="H308" t="s">
        <v>74</v>
      </c>
      <c r="I308" s="2">
        <v>42449</v>
      </c>
      <c r="J308" s="17">
        <v>43.8</v>
      </c>
      <c r="K308" s="3">
        <v>0</v>
      </c>
      <c r="L308" s="3">
        <v>4.38</v>
      </c>
      <c r="M308" s="3">
        <v>4.3</v>
      </c>
      <c r="N308" s="4">
        <v>1.7500000000000002E-2</v>
      </c>
      <c r="O308" s="3">
        <v>0.08</v>
      </c>
      <c r="P308" s="5">
        <v>10</v>
      </c>
      <c r="Q308" t="s">
        <v>7</v>
      </c>
      <c r="R308" t="s">
        <v>8</v>
      </c>
      <c r="S308" t="s">
        <v>9</v>
      </c>
      <c r="T308" t="s">
        <v>10</v>
      </c>
      <c r="U308" t="s">
        <v>2</v>
      </c>
      <c r="V308" s="14" t="s">
        <v>11</v>
      </c>
      <c r="W308" t="s">
        <v>12</v>
      </c>
      <c r="X308" t="s">
        <v>13</v>
      </c>
      <c r="Y308" t="s">
        <v>14</v>
      </c>
      <c r="Z308" t="s">
        <v>75</v>
      </c>
      <c r="AA308" t="s">
        <v>76</v>
      </c>
      <c r="AB308" t="s">
        <v>17</v>
      </c>
      <c r="AC308" t="s">
        <v>18</v>
      </c>
      <c r="AD308" t="s">
        <v>19</v>
      </c>
      <c r="AE308" t="s">
        <v>20</v>
      </c>
      <c r="AF308" t="s">
        <v>21</v>
      </c>
      <c r="AG308" t="s">
        <v>22</v>
      </c>
      <c r="AH308" t="s">
        <v>77</v>
      </c>
      <c r="AI308" t="s">
        <v>78</v>
      </c>
      <c r="AJ308" t="s">
        <v>79</v>
      </c>
      <c r="AK308" t="s">
        <v>26</v>
      </c>
      <c r="AL308" t="s">
        <v>27</v>
      </c>
      <c r="AM308" t="s">
        <v>28</v>
      </c>
      <c r="AN308" t="s">
        <v>29</v>
      </c>
      <c r="AO308" t="s">
        <v>30</v>
      </c>
      <c r="AP308" t="s">
        <v>31</v>
      </c>
      <c r="AQ308" t="s">
        <v>32</v>
      </c>
      <c r="AR308" t="s">
        <v>33</v>
      </c>
      <c r="AS308" t="s">
        <v>34</v>
      </c>
      <c r="AT308" t="s">
        <v>35</v>
      </c>
      <c r="AU308" t="s">
        <v>36</v>
      </c>
      <c r="AV308" t="s">
        <v>26</v>
      </c>
      <c r="AW308" t="s">
        <v>26</v>
      </c>
      <c r="AX308" t="s">
        <v>80</v>
      </c>
      <c r="AY308" t="s">
        <v>81</v>
      </c>
      <c r="AZ308" s="3">
        <v>4.38</v>
      </c>
      <c r="BA308" t="str">
        <f t="shared" si="5"/>
        <v>650078+EA</v>
      </c>
      <c r="BB308" t="e">
        <f>VLOOKUP(V308,Sheet2!$D$2:$BA$5,22,FALSE)</f>
        <v>#N/A</v>
      </c>
      <c r="BD308" t="str">
        <f>VLOOKUP(AY308,Sheet4!A308:B616,1,0)</f>
        <v>49</v>
      </c>
    </row>
    <row r="309" spans="1:56" x14ac:dyDescent="0.2">
      <c r="A309" t="s">
        <v>82</v>
      </c>
      <c r="B309" t="s">
        <v>83</v>
      </c>
      <c r="C309" t="s">
        <v>2</v>
      </c>
      <c r="D309" t="s">
        <v>3</v>
      </c>
      <c r="E309" t="s">
        <v>4</v>
      </c>
      <c r="F309" s="2">
        <v>42450</v>
      </c>
      <c r="G309" t="s">
        <v>84</v>
      </c>
      <c r="H309" t="s">
        <v>85</v>
      </c>
      <c r="I309" s="2">
        <v>42449</v>
      </c>
      <c r="J309" s="17">
        <v>26.28</v>
      </c>
      <c r="K309" s="3">
        <v>0</v>
      </c>
      <c r="L309" s="3">
        <v>4.38</v>
      </c>
      <c r="M309" s="3">
        <v>4.3</v>
      </c>
      <c r="N309" s="4">
        <v>1.7500000000000002E-2</v>
      </c>
      <c r="O309" s="3">
        <v>0.08</v>
      </c>
      <c r="P309" s="5">
        <v>6</v>
      </c>
      <c r="Q309" t="s">
        <v>7</v>
      </c>
      <c r="R309" t="s">
        <v>8</v>
      </c>
      <c r="S309" t="s">
        <v>9</v>
      </c>
      <c r="T309" t="s">
        <v>10</v>
      </c>
      <c r="U309" t="s">
        <v>2</v>
      </c>
      <c r="V309" s="14" t="s">
        <v>11</v>
      </c>
      <c r="W309" t="s">
        <v>12</v>
      </c>
      <c r="X309" t="s">
        <v>13</v>
      </c>
      <c r="Y309" t="s">
        <v>14</v>
      </c>
      <c r="Z309" t="s">
        <v>15</v>
      </c>
      <c r="AA309" t="s">
        <v>16</v>
      </c>
      <c r="AB309" t="s">
        <v>17</v>
      </c>
      <c r="AC309" t="s">
        <v>18</v>
      </c>
      <c r="AD309" t="s">
        <v>19</v>
      </c>
      <c r="AE309" t="s">
        <v>20</v>
      </c>
      <c r="AF309" t="s">
        <v>21</v>
      </c>
      <c r="AG309" t="s">
        <v>22</v>
      </c>
      <c r="AH309" t="s">
        <v>23</v>
      </c>
      <c r="AI309" t="s">
        <v>24</v>
      </c>
      <c r="AJ309" t="s">
        <v>25</v>
      </c>
      <c r="AK309" t="s">
        <v>26</v>
      </c>
      <c r="AL309" t="s">
        <v>27</v>
      </c>
      <c r="AM309" t="s">
        <v>28</v>
      </c>
      <c r="AN309" t="s">
        <v>29</v>
      </c>
      <c r="AO309" t="s">
        <v>30</v>
      </c>
      <c r="AP309" t="s">
        <v>31</v>
      </c>
      <c r="AQ309" t="s">
        <v>32</v>
      </c>
      <c r="AR309" t="s">
        <v>33</v>
      </c>
      <c r="AS309" t="s">
        <v>34</v>
      </c>
      <c r="AT309" t="s">
        <v>35</v>
      </c>
      <c r="AU309" t="s">
        <v>36</v>
      </c>
      <c r="AV309" t="s">
        <v>26</v>
      </c>
      <c r="AW309" t="s">
        <v>26</v>
      </c>
      <c r="AX309" t="s">
        <v>86</v>
      </c>
      <c r="AY309" t="s">
        <v>87</v>
      </c>
      <c r="AZ309" s="3">
        <v>4.38</v>
      </c>
      <c r="BA309" t="str">
        <f t="shared" si="5"/>
        <v>650078+EA</v>
      </c>
      <c r="BB309" t="e">
        <f>VLOOKUP(V309,Sheet2!$D$2:$BA$5,22,FALSE)</f>
        <v>#N/A</v>
      </c>
      <c r="BD309" t="str">
        <f>VLOOKUP(AY309,Sheet4!A309:B617,1,0)</f>
        <v>15</v>
      </c>
    </row>
    <row r="310" spans="1:56" x14ac:dyDescent="0.2">
      <c r="A310" t="s">
        <v>0</v>
      </c>
      <c r="B310" t="s">
        <v>1</v>
      </c>
      <c r="C310" t="s">
        <v>2</v>
      </c>
      <c r="D310" t="s">
        <v>3</v>
      </c>
      <c r="E310" t="s">
        <v>4</v>
      </c>
      <c r="F310" s="2">
        <v>42437</v>
      </c>
      <c r="G310" t="s">
        <v>5</v>
      </c>
      <c r="H310" t="s">
        <v>6</v>
      </c>
      <c r="I310" s="2">
        <v>42436</v>
      </c>
      <c r="J310" s="17">
        <v>21.9</v>
      </c>
      <c r="K310" s="3">
        <v>0</v>
      </c>
      <c r="L310" s="3">
        <v>4.38</v>
      </c>
      <c r="M310" s="3">
        <v>4.3</v>
      </c>
      <c r="N310" s="4">
        <v>1.7500000000000002E-2</v>
      </c>
      <c r="O310" s="3">
        <v>0.08</v>
      </c>
      <c r="P310" s="5">
        <v>5</v>
      </c>
      <c r="Q310" t="s">
        <v>7</v>
      </c>
      <c r="R310" t="s">
        <v>8</v>
      </c>
      <c r="S310" t="s">
        <v>9</v>
      </c>
      <c r="T310" t="s">
        <v>10</v>
      </c>
      <c r="U310" t="s">
        <v>2</v>
      </c>
      <c r="V310" s="14" t="s">
        <v>11</v>
      </c>
      <c r="W310" t="s">
        <v>12</v>
      </c>
      <c r="X310" t="s">
        <v>13</v>
      </c>
      <c r="Y310" t="s">
        <v>14</v>
      </c>
      <c r="Z310" t="s">
        <v>15</v>
      </c>
      <c r="AA310" t="s">
        <v>16</v>
      </c>
      <c r="AB310" t="s">
        <v>17</v>
      </c>
      <c r="AC310" t="s">
        <v>18</v>
      </c>
      <c r="AD310" t="s">
        <v>19</v>
      </c>
      <c r="AE310" t="s">
        <v>20</v>
      </c>
      <c r="AF310" t="s">
        <v>21</v>
      </c>
      <c r="AG310" t="s">
        <v>22</v>
      </c>
      <c r="AH310" t="s">
        <v>23</v>
      </c>
      <c r="AI310" t="s">
        <v>24</v>
      </c>
      <c r="AJ310" t="s">
        <v>25</v>
      </c>
      <c r="AK310" t="s">
        <v>26</v>
      </c>
      <c r="AL310" t="s">
        <v>27</v>
      </c>
      <c r="AM310" t="s">
        <v>28</v>
      </c>
      <c r="AN310" t="s">
        <v>29</v>
      </c>
      <c r="AO310" t="s">
        <v>30</v>
      </c>
      <c r="AP310" t="s">
        <v>31</v>
      </c>
      <c r="AQ310" t="s">
        <v>32</v>
      </c>
      <c r="AR310" t="s">
        <v>33</v>
      </c>
      <c r="AS310" t="s">
        <v>34</v>
      </c>
      <c r="AT310" t="s">
        <v>35</v>
      </c>
      <c r="AU310" t="s">
        <v>36</v>
      </c>
      <c r="AV310" t="s">
        <v>26</v>
      </c>
      <c r="AW310" t="s">
        <v>26</v>
      </c>
      <c r="AX310" t="s">
        <v>37</v>
      </c>
      <c r="AY310" t="s">
        <v>1</v>
      </c>
      <c r="AZ310" s="3">
        <v>4.38</v>
      </c>
      <c r="BA310" t="str">
        <f t="shared" si="5"/>
        <v>650078+EA</v>
      </c>
      <c r="BB310" t="e">
        <f>VLOOKUP(V310,Sheet2!$D$2:$BA$5,22,FALSE)</f>
        <v>#N/A</v>
      </c>
      <c r="BD310" t="str">
        <f>VLOOKUP(AY310,Sheet4!A310:B618,1,0)</f>
        <v>39</v>
      </c>
    </row>
    <row r="311" spans="1:56" x14ac:dyDescent="0.2">
      <c r="J311" s="18">
        <f>SUM(J2:J310)</f>
        <v>74238.510000000126</v>
      </c>
    </row>
    <row r="1048576" spans="10:10" x14ac:dyDescent="0.2">
      <c r="J1048576" s="18">
        <f>SUM(J2:J1048575)</f>
        <v>148477.02000000025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0"/>
  <sheetViews>
    <sheetView workbookViewId="0">
      <selection activeCell="B3" sqref="B3"/>
    </sheetView>
  </sheetViews>
  <sheetFormatPr defaultRowHeight="12.75" x14ac:dyDescent="0.2"/>
  <sheetData>
    <row r="1" spans="1:2" x14ac:dyDescent="0.2">
      <c r="A1" s="1" t="s">
        <v>1380</v>
      </c>
      <c r="B1" s="1" t="s">
        <v>1381</v>
      </c>
    </row>
    <row r="2" spans="1:2" x14ac:dyDescent="0.2">
      <c r="A2" t="s">
        <v>63</v>
      </c>
      <c r="B2" s="3">
        <v>59.83</v>
      </c>
    </row>
    <row r="3" spans="1:2" x14ac:dyDescent="0.2">
      <c r="A3" t="s">
        <v>164</v>
      </c>
      <c r="B3" s="3">
        <v>59.83</v>
      </c>
    </row>
    <row r="4" spans="1:2" x14ac:dyDescent="0.2">
      <c r="A4" t="s">
        <v>157</v>
      </c>
      <c r="B4" s="3">
        <v>59.83</v>
      </c>
    </row>
    <row r="5" spans="1:2" x14ac:dyDescent="0.2">
      <c r="A5" t="s">
        <v>63</v>
      </c>
      <c r="B5" s="3">
        <v>59.83</v>
      </c>
    </row>
    <row r="6" spans="1:2" x14ac:dyDescent="0.2">
      <c r="A6" t="s">
        <v>139</v>
      </c>
      <c r="B6" s="3">
        <v>59.83</v>
      </c>
    </row>
    <row r="7" spans="1:2" x14ac:dyDescent="0.2">
      <c r="A7" t="s">
        <v>83</v>
      </c>
      <c r="B7" s="3">
        <v>59.83</v>
      </c>
    </row>
    <row r="8" spans="1:2" x14ac:dyDescent="0.2">
      <c r="A8" t="s">
        <v>649</v>
      </c>
      <c r="B8" s="3">
        <v>59.83</v>
      </c>
    </row>
    <row r="9" spans="1:2" x14ac:dyDescent="0.2">
      <c r="A9" t="s">
        <v>154</v>
      </c>
      <c r="B9" s="3">
        <v>59.83</v>
      </c>
    </row>
    <row r="10" spans="1:2" x14ac:dyDescent="0.2">
      <c r="A10" t="s">
        <v>72</v>
      </c>
      <c r="B10" s="3">
        <v>59.83</v>
      </c>
    </row>
    <row r="11" spans="1:2" x14ac:dyDescent="0.2">
      <c r="A11" t="s">
        <v>63</v>
      </c>
      <c r="B11" s="3">
        <v>59.83</v>
      </c>
    </row>
    <row r="12" spans="1:2" x14ac:dyDescent="0.2">
      <c r="A12" t="s">
        <v>258</v>
      </c>
      <c r="B12" s="3">
        <v>59.83</v>
      </c>
    </row>
    <row r="13" spans="1:2" x14ac:dyDescent="0.2">
      <c r="A13" t="s">
        <v>139</v>
      </c>
      <c r="B13" s="3">
        <v>59.83</v>
      </c>
    </row>
    <row r="14" spans="1:2" x14ac:dyDescent="0.2">
      <c r="A14" t="s">
        <v>63</v>
      </c>
      <c r="B14" s="3">
        <v>59.83</v>
      </c>
    </row>
    <row r="15" spans="1:2" x14ac:dyDescent="0.2">
      <c r="A15" t="s">
        <v>139</v>
      </c>
      <c r="B15" s="3">
        <v>59.83</v>
      </c>
    </row>
    <row r="16" spans="1:2" x14ac:dyDescent="0.2">
      <c r="A16" t="s">
        <v>63</v>
      </c>
      <c r="B16" s="3">
        <v>59.83</v>
      </c>
    </row>
    <row r="17" spans="1:2" x14ac:dyDescent="0.2">
      <c r="A17" t="s">
        <v>83</v>
      </c>
      <c r="B17" s="3">
        <v>59.83</v>
      </c>
    </row>
    <row r="18" spans="1:2" x14ac:dyDescent="0.2">
      <c r="A18" t="s">
        <v>974</v>
      </c>
      <c r="B18" s="3">
        <v>59.83</v>
      </c>
    </row>
    <row r="19" spans="1:2" x14ac:dyDescent="0.2">
      <c r="A19" t="s">
        <v>174</v>
      </c>
      <c r="B19" s="3">
        <v>59.83</v>
      </c>
    </row>
    <row r="20" spans="1:2" x14ac:dyDescent="0.2">
      <c r="A20" t="s">
        <v>154</v>
      </c>
      <c r="B20" s="3">
        <v>59.83</v>
      </c>
    </row>
    <row r="21" spans="1:2" x14ac:dyDescent="0.2">
      <c r="A21" t="s">
        <v>63</v>
      </c>
      <c r="B21" s="3">
        <v>59.83</v>
      </c>
    </row>
    <row r="22" spans="1:2" x14ac:dyDescent="0.2">
      <c r="A22" t="s">
        <v>63</v>
      </c>
      <c r="B22" s="3">
        <v>59.83</v>
      </c>
    </row>
    <row r="23" spans="1:2" x14ac:dyDescent="0.2">
      <c r="A23" t="s">
        <v>63</v>
      </c>
      <c r="B23" s="3">
        <v>59.83</v>
      </c>
    </row>
    <row r="24" spans="1:2" x14ac:dyDescent="0.2">
      <c r="A24" t="s">
        <v>72</v>
      </c>
      <c r="B24" s="3">
        <v>59.83</v>
      </c>
    </row>
    <row r="25" spans="1:2" x14ac:dyDescent="0.2">
      <c r="A25" t="s">
        <v>114</v>
      </c>
      <c r="B25" s="3">
        <v>59.83</v>
      </c>
    </row>
    <row r="26" spans="1:2" x14ac:dyDescent="0.2">
      <c r="A26" t="s">
        <v>114</v>
      </c>
      <c r="B26" s="3">
        <v>59.83</v>
      </c>
    </row>
    <row r="27" spans="1:2" x14ac:dyDescent="0.2">
      <c r="A27" t="s">
        <v>154</v>
      </c>
      <c r="B27" s="3">
        <v>61.05</v>
      </c>
    </row>
    <row r="28" spans="1:2" x14ac:dyDescent="0.2">
      <c r="A28" t="s">
        <v>139</v>
      </c>
      <c r="B28" s="3">
        <v>61.05</v>
      </c>
    </row>
    <row r="29" spans="1:2" x14ac:dyDescent="0.2">
      <c r="A29" t="s">
        <v>72</v>
      </c>
      <c r="B29" s="3">
        <v>61.05</v>
      </c>
    </row>
    <row r="30" spans="1:2" x14ac:dyDescent="0.2">
      <c r="A30" t="s">
        <v>63</v>
      </c>
      <c r="B30" s="3">
        <v>61.05</v>
      </c>
    </row>
    <row r="31" spans="1:2" x14ac:dyDescent="0.2">
      <c r="A31" t="s">
        <v>164</v>
      </c>
      <c r="B31" s="3">
        <v>59.83</v>
      </c>
    </row>
    <row r="32" spans="1:2" x14ac:dyDescent="0.2">
      <c r="A32" t="s">
        <v>63</v>
      </c>
      <c r="B32" s="3">
        <v>61.05</v>
      </c>
    </row>
    <row r="33" spans="1:2" x14ac:dyDescent="0.2">
      <c r="A33" t="s">
        <v>154</v>
      </c>
      <c r="B33" s="3">
        <v>59.83</v>
      </c>
    </row>
    <row r="34" spans="1:2" x14ac:dyDescent="0.2">
      <c r="A34" t="s">
        <v>72</v>
      </c>
      <c r="B34" s="3">
        <v>59.83</v>
      </c>
    </row>
    <row r="35" spans="1:2" x14ac:dyDescent="0.2">
      <c r="A35" t="s">
        <v>72</v>
      </c>
      <c r="B35" s="3">
        <v>61.05</v>
      </c>
    </row>
    <row r="36" spans="1:2" x14ac:dyDescent="0.2">
      <c r="A36" t="s">
        <v>83</v>
      </c>
      <c r="B36" s="3">
        <v>61.05</v>
      </c>
    </row>
    <row r="37" spans="1:2" x14ac:dyDescent="0.2">
      <c r="A37" t="s">
        <v>174</v>
      </c>
      <c r="B37" s="3">
        <v>61.05</v>
      </c>
    </row>
    <row r="38" spans="1:2" x14ac:dyDescent="0.2">
      <c r="A38" t="s">
        <v>83</v>
      </c>
      <c r="B38" s="3">
        <v>61.05</v>
      </c>
    </row>
    <row r="39" spans="1:2" x14ac:dyDescent="0.2">
      <c r="A39" t="s">
        <v>154</v>
      </c>
      <c r="B39" s="3">
        <v>61.05</v>
      </c>
    </row>
    <row r="40" spans="1:2" x14ac:dyDescent="0.2">
      <c r="A40" t="s">
        <v>174</v>
      </c>
      <c r="B40" s="3">
        <v>61.05</v>
      </c>
    </row>
    <row r="41" spans="1:2" x14ac:dyDescent="0.2">
      <c r="A41" t="s">
        <v>164</v>
      </c>
      <c r="B41" s="3">
        <v>61.05</v>
      </c>
    </row>
    <row r="42" spans="1:2" x14ac:dyDescent="0.2">
      <c r="A42" t="s">
        <v>174</v>
      </c>
      <c r="B42" s="3">
        <v>61.05</v>
      </c>
    </row>
    <row r="43" spans="1:2" x14ac:dyDescent="0.2">
      <c r="A43" t="s">
        <v>63</v>
      </c>
      <c r="B43" s="3">
        <v>61.05</v>
      </c>
    </row>
    <row r="44" spans="1:2" x14ac:dyDescent="0.2">
      <c r="A44" t="s">
        <v>63</v>
      </c>
      <c r="B44" s="3">
        <v>61.05</v>
      </c>
    </row>
    <row r="45" spans="1:2" x14ac:dyDescent="0.2">
      <c r="A45" t="s">
        <v>63</v>
      </c>
      <c r="B45" s="3">
        <v>61.05</v>
      </c>
    </row>
    <row r="46" spans="1:2" x14ac:dyDescent="0.2">
      <c r="A46" t="s">
        <v>63</v>
      </c>
      <c r="B46" s="3">
        <v>61.05</v>
      </c>
    </row>
    <row r="47" spans="1:2" x14ac:dyDescent="0.2">
      <c r="A47" t="s">
        <v>174</v>
      </c>
      <c r="B47" s="3">
        <v>61.05</v>
      </c>
    </row>
    <row r="48" spans="1:2" x14ac:dyDescent="0.2">
      <c r="A48" t="s">
        <v>63</v>
      </c>
      <c r="B48" s="3">
        <v>61.05</v>
      </c>
    </row>
    <row r="49" spans="1:2" x14ac:dyDescent="0.2">
      <c r="A49" t="s">
        <v>349</v>
      </c>
      <c r="B49" s="3">
        <v>61.05</v>
      </c>
    </row>
    <row r="50" spans="1:2" x14ac:dyDescent="0.2">
      <c r="A50" t="s">
        <v>63</v>
      </c>
      <c r="B50" s="3">
        <v>61.05</v>
      </c>
    </row>
    <row r="51" spans="1:2" x14ac:dyDescent="0.2">
      <c r="A51" t="s">
        <v>63</v>
      </c>
      <c r="B51" s="3">
        <v>61.05</v>
      </c>
    </row>
    <row r="52" spans="1:2" x14ac:dyDescent="0.2">
      <c r="A52" t="s">
        <v>63</v>
      </c>
      <c r="B52" s="3">
        <v>61.05</v>
      </c>
    </row>
    <row r="53" spans="1:2" x14ac:dyDescent="0.2">
      <c r="A53" t="s">
        <v>63</v>
      </c>
      <c r="B53" s="3">
        <v>61.05</v>
      </c>
    </row>
    <row r="54" spans="1:2" x14ac:dyDescent="0.2">
      <c r="A54" t="s">
        <v>63</v>
      </c>
      <c r="B54" s="3">
        <v>61.05</v>
      </c>
    </row>
    <row r="55" spans="1:2" x14ac:dyDescent="0.2">
      <c r="A55" t="s">
        <v>63</v>
      </c>
      <c r="B55" s="3">
        <v>61.05</v>
      </c>
    </row>
    <row r="56" spans="1:2" x14ac:dyDescent="0.2">
      <c r="A56" t="s">
        <v>63</v>
      </c>
      <c r="B56" s="3">
        <v>61.05</v>
      </c>
    </row>
    <row r="57" spans="1:2" x14ac:dyDescent="0.2">
      <c r="A57" t="s">
        <v>63</v>
      </c>
      <c r="B57" s="3">
        <v>61.05</v>
      </c>
    </row>
    <row r="58" spans="1:2" x14ac:dyDescent="0.2">
      <c r="A58" t="s">
        <v>63</v>
      </c>
      <c r="B58" s="3">
        <v>61.05</v>
      </c>
    </row>
    <row r="59" spans="1:2" x14ac:dyDescent="0.2">
      <c r="A59" t="s">
        <v>63</v>
      </c>
      <c r="B59" s="3">
        <v>61.05</v>
      </c>
    </row>
    <row r="60" spans="1:2" x14ac:dyDescent="0.2">
      <c r="A60" t="s">
        <v>63</v>
      </c>
      <c r="B60" s="3">
        <v>518.92999999999995</v>
      </c>
    </row>
    <row r="61" spans="1:2" x14ac:dyDescent="0.2">
      <c r="A61" t="s">
        <v>63</v>
      </c>
      <c r="B61" s="3">
        <v>518.92999999999995</v>
      </c>
    </row>
    <row r="62" spans="1:2" x14ac:dyDescent="0.2">
      <c r="A62" t="s">
        <v>63</v>
      </c>
      <c r="B62" s="3">
        <v>518.92999999999995</v>
      </c>
    </row>
    <row r="63" spans="1:2" x14ac:dyDescent="0.2">
      <c r="A63" t="s">
        <v>63</v>
      </c>
      <c r="B63" s="3">
        <v>518.92999999999995</v>
      </c>
    </row>
    <row r="64" spans="1:2" x14ac:dyDescent="0.2">
      <c r="A64" t="s">
        <v>63</v>
      </c>
      <c r="B64" s="3">
        <v>518.92999999999995</v>
      </c>
    </row>
    <row r="65" spans="1:2" x14ac:dyDescent="0.2">
      <c r="A65" t="s">
        <v>63</v>
      </c>
      <c r="B65" s="3">
        <v>518.92999999999995</v>
      </c>
    </row>
    <row r="66" spans="1:2" x14ac:dyDescent="0.2">
      <c r="A66" t="s">
        <v>114</v>
      </c>
      <c r="B66" s="3">
        <v>166.87</v>
      </c>
    </row>
    <row r="67" spans="1:2" x14ac:dyDescent="0.2">
      <c r="A67" t="s">
        <v>72</v>
      </c>
      <c r="B67" s="3">
        <v>166.87</v>
      </c>
    </row>
    <row r="68" spans="1:2" x14ac:dyDescent="0.2">
      <c r="A68" t="s">
        <v>63</v>
      </c>
      <c r="B68" s="3">
        <v>166.87</v>
      </c>
    </row>
    <row r="69" spans="1:2" x14ac:dyDescent="0.2">
      <c r="A69" t="s">
        <v>602</v>
      </c>
      <c r="B69" s="3">
        <v>166.87</v>
      </c>
    </row>
    <row r="70" spans="1:2" x14ac:dyDescent="0.2">
      <c r="A70" t="s">
        <v>174</v>
      </c>
      <c r="B70" s="3">
        <v>166.87</v>
      </c>
    </row>
    <row r="71" spans="1:2" x14ac:dyDescent="0.2">
      <c r="A71" t="s">
        <v>139</v>
      </c>
      <c r="B71" s="3">
        <v>166.87</v>
      </c>
    </row>
    <row r="72" spans="1:2" x14ac:dyDescent="0.2">
      <c r="A72" t="s">
        <v>114</v>
      </c>
      <c r="B72" s="3">
        <v>166.87</v>
      </c>
    </row>
    <row r="73" spans="1:2" x14ac:dyDescent="0.2">
      <c r="A73" t="s">
        <v>164</v>
      </c>
      <c r="B73" s="3">
        <v>166.87</v>
      </c>
    </row>
    <row r="74" spans="1:2" x14ac:dyDescent="0.2">
      <c r="A74" t="s">
        <v>164</v>
      </c>
      <c r="B74" s="3">
        <v>166.87</v>
      </c>
    </row>
    <row r="75" spans="1:2" x14ac:dyDescent="0.2">
      <c r="A75" t="s">
        <v>154</v>
      </c>
      <c r="B75" s="3">
        <v>166.87</v>
      </c>
    </row>
    <row r="76" spans="1:2" x14ac:dyDescent="0.2">
      <c r="A76" t="s">
        <v>139</v>
      </c>
      <c r="B76" s="3">
        <v>166.87</v>
      </c>
    </row>
    <row r="77" spans="1:2" x14ac:dyDescent="0.2">
      <c r="A77" t="s">
        <v>72</v>
      </c>
      <c r="B77" s="3">
        <v>166.87</v>
      </c>
    </row>
    <row r="78" spans="1:2" x14ac:dyDescent="0.2">
      <c r="A78" t="s">
        <v>602</v>
      </c>
      <c r="B78" s="3">
        <v>166.87</v>
      </c>
    </row>
    <row r="79" spans="1:2" x14ac:dyDescent="0.2">
      <c r="A79" t="s">
        <v>139</v>
      </c>
      <c r="B79" s="3">
        <v>166.87</v>
      </c>
    </row>
    <row r="80" spans="1:2" x14ac:dyDescent="0.2">
      <c r="A80" t="s">
        <v>139</v>
      </c>
      <c r="B80" s="3">
        <v>166.87</v>
      </c>
    </row>
    <row r="81" spans="1:2" x14ac:dyDescent="0.2">
      <c r="A81" t="s">
        <v>72</v>
      </c>
      <c r="B81" s="3">
        <v>166.87</v>
      </c>
    </row>
    <row r="82" spans="1:2" x14ac:dyDescent="0.2">
      <c r="A82" t="s">
        <v>164</v>
      </c>
      <c r="B82" s="3">
        <v>166.87</v>
      </c>
    </row>
    <row r="83" spans="1:2" x14ac:dyDescent="0.2">
      <c r="A83" t="s">
        <v>154</v>
      </c>
      <c r="B83" s="3">
        <v>166.87</v>
      </c>
    </row>
    <row r="84" spans="1:2" x14ac:dyDescent="0.2">
      <c r="A84" t="s">
        <v>139</v>
      </c>
      <c r="B84" s="3">
        <v>166.87</v>
      </c>
    </row>
    <row r="85" spans="1:2" x14ac:dyDescent="0.2">
      <c r="A85" t="s">
        <v>182</v>
      </c>
      <c r="B85" s="3">
        <v>166.87</v>
      </c>
    </row>
    <row r="86" spans="1:2" x14ac:dyDescent="0.2">
      <c r="A86" t="s">
        <v>258</v>
      </c>
      <c r="B86" s="3">
        <v>166.87</v>
      </c>
    </row>
    <row r="87" spans="1:2" x14ac:dyDescent="0.2">
      <c r="A87" t="s">
        <v>139</v>
      </c>
      <c r="B87" s="3">
        <v>166.87</v>
      </c>
    </row>
    <row r="88" spans="1:2" x14ac:dyDescent="0.2">
      <c r="A88" t="s">
        <v>154</v>
      </c>
      <c r="B88" s="3">
        <v>166.87</v>
      </c>
    </row>
    <row r="89" spans="1:2" x14ac:dyDescent="0.2">
      <c r="A89" t="s">
        <v>182</v>
      </c>
      <c r="B89" s="3">
        <v>166.87</v>
      </c>
    </row>
    <row r="90" spans="1:2" x14ac:dyDescent="0.2">
      <c r="A90" t="s">
        <v>139</v>
      </c>
      <c r="B90" s="3">
        <v>166.87</v>
      </c>
    </row>
    <row r="91" spans="1:2" x14ac:dyDescent="0.2">
      <c r="A91" t="s">
        <v>72</v>
      </c>
      <c r="B91" s="3">
        <v>166.87</v>
      </c>
    </row>
    <row r="92" spans="1:2" x14ac:dyDescent="0.2">
      <c r="A92" t="s">
        <v>258</v>
      </c>
      <c r="B92" s="3">
        <v>166.87</v>
      </c>
    </row>
    <row r="93" spans="1:2" x14ac:dyDescent="0.2">
      <c r="A93" t="s">
        <v>182</v>
      </c>
      <c r="B93" s="3">
        <v>166.87</v>
      </c>
    </row>
    <row r="94" spans="1:2" x14ac:dyDescent="0.2">
      <c r="A94" t="s">
        <v>72</v>
      </c>
      <c r="B94" s="3">
        <v>166.87</v>
      </c>
    </row>
    <row r="95" spans="1:2" x14ac:dyDescent="0.2">
      <c r="A95" t="s">
        <v>72</v>
      </c>
      <c r="B95" s="3">
        <v>166.87</v>
      </c>
    </row>
    <row r="96" spans="1:2" x14ac:dyDescent="0.2">
      <c r="A96" t="s">
        <v>164</v>
      </c>
      <c r="B96" s="3">
        <v>166.87</v>
      </c>
    </row>
    <row r="97" spans="1:2" x14ac:dyDescent="0.2">
      <c r="A97" t="s">
        <v>258</v>
      </c>
      <c r="B97" s="3">
        <v>166.87</v>
      </c>
    </row>
    <row r="98" spans="1:2" x14ac:dyDescent="0.2">
      <c r="A98" t="s">
        <v>72</v>
      </c>
      <c r="B98" s="3">
        <v>166.87</v>
      </c>
    </row>
    <row r="99" spans="1:2" x14ac:dyDescent="0.2">
      <c r="A99" t="s">
        <v>139</v>
      </c>
      <c r="B99" s="3">
        <v>166.87</v>
      </c>
    </row>
    <row r="100" spans="1:2" x14ac:dyDescent="0.2">
      <c r="A100" t="s">
        <v>164</v>
      </c>
      <c r="B100" s="3">
        <v>166.87</v>
      </c>
    </row>
    <row r="101" spans="1:2" x14ac:dyDescent="0.2">
      <c r="A101" t="s">
        <v>164</v>
      </c>
      <c r="B101" s="3">
        <v>166.87</v>
      </c>
    </row>
    <row r="102" spans="1:2" x14ac:dyDescent="0.2">
      <c r="A102" t="s">
        <v>164</v>
      </c>
      <c r="B102" s="3">
        <v>166.87</v>
      </c>
    </row>
    <row r="103" spans="1:2" x14ac:dyDescent="0.2">
      <c r="A103" t="s">
        <v>258</v>
      </c>
      <c r="B103" s="3">
        <v>166.87</v>
      </c>
    </row>
    <row r="104" spans="1:2" x14ac:dyDescent="0.2">
      <c r="A104" t="s">
        <v>174</v>
      </c>
      <c r="B104" s="3">
        <v>166.87</v>
      </c>
    </row>
    <row r="105" spans="1:2" x14ac:dyDescent="0.2">
      <c r="A105" t="s">
        <v>164</v>
      </c>
      <c r="B105" s="3">
        <v>166.87</v>
      </c>
    </row>
    <row r="106" spans="1:2" x14ac:dyDescent="0.2">
      <c r="A106" t="s">
        <v>154</v>
      </c>
      <c r="B106" s="3">
        <v>166.87</v>
      </c>
    </row>
    <row r="107" spans="1:2" x14ac:dyDescent="0.2">
      <c r="A107" t="s">
        <v>174</v>
      </c>
      <c r="B107" s="3">
        <v>166.87</v>
      </c>
    </row>
    <row r="108" spans="1:2" x14ac:dyDescent="0.2">
      <c r="A108" t="s">
        <v>164</v>
      </c>
      <c r="B108" s="3">
        <v>166.87</v>
      </c>
    </row>
    <row r="109" spans="1:2" x14ac:dyDescent="0.2">
      <c r="A109" t="s">
        <v>164</v>
      </c>
      <c r="B109" s="3">
        <v>166.87</v>
      </c>
    </row>
    <row r="110" spans="1:2" x14ac:dyDescent="0.2">
      <c r="A110" t="s">
        <v>139</v>
      </c>
      <c r="B110" s="3">
        <v>166.87</v>
      </c>
    </row>
    <row r="111" spans="1:2" x14ac:dyDescent="0.2">
      <c r="A111" t="s">
        <v>164</v>
      </c>
      <c r="B111" s="3">
        <v>166.87</v>
      </c>
    </row>
    <row r="112" spans="1:2" x14ac:dyDescent="0.2">
      <c r="A112" t="s">
        <v>164</v>
      </c>
      <c r="B112" s="3">
        <v>166.87</v>
      </c>
    </row>
    <row r="113" spans="1:2" x14ac:dyDescent="0.2">
      <c r="A113" t="s">
        <v>164</v>
      </c>
      <c r="B113" s="3">
        <v>166.87</v>
      </c>
    </row>
    <row r="114" spans="1:2" x14ac:dyDescent="0.2">
      <c r="A114" t="s">
        <v>154</v>
      </c>
      <c r="B114" s="3">
        <v>166.87</v>
      </c>
    </row>
    <row r="115" spans="1:2" x14ac:dyDescent="0.2">
      <c r="A115" t="s">
        <v>139</v>
      </c>
      <c r="B115" s="3">
        <v>166.87</v>
      </c>
    </row>
    <row r="116" spans="1:2" x14ac:dyDescent="0.2">
      <c r="A116" t="s">
        <v>63</v>
      </c>
      <c r="B116" s="3">
        <v>166.87</v>
      </c>
    </row>
    <row r="117" spans="1:2" x14ac:dyDescent="0.2">
      <c r="A117" t="s">
        <v>120</v>
      </c>
      <c r="B117" s="3">
        <v>166.87</v>
      </c>
    </row>
    <row r="118" spans="1:2" x14ac:dyDescent="0.2">
      <c r="A118" t="s">
        <v>1054</v>
      </c>
      <c r="B118" s="3">
        <v>166.87</v>
      </c>
    </row>
    <row r="119" spans="1:2" x14ac:dyDescent="0.2">
      <c r="A119" t="s">
        <v>139</v>
      </c>
      <c r="B119" s="3">
        <v>166.87</v>
      </c>
    </row>
    <row r="120" spans="1:2" x14ac:dyDescent="0.2">
      <c r="A120" t="s">
        <v>139</v>
      </c>
      <c r="B120" s="3">
        <v>166.87</v>
      </c>
    </row>
    <row r="121" spans="1:2" x14ac:dyDescent="0.2">
      <c r="A121" t="s">
        <v>182</v>
      </c>
      <c r="B121" s="3">
        <v>166.87</v>
      </c>
    </row>
    <row r="122" spans="1:2" x14ac:dyDescent="0.2">
      <c r="A122" t="s">
        <v>164</v>
      </c>
      <c r="B122" s="3">
        <v>166.87</v>
      </c>
    </row>
    <row r="123" spans="1:2" x14ac:dyDescent="0.2">
      <c r="A123" t="s">
        <v>139</v>
      </c>
      <c r="B123" s="3">
        <v>166.87</v>
      </c>
    </row>
    <row r="124" spans="1:2" x14ac:dyDescent="0.2">
      <c r="A124" t="s">
        <v>139</v>
      </c>
      <c r="B124" s="3">
        <v>166.87</v>
      </c>
    </row>
    <row r="125" spans="1:2" x14ac:dyDescent="0.2">
      <c r="A125" t="s">
        <v>164</v>
      </c>
      <c r="B125" s="3">
        <v>166.87</v>
      </c>
    </row>
    <row r="126" spans="1:2" x14ac:dyDescent="0.2">
      <c r="A126" t="s">
        <v>154</v>
      </c>
      <c r="B126" s="3">
        <v>166.87</v>
      </c>
    </row>
    <row r="127" spans="1:2" x14ac:dyDescent="0.2">
      <c r="A127" t="s">
        <v>419</v>
      </c>
      <c r="B127" s="3">
        <v>166.87</v>
      </c>
    </row>
    <row r="128" spans="1:2" x14ac:dyDescent="0.2">
      <c r="A128" t="s">
        <v>154</v>
      </c>
      <c r="B128" s="3">
        <v>166.87</v>
      </c>
    </row>
    <row r="129" spans="1:2" x14ac:dyDescent="0.2">
      <c r="A129" t="s">
        <v>63</v>
      </c>
      <c r="B129" s="3">
        <v>166.87</v>
      </c>
    </row>
    <row r="130" spans="1:2" x14ac:dyDescent="0.2">
      <c r="A130" t="s">
        <v>602</v>
      </c>
      <c r="B130" s="3">
        <v>166.87</v>
      </c>
    </row>
    <row r="131" spans="1:2" x14ac:dyDescent="0.2">
      <c r="A131" t="s">
        <v>139</v>
      </c>
      <c r="B131" s="3">
        <v>166.87</v>
      </c>
    </row>
    <row r="132" spans="1:2" x14ac:dyDescent="0.2">
      <c r="A132" t="s">
        <v>974</v>
      </c>
      <c r="B132" s="3">
        <v>166.87</v>
      </c>
    </row>
    <row r="133" spans="1:2" x14ac:dyDescent="0.2">
      <c r="A133" t="s">
        <v>120</v>
      </c>
      <c r="B133" s="3">
        <v>166.87</v>
      </c>
    </row>
    <row r="134" spans="1:2" x14ac:dyDescent="0.2">
      <c r="A134" t="s">
        <v>164</v>
      </c>
      <c r="B134" s="3">
        <v>166.87</v>
      </c>
    </row>
    <row r="135" spans="1:2" x14ac:dyDescent="0.2">
      <c r="A135" t="s">
        <v>182</v>
      </c>
      <c r="B135" s="3">
        <v>166.87</v>
      </c>
    </row>
    <row r="136" spans="1:2" x14ac:dyDescent="0.2">
      <c r="A136" t="s">
        <v>258</v>
      </c>
      <c r="B136" s="3">
        <v>166.87</v>
      </c>
    </row>
    <row r="137" spans="1:2" x14ac:dyDescent="0.2">
      <c r="A137" t="s">
        <v>72</v>
      </c>
      <c r="B137" s="3">
        <v>166.87</v>
      </c>
    </row>
    <row r="138" spans="1:2" x14ac:dyDescent="0.2">
      <c r="A138" t="s">
        <v>139</v>
      </c>
      <c r="B138" s="3">
        <v>166.87</v>
      </c>
    </row>
    <row r="139" spans="1:2" x14ac:dyDescent="0.2">
      <c r="A139" t="s">
        <v>139</v>
      </c>
      <c r="B139" s="3">
        <v>166.87</v>
      </c>
    </row>
    <row r="140" spans="1:2" x14ac:dyDescent="0.2">
      <c r="A140" t="s">
        <v>164</v>
      </c>
      <c r="B140" s="3">
        <v>166.87</v>
      </c>
    </row>
    <row r="141" spans="1:2" x14ac:dyDescent="0.2">
      <c r="A141" t="s">
        <v>72</v>
      </c>
      <c r="B141" s="3">
        <v>166.87</v>
      </c>
    </row>
    <row r="142" spans="1:2" x14ac:dyDescent="0.2">
      <c r="A142" t="s">
        <v>72</v>
      </c>
      <c r="B142" s="3">
        <v>166.87</v>
      </c>
    </row>
    <row r="143" spans="1:2" x14ac:dyDescent="0.2">
      <c r="A143" t="s">
        <v>72</v>
      </c>
      <c r="B143" s="3">
        <v>166.87</v>
      </c>
    </row>
    <row r="144" spans="1:2" x14ac:dyDescent="0.2">
      <c r="A144" t="s">
        <v>72</v>
      </c>
      <c r="B144" s="3">
        <v>166.87</v>
      </c>
    </row>
    <row r="145" spans="1:2" x14ac:dyDescent="0.2">
      <c r="A145" t="s">
        <v>182</v>
      </c>
      <c r="B145" s="3">
        <v>166.87</v>
      </c>
    </row>
    <row r="146" spans="1:2" x14ac:dyDescent="0.2">
      <c r="A146" t="s">
        <v>154</v>
      </c>
      <c r="B146" s="3">
        <v>166.87</v>
      </c>
    </row>
    <row r="147" spans="1:2" x14ac:dyDescent="0.2">
      <c r="A147" t="s">
        <v>72</v>
      </c>
      <c r="B147" s="3">
        <v>166.87</v>
      </c>
    </row>
    <row r="148" spans="1:2" x14ac:dyDescent="0.2">
      <c r="A148" t="s">
        <v>72</v>
      </c>
      <c r="B148" s="3">
        <v>166.87</v>
      </c>
    </row>
    <row r="149" spans="1:2" x14ac:dyDescent="0.2">
      <c r="A149" t="s">
        <v>139</v>
      </c>
      <c r="B149" s="3">
        <v>166.87</v>
      </c>
    </row>
    <row r="150" spans="1:2" x14ac:dyDescent="0.2">
      <c r="A150" t="s">
        <v>63</v>
      </c>
      <c r="B150" s="3">
        <v>166.87</v>
      </c>
    </row>
    <row r="151" spans="1:2" x14ac:dyDescent="0.2">
      <c r="A151" t="s">
        <v>139</v>
      </c>
      <c r="B151" s="3">
        <v>166.87</v>
      </c>
    </row>
    <row r="152" spans="1:2" x14ac:dyDescent="0.2">
      <c r="A152" t="s">
        <v>164</v>
      </c>
      <c r="B152" s="3">
        <v>166.87</v>
      </c>
    </row>
    <row r="153" spans="1:2" x14ac:dyDescent="0.2">
      <c r="A153" t="s">
        <v>139</v>
      </c>
      <c r="B153" s="3">
        <v>166.87</v>
      </c>
    </row>
    <row r="154" spans="1:2" x14ac:dyDescent="0.2">
      <c r="A154" t="s">
        <v>154</v>
      </c>
      <c r="B154" s="3">
        <v>166.87</v>
      </c>
    </row>
    <row r="155" spans="1:2" x14ac:dyDescent="0.2">
      <c r="A155" t="s">
        <v>164</v>
      </c>
      <c r="B155" s="3">
        <v>166.87</v>
      </c>
    </row>
    <row r="156" spans="1:2" x14ac:dyDescent="0.2">
      <c r="A156" t="s">
        <v>63</v>
      </c>
      <c r="B156" s="3">
        <v>166.87</v>
      </c>
    </row>
    <row r="157" spans="1:2" x14ac:dyDescent="0.2">
      <c r="A157" t="s">
        <v>164</v>
      </c>
      <c r="B157" s="3">
        <v>166.87</v>
      </c>
    </row>
    <row r="158" spans="1:2" x14ac:dyDescent="0.2">
      <c r="A158" t="s">
        <v>258</v>
      </c>
      <c r="B158" s="3">
        <v>166.87</v>
      </c>
    </row>
    <row r="159" spans="1:2" x14ac:dyDescent="0.2">
      <c r="A159" t="s">
        <v>139</v>
      </c>
      <c r="B159" s="3">
        <v>166.87</v>
      </c>
    </row>
    <row r="160" spans="1:2" x14ac:dyDescent="0.2">
      <c r="A160" t="s">
        <v>72</v>
      </c>
      <c r="B160" s="3">
        <v>166.87</v>
      </c>
    </row>
    <row r="161" spans="1:2" x14ac:dyDescent="0.2">
      <c r="A161" t="s">
        <v>72</v>
      </c>
      <c r="B161" s="3">
        <v>166.87</v>
      </c>
    </row>
    <row r="162" spans="1:2" x14ac:dyDescent="0.2">
      <c r="A162" t="s">
        <v>389</v>
      </c>
      <c r="B162" s="3">
        <v>166.87</v>
      </c>
    </row>
    <row r="163" spans="1:2" x14ac:dyDescent="0.2">
      <c r="A163" t="s">
        <v>164</v>
      </c>
      <c r="B163" s="3">
        <v>166.87</v>
      </c>
    </row>
    <row r="164" spans="1:2" x14ac:dyDescent="0.2">
      <c r="A164" t="s">
        <v>139</v>
      </c>
      <c r="B164" s="3">
        <v>166.87</v>
      </c>
    </row>
    <row r="165" spans="1:2" x14ac:dyDescent="0.2">
      <c r="A165" t="s">
        <v>154</v>
      </c>
      <c r="B165" s="3">
        <v>166.87</v>
      </c>
    </row>
    <row r="166" spans="1:2" x14ac:dyDescent="0.2">
      <c r="A166" t="s">
        <v>182</v>
      </c>
      <c r="B166" s="3">
        <v>166.87</v>
      </c>
    </row>
    <row r="167" spans="1:2" x14ac:dyDescent="0.2">
      <c r="A167" t="s">
        <v>154</v>
      </c>
      <c r="B167" s="3">
        <v>166.87</v>
      </c>
    </row>
    <row r="168" spans="1:2" x14ac:dyDescent="0.2">
      <c r="A168" t="s">
        <v>154</v>
      </c>
      <c r="B168" s="3">
        <v>166.87</v>
      </c>
    </row>
    <row r="169" spans="1:2" x14ac:dyDescent="0.2">
      <c r="A169" t="s">
        <v>154</v>
      </c>
      <c r="B169" s="3">
        <v>166.87</v>
      </c>
    </row>
    <row r="170" spans="1:2" x14ac:dyDescent="0.2">
      <c r="A170" t="s">
        <v>154</v>
      </c>
      <c r="B170" s="3">
        <v>166.87</v>
      </c>
    </row>
    <row r="171" spans="1:2" x14ac:dyDescent="0.2">
      <c r="A171" t="s">
        <v>139</v>
      </c>
      <c r="B171" s="3">
        <v>166.87</v>
      </c>
    </row>
    <row r="172" spans="1:2" x14ac:dyDescent="0.2">
      <c r="A172" t="s">
        <v>174</v>
      </c>
      <c r="B172" s="3">
        <v>166.87</v>
      </c>
    </row>
    <row r="173" spans="1:2" x14ac:dyDescent="0.2">
      <c r="A173" t="s">
        <v>139</v>
      </c>
      <c r="B173" s="3">
        <v>166.87</v>
      </c>
    </row>
    <row r="174" spans="1:2" x14ac:dyDescent="0.2">
      <c r="A174" t="s">
        <v>72</v>
      </c>
      <c r="B174" s="3">
        <v>166.87</v>
      </c>
    </row>
    <row r="175" spans="1:2" x14ac:dyDescent="0.2">
      <c r="A175" t="s">
        <v>72</v>
      </c>
      <c r="B175" s="3">
        <v>166.87</v>
      </c>
    </row>
    <row r="176" spans="1:2" x14ac:dyDescent="0.2">
      <c r="A176" t="s">
        <v>139</v>
      </c>
      <c r="B176" s="3">
        <v>166.87</v>
      </c>
    </row>
    <row r="177" spans="1:2" x14ac:dyDescent="0.2">
      <c r="A177" t="s">
        <v>63</v>
      </c>
      <c r="B177" s="3">
        <v>166.87</v>
      </c>
    </row>
    <row r="178" spans="1:2" x14ac:dyDescent="0.2">
      <c r="A178" t="s">
        <v>63</v>
      </c>
      <c r="B178" s="3">
        <v>166.87</v>
      </c>
    </row>
    <row r="179" spans="1:2" x14ac:dyDescent="0.2">
      <c r="A179" t="s">
        <v>72</v>
      </c>
      <c r="B179" s="3">
        <v>166.87</v>
      </c>
    </row>
    <row r="180" spans="1:2" x14ac:dyDescent="0.2">
      <c r="A180" t="s">
        <v>72</v>
      </c>
      <c r="B180" s="3">
        <v>166.87</v>
      </c>
    </row>
    <row r="181" spans="1:2" x14ac:dyDescent="0.2">
      <c r="A181" t="s">
        <v>174</v>
      </c>
      <c r="B181" s="3">
        <v>166.87</v>
      </c>
    </row>
    <row r="182" spans="1:2" x14ac:dyDescent="0.2">
      <c r="A182" t="s">
        <v>139</v>
      </c>
      <c r="B182" s="3">
        <v>166.87</v>
      </c>
    </row>
    <row r="183" spans="1:2" x14ac:dyDescent="0.2">
      <c r="A183" t="s">
        <v>182</v>
      </c>
      <c r="B183" s="3">
        <v>166.87</v>
      </c>
    </row>
    <row r="184" spans="1:2" x14ac:dyDescent="0.2">
      <c r="A184" t="s">
        <v>154</v>
      </c>
      <c r="B184" s="3">
        <v>166.87</v>
      </c>
    </row>
    <row r="185" spans="1:2" x14ac:dyDescent="0.2">
      <c r="A185" t="s">
        <v>72</v>
      </c>
      <c r="B185" s="3">
        <v>166.87</v>
      </c>
    </row>
    <row r="186" spans="1:2" x14ac:dyDescent="0.2">
      <c r="A186" t="s">
        <v>164</v>
      </c>
      <c r="B186" s="3">
        <v>166.87</v>
      </c>
    </row>
    <row r="187" spans="1:2" x14ac:dyDescent="0.2">
      <c r="A187" t="s">
        <v>139</v>
      </c>
      <c r="B187" s="3">
        <v>166.87</v>
      </c>
    </row>
    <row r="188" spans="1:2" x14ac:dyDescent="0.2">
      <c r="A188" t="s">
        <v>72</v>
      </c>
      <c r="B188" s="3">
        <v>166.87</v>
      </c>
    </row>
    <row r="189" spans="1:2" x14ac:dyDescent="0.2">
      <c r="A189" t="s">
        <v>258</v>
      </c>
      <c r="B189" s="3">
        <v>166.87</v>
      </c>
    </row>
    <row r="190" spans="1:2" x14ac:dyDescent="0.2">
      <c r="A190" t="s">
        <v>182</v>
      </c>
      <c r="B190" s="3">
        <v>166.87</v>
      </c>
    </row>
    <row r="191" spans="1:2" x14ac:dyDescent="0.2">
      <c r="A191" t="s">
        <v>139</v>
      </c>
      <c r="B191" s="3">
        <v>172.98</v>
      </c>
    </row>
    <row r="192" spans="1:2" x14ac:dyDescent="0.2">
      <c r="A192" t="s">
        <v>164</v>
      </c>
      <c r="B192" s="3">
        <v>172.98</v>
      </c>
    </row>
    <row r="193" spans="1:2" x14ac:dyDescent="0.2">
      <c r="A193" t="s">
        <v>597</v>
      </c>
      <c r="B193" s="3">
        <v>172.98</v>
      </c>
    </row>
    <row r="194" spans="1:2" x14ac:dyDescent="0.2">
      <c r="A194" t="s">
        <v>602</v>
      </c>
      <c r="B194" s="3">
        <v>172.98</v>
      </c>
    </row>
    <row r="195" spans="1:2" x14ac:dyDescent="0.2">
      <c r="A195" t="s">
        <v>164</v>
      </c>
      <c r="B195" s="3">
        <v>172.98</v>
      </c>
    </row>
    <row r="196" spans="1:2" x14ac:dyDescent="0.2">
      <c r="A196" t="s">
        <v>139</v>
      </c>
      <c r="B196" s="3">
        <v>172.98</v>
      </c>
    </row>
    <row r="197" spans="1:2" x14ac:dyDescent="0.2">
      <c r="A197" t="s">
        <v>154</v>
      </c>
      <c r="B197" s="3">
        <v>172.98</v>
      </c>
    </row>
    <row r="198" spans="1:2" x14ac:dyDescent="0.2">
      <c r="A198" t="s">
        <v>72</v>
      </c>
      <c r="B198" s="3">
        <v>172.98</v>
      </c>
    </row>
    <row r="199" spans="1:2" x14ac:dyDescent="0.2">
      <c r="A199" t="s">
        <v>154</v>
      </c>
      <c r="B199" s="3">
        <v>172.98</v>
      </c>
    </row>
    <row r="200" spans="1:2" x14ac:dyDescent="0.2">
      <c r="A200" t="s">
        <v>63</v>
      </c>
      <c r="B200" s="3">
        <v>172.98</v>
      </c>
    </row>
    <row r="201" spans="1:2" x14ac:dyDescent="0.2">
      <c r="A201" t="s">
        <v>72</v>
      </c>
      <c r="B201" s="3">
        <v>172.98</v>
      </c>
    </row>
    <row r="202" spans="1:2" x14ac:dyDescent="0.2">
      <c r="A202" t="s">
        <v>182</v>
      </c>
      <c r="B202" s="3">
        <v>172.98</v>
      </c>
    </row>
    <row r="203" spans="1:2" x14ac:dyDescent="0.2">
      <c r="A203" t="s">
        <v>139</v>
      </c>
      <c r="B203" s="3">
        <v>172.98</v>
      </c>
    </row>
    <row r="204" spans="1:2" x14ac:dyDescent="0.2">
      <c r="A204" t="s">
        <v>154</v>
      </c>
      <c r="B204" s="3">
        <v>172.98</v>
      </c>
    </row>
    <row r="205" spans="1:2" x14ac:dyDescent="0.2">
      <c r="A205" t="s">
        <v>157</v>
      </c>
      <c r="B205" s="3">
        <v>172.98</v>
      </c>
    </row>
    <row r="206" spans="1:2" x14ac:dyDescent="0.2">
      <c r="A206" t="s">
        <v>139</v>
      </c>
      <c r="B206" s="3">
        <v>172.98</v>
      </c>
    </row>
    <row r="207" spans="1:2" x14ac:dyDescent="0.2">
      <c r="A207" t="s">
        <v>72</v>
      </c>
      <c r="B207" s="3">
        <v>172.98</v>
      </c>
    </row>
    <row r="208" spans="1:2" x14ac:dyDescent="0.2">
      <c r="A208" t="s">
        <v>157</v>
      </c>
      <c r="B208" s="3">
        <v>172.98</v>
      </c>
    </row>
    <row r="209" spans="1:2" x14ac:dyDescent="0.2">
      <c r="A209" t="s">
        <v>182</v>
      </c>
      <c r="B209" s="3">
        <v>172.98</v>
      </c>
    </row>
    <row r="210" spans="1:2" x14ac:dyDescent="0.2">
      <c r="A210" t="s">
        <v>174</v>
      </c>
      <c r="B210" s="3">
        <v>172.98</v>
      </c>
    </row>
    <row r="211" spans="1:2" x14ac:dyDescent="0.2">
      <c r="A211" t="s">
        <v>154</v>
      </c>
      <c r="B211" s="3">
        <v>172.98</v>
      </c>
    </row>
    <row r="212" spans="1:2" x14ac:dyDescent="0.2">
      <c r="A212" t="s">
        <v>164</v>
      </c>
      <c r="B212" s="3">
        <v>172.98</v>
      </c>
    </row>
    <row r="213" spans="1:2" x14ac:dyDescent="0.2">
      <c r="A213" t="s">
        <v>174</v>
      </c>
      <c r="B213" s="3">
        <v>172.98</v>
      </c>
    </row>
    <row r="214" spans="1:2" x14ac:dyDescent="0.2">
      <c r="A214" t="s">
        <v>174</v>
      </c>
      <c r="B214" s="3">
        <v>172.98</v>
      </c>
    </row>
    <row r="215" spans="1:2" x14ac:dyDescent="0.2">
      <c r="A215" t="s">
        <v>72</v>
      </c>
      <c r="B215" s="3">
        <v>172.98</v>
      </c>
    </row>
    <row r="216" spans="1:2" x14ac:dyDescent="0.2">
      <c r="A216" t="s">
        <v>114</v>
      </c>
      <c r="B216" s="3">
        <v>172.98</v>
      </c>
    </row>
    <row r="217" spans="1:2" x14ac:dyDescent="0.2">
      <c r="A217" t="s">
        <v>154</v>
      </c>
      <c r="B217" s="3">
        <v>172.98</v>
      </c>
    </row>
    <row r="218" spans="1:2" x14ac:dyDescent="0.2">
      <c r="A218" t="s">
        <v>258</v>
      </c>
      <c r="B218" s="3">
        <v>172.98</v>
      </c>
    </row>
    <row r="219" spans="1:2" x14ac:dyDescent="0.2">
      <c r="A219" t="s">
        <v>174</v>
      </c>
      <c r="B219" s="3">
        <v>172.98</v>
      </c>
    </row>
    <row r="220" spans="1:2" x14ac:dyDescent="0.2">
      <c r="A220" t="s">
        <v>72</v>
      </c>
      <c r="B220" s="3">
        <v>172.98</v>
      </c>
    </row>
    <row r="221" spans="1:2" x14ac:dyDescent="0.2">
      <c r="A221" t="s">
        <v>157</v>
      </c>
      <c r="B221" s="3">
        <v>172.98</v>
      </c>
    </row>
    <row r="222" spans="1:2" x14ac:dyDescent="0.2">
      <c r="A222" t="s">
        <v>63</v>
      </c>
      <c r="B222" s="3">
        <v>172.98</v>
      </c>
    </row>
    <row r="223" spans="1:2" x14ac:dyDescent="0.2">
      <c r="A223" t="s">
        <v>419</v>
      </c>
      <c r="B223" s="3">
        <v>172.98</v>
      </c>
    </row>
    <row r="224" spans="1:2" x14ac:dyDescent="0.2">
      <c r="A224" t="s">
        <v>114</v>
      </c>
      <c r="B224" s="3">
        <v>172.98</v>
      </c>
    </row>
    <row r="225" spans="1:2" x14ac:dyDescent="0.2">
      <c r="A225" t="s">
        <v>164</v>
      </c>
      <c r="B225" s="3">
        <v>172.98</v>
      </c>
    </row>
    <row r="226" spans="1:2" x14ac:dyDescent="0.2">
      <c r="A226" t="s">
        <v>174</v>
      </c>
      <c r="B226" s="3">
        <v>172.98</v>
      </c>
    </row>
    <row r="227" spans="1:2" x14ac:dyDescent="0.2">
      <c r="A227" t="s">
        <v>72</v>
      </c>
      <c r="B227" s="3">
        <v>172.98</v>
      </c>
    </row>
    <row r="228" spans="1:2" x14ac:dyDescent="0.2">
      <c r="A228" t="s">
        <v>63</v>
      </c>
      <c r="B228" s="3">
        <v>172.98</v>
      </c>
    </row>
    <row r="229" spans="1:2" x14ac:dyDescent="0.2">
      <c r="A229" t="s">
        <v>182</v>
      </c>
      <c r="B229" s="3">
        <v>172.98</v>
      </c>
    </row>
    <row r="230" spans="1:2" x14ac:dyDescent="0.2">
      <c r="A230" t="s">
        <v>164</v>
      </c>
      <c r="B230" s="3">
        <v>172.98</v>
      </c>
    </row>
    <row r="231" spans="1:2" x14ac:dyDescent="0.2">
      <c r="A231" t="s">
        <v>164</v>
      </c>
      <c r="B231" s="3">
        <v>172.98</v>
      </c>
    </row>
    <row r="232" spans="1:2" x14ac:dyDescent="0.2">
      <c r="A232" t="s">
        <v>139</v>
      </c>
      <c r="B232" s="3">
        <v>172.98</v>
      </c>
    </row>
    <row r="233" spans="1:2" x14ac:dyDescent="0.2">
      <c r="A233" t="s">
        <v>72</v>
      </c>
      <c r="B233" s="3">
        <v>172.98</v>
      </c>
    </row>
    <row r="234" spans="1:2" x14ac:dyDescent="0.2">
      <c r="A234" t="s">
        <v>72</v>
      </c>
      <c r="B234" s="3">
        <v>172.98</v>
      </c>
    </row>
    <row r="235" spans="1:2" x14ac:dyDescent="0.2">
      <c r="A235" t="s">
        <v>154</v>
      </c>
      <c r="B235" s="3">
        <v>172.98</v>
      </c>
    </row>
    <row r="236" spans="1:2" x14ac:dyDescent="0.2">
      <c r="A236" t="s">
        <v>164</v>
      </c>
      <c r="B236" s="3">
        <v>172.98</v>
      </c>
    </row>
    <row r="237" spans="1:2" x14ac:dyDescent="0.2">
      <c r="A237" t="s">
        <v>154</v>
      </c>
      <c r="B237" s="3">
        <v>172.98</v>
      </c>
    </row>
    <row r="238" spans="1:2" x14ac:dyDescent="0.2">
      <c r="A238" t="s">
        <v>72</v>
      </c>
      <c r="B238" s="3">
        <v>172.98</v>
      </c>
    </row>
    <row r="239" spans="1:2" x14ac:dyDescent="0.2">
      <c r="A239" t="s">
        <v>174</v>
      </c>
      <c r="B239" s="3">
        <v>172.98</v>
      </c>
    </row>
    <row r="240" spans="1:2" x14ac:dyDescent="0.2">
      <c r="A240" t="s">
        <v>63</v>
      </c>
      <c r="B240" s="3">
        <v>172.98</v>
      </c>
    </row>
    <row r="241" spans="1:2" x14ac:dyDescent="0.2">
      <c r="A241" t="s">
        <v>164</v>
      </c>
      <c r="B241" s="3">
        <v>172.98</v>
      </c>
    </row>
    <row r="242" spans="1:2" x14ac:dyDescent="0.2">
      <c r="A242" t="s">
        <v>63</v>
      </c>
      <c r="B242" s="3">
        <v>172.98</v>
      </c>
    </row>
    <row r="243" spans="1:2" x14ac:dyDescent="0.2">
      <c r="A243" t="s">
        <v>164</v>
      </c>
      <c r="B243" s="3">
        <v>172.98</v>
      </c>
    </row>
    <row r="244" spans="1:2" x14ac:dyDescent="0.2">
      <c r="A244" t="s">
        <v>154</v>
      </c>
      <c r="B244" s="3">
        <v>172.98</v>
      </c>
    </row>
    <row r="245" spans="1:2" x14ac:dyDescent="0.2">
      <c r="A245" t="s">
        <v>164</v>
      </c>
      <c r="B245" s="3">
        <v>172.98</v>
      </c>
    </row>
    <row r="246" spans="1:2" x14ac:dyDescent="0.2">
      <c r="A246" t="s">
        <v>154</v>
      </c>
      <c r="B246" s="3">
        <v>172.98</v>
      </c>
    </row>
    <row r="247" spans="1:2" x14ac:dyDescent="0.2">
      <c r="A247" t="s">
        <v>164</v>
      </c>
      <c r="B247" s="3">
        <v>172.98</v>
      </c>
    </row>
    <row r="248" spans="1:2" x14ac:dyDescent="0.2">
      <c r="A248" t="s">
        <v>164</v>
      </c>
      <c r="B248" s="3">
        <v>172.98</v>
      </c>
    </row>
    <row r="249" spans="1:2" x14ac:dyDescent="0.2">
      <c r="A249" t="s">
        <v>174</v>
      </c>
      <c r="B249" s="3">
        <v>172.98</v>
      </c>
    </row>
    <row r="250" spans="1:2" x14ac:dyDescent="0.2">
      <c r="A250" t="s">
        <v>83</v>
      </c>
      <c r="B250" s="3">
        <v>172.98</v>
      </c>
    </row>
    <row r="251" spans="1:2" x14ac:dyDescent="0.2">
      <c r="A251" t="s">
        <v>182</v>
      </c>
      <c r="B251" s="3">
        <v>172.98</v>
      </c>
    </row>
    <row r="252" spans="1:2" x14ac:dyDescent="0.2">
      <c r="A252" t="s">
        <v>157</v>
      </c>
      <c r="B252" s="3">
        <v>172.98</v>
      </c>
    </row>
    <row r="253" spans="1:2" x14ac:dyDescent="0.2">
      <c r="A253" t="s">
        <v>258</v>
      </c>
      <c r="B253" s="3">
        <v>172.98</v>
      </c>
    </row>
    <row r="254" spans="1:2" x14ac:dyDescent="0.2">
      <c r="A254" t="s">
        <v>114</v>
      </c>
      <c r="B254" s="3">
        <v>172.98</v>
      </c>
    </row>
    <row r="255" spans="1:2" x14ac:dyDescent="0.2">
      <c r="A255" t="s">
        <v>164</v>
      </c>
      <c r="B255" s="3">
        <v>172.98</v>
      </c>
    </row>
    <row r="256" spans="1:2" x14ac:dyDescent="0.2">
      <c r="A256" t="s">
        <v>114</v>
      </c>
      <c r="B256" s="3">
        <v>172.98</v>
      </c>
    </row>
    <row r="257" spans="1:2" x14ac:dyDescent="0.2">
      <c r="A257" t="s">
        <v>164</v>
      </c>
      <c r="B257" s="3">
        <v>172.98</v>
      </c>
    </row>
    <row r="258" spans="1:2" x14ac:dyDescent="0.2">
      <c r="A258" t="s">
        <v>139</v>
      </c>
      <c r="B258" s="3">
        <v>172.98</v>
      </c>
    </row>
    <row r="259" spans="1:2" x14ac:dyDescent="0.2">
      <c r="A259" t="s">
        <v>72</v>
      </c>
      <c r="B259" s="3">
        <v>172.98</v>
      </c>
    </row>
    <row r="260" spans="1:2" x14ac:dyDescent="0.2">
      <c r="A260" t="s">
        <v>72</v>
      </c>
      <c r="B260" s="3">
        <v>172.98</v>
      </c>
    </row>
    <row r="261" spans="1:2" x14ac:dyDescent="0.2">
      <c r="A261" t="s">
        <v>139</v>
      </c>
      <c r="B261" s="3">
        <v>172.98</v>
      </c>
    </row>
    <row r="262" spans="1:2" x14ac:dyDescent="0.2">
      <c r="A262" t="s">
        <v>139</v>
      </c>
      <c r="B262" s="3">
        <v>172.98</v>
      </c>
    </row>
    <row r="263" spans="1:2" x14ac:dyDescent="0.2">
      <c r="A263" t="s">
        <v>72</v>
      </c>
      <c r="B263" s="3">
        <v>172.98</v>
      </c>
    </row>
    <row r="264" spans="1:2" x14ac:dyDescent="0.2">
      <c r="A264" t="s">
        <v>139</v>
      </c>
      <c r="B264" s="3">
        <v>172.98</v>
      </c>
    </row>
    <row r="265" spans="1:2" x14ac:dyDescent="0.2">
      <c r="A265" t="s">
        <v>139</v>
      </c>
      <c r="B265" s="3">
        <v>172.98</v>
      </c>
    </row>
    <row r="266" spans="1:2" x14ac:dyDescent="0.2">
      <c r="A266" t="s">
        <v>139</v>
      </c>
      <c r="B266" s="3">
        <v>172.98</v>
      </c>
    </row>
    <row r="267" spans="1:2" x14ac:dyDescent="0.2">
      <c r="A267" t="s">
        <v>182</v>
      </c>
      <c r="B267" s="3">
        <v>172.98</v>
      </c>
    </row>
    <row r="268" spans="1:2" x14ac:dyDescent="0.2">
      <c r="A268" t="s">
        <v>164</v>
      </c>
      <c r="B268" s="3">
        <v>172.98</v>
      </c>
    </row>
    <row r="269" spans="1:2" x14ac:dyDescent="0.2">
      <c r="A269" t="s">
        <v>174</v>
      </c>
      <c r="B269" s="3">
        <v>172.98</v>
      </c>
    </row>
    <row r="270" spans="1:2" x14ac:dyDescent="0.2">
      <c r="A270" t="s">
        <v>157</v>
      </c>
      <c r="B270" s="3">
        <v>172.98</v>
      </c>
    </row>
    <row r="271" spans="1:2" x14ac:dyDescent="0.2">
      <c r="A271" t="s">
        <v>164</v>
      </c>
      <c r="B271" s="3">
        <v>172.98</v>
      </c>
    </row>
    <row r="272" spans="1:2" x14ac:dyDescent="0.2">
      <c r="A272" t="s">
        <v>139</v>
      </c>
      <c r="B272" s="3">
        <v>172.98</v>
      </c>
    </row>
    <row r="273" spans="1:2" x14ac:dyDescent="0.2">
      <c r="A273" t="s">
        <v>154</v>
      </c>
      <c r="B273" s="3">
        <v>172.98</v>
      </c>
    </row>
    <row r="274" spans="1:2" x14ac:dyDescent="0.2">
      <c r="A274" t="s">
        <v>389</v>
      </c>
      <c r="B274" s="3">
        <v>3.99</v>
      </c>
    </row>
    <row r="275" spans="1:2" x14ac:dyDescent="0.2">
      <c r="A275" t="s">
        <v>182</v>
      </c>
      <c r="B275" s="3">
        <v>3.99</v>
      </c>
    </row>
    <row r="276" spans="1:2" x14ac:dyDescent="0.2">
      <c r="A276" t="s">
        <v>87</v>
      </c>
      <c r="B276" s="3">
        <v>3.99</v>
      </c>
    </row>
    <row r="277" spans="1:2" x14ac:dyDescent="0.2">
      <c r="A277" t="s">
        <v>114</v>
      </c>
      <c r="B277" s="3">
        <v>3.99</v>
      </c>
    </row>
    <row r="278" spans="1:2" x14ac:dyDescent="0.2">
      <c r="A278" t="s">
        <v>63</v>
      </c>
      <c r="B278" s="3">
        <v>3.99</v>
      </c>
    </row>
    <row r="279" spans="1:2" x14ac:dyDescent="0.2">
      <c r="A279" t="s">
        <v>114</v>
      </c>
      <c r="B279" s="3">
        <v>3.99</v>
      </c>
    </row>
    <row r="280" spans="1:2" x14ac:dyDescent="0.2">
      <c r="A280" t="s">
        <v>154</v>
      </c>
      <c r="B280" s="3">
        <v>3.99</v>
      </c>
    </row>
    <row r="281" spans="1:2" x14ac:dyDescent="0.2">
      <c r="A281" t="s">
        <v>139</v>
      </c>
      <c r="B281" s="3">
        <v>3.99</v>
      </c>
    </row>
    <row r="282" spans="1:2" x14ac:dyDescent="0.2">
      <c r="A282" t="s">
        <v>139</v>
      </c>
      <c r="B282" s="3">
        <v>3.99</v>
      </c>
    </row>
    <row r="283" spans="1:2" x14ac:dyDescent="0.2">
      <c r="A283" t="s">
        <v>63</v>
      </c>
      <c r="B283" s="3">
        <v>3.99</v>
      </c>
    </row>
    <row r="284" spans="1:2" x14ac:dyDescent="0.2">
      <c r="A284" t="s">
        <v>602</v>
      </c>
      <c r="B284" s="3">
        <v>3.99</v>
      </c>
    </row>
    <row r="285" spans="1:2" x14ac:dyDescent="0.2">
      <c r="A285" t="s">
        <v>139</v>
      </c>
      <c r="B285" s="3">
        <v>3.99</v>
      </c>
    </row>
    <row r="286" spans="1:2" x14ac:dyDescent="0.2">
      <c r="A286" t="s">
        <v>649</v>
      </c>
      <c r="B286" s="3">
        <v>3.99</v>
      </c>
    </row>
    <row r="287" spans="1:2" x14ac:dyDescent="0.2">
      <c r="A287" t="s">
        <v>63</v>
      </c>
      <c r="B287" s="3">
        <v>3.99</v>
      </c>
    </row>
    <row r="288" spans="1:2" x14ac:dyDescent="0.2">
      <c r="A288" t="s">
        <v>63</v>
      </c>
      <c r="B288" s="3">
        <v>3.99</v>
      </c>
    </row>
    <row r="289" spans="1:2" x14ac:dyDescent="0.2">
      <c r="A289" t="s">
        <v>349</v>
      </c>
      <c r="B289" s="3">
        <v>3.99</v>
      </c>
    </row>
    <row r="290" spans="1:2" x14ac:dyDescent="0.2">
      <c r="A290" t="s">
        <v>691</v>
      </c>
      <c r="B290" s="3">
        <v>3.99</v>
      </c>
    </row>
    <row r="291" spans="1:2" x14ac:dyDescent="0.2">
      <c r="A291" t="s">
        <v>63</v>
      </c>
      <c r="B291" s="3">
        <v>3.99</v>
      </c>
    </row>
    <row r="292" spans="1:2" x14ac:dyDescent="0.2">
      <c r="A292" t="s">
        <v>649</v>
      </c>
      <c r="B292" s="3">
        <v>3.99</v>
      </c>
    </row>
    <row r="293" spans="1:2" x14ac:dyDescent="0.2">
      <c r="A293" t="s">
        <v>628</v>
      </c>
      <c r="B293" s="3">
        <v>3.99</v>
      </c>
    </row>
    <row r="294" spans="1:2" x14ac:dyDescent="0.2">
      <c r="A294" t="s">
        <v>619</v>
      </c>
      <c r="B294" s="3">
        <v>3.99</v>
      </c>
    </row>
    <row r="295" spans="1:2" x14ac:dyDescent="0.2">
      <c r="A295" t="s">
        <v>182</v>
      </c>
      <c r="B295" s="3">
        <v>3.99</v>
      </c>
    </row>
    <row r="296" spans="1:2" x14ac:dyDescent="0.2">
      <c r="A296" t="s">
        <v>571</v>
      </c>
      <c r="B296" s="3">
        <v>5.19</v>
      </c>
    </row>
    <row r="297" spans="1:2" x14ac:dyDescent="0.2">
      <c r="A297" t="s">
        <v>63</v>
      </c>
      <c r="B297" s="3">
        <v>3.99</v>
      </c>
    </row>
    <row r="298" spans="1:2" x14ac:dyDescent="0.2">
      <c r="A298" t="s">
        <v>63</v>
      </c>
      <c r="B298" s="3">
        <v>3.99</v>
      </c>
    </row>
    <row r="299" spans="1:2" x14ac:dyDescent="0.2">
      <c r="A299" t="s">
        <v>157</v>
      </c>
      <c r="B299" s="3">
        <v>5.19</v>
      </c>
    </row>
    <row r="300" spans="1:2" x14ac:dyDescent="0.2">
      <c r="A300" t="s">
        <v>419</v>
      </c>
      <c r="B300" s="3">
        <v>5.19</v>
      </c>
    </row>
    <row r="301" spans="1:2" x14ac:dyDescent="0.2">
      <c r="A301" t="s">
        <v>389</v>
      </c>
      <c r="B301" s="3">
        <v>5.19</v>
      </c>
    </row>
    <row r="302" spans="1:2" x14ac:dyDescent="0.2">
      <c r="A302" t="s">
        <v>72</v>
      </c>
      <c r="B302" s="3">
        <v>5.19</v>
      </c>
    </row>
    <row r="303" spans="1:2" x14ac:dyDescent="0.2">
      <c r="A303" t="s">
        <v>154</v>
      </c>
      <c r="B303" s="3">
        <v>5.19</v>
      </c>
    </row>
    <row r="304" spans="1:2" x14ac:dyDescent="0.2">
      <c r="A304" t="s">
        <v>164</v>
      </c>
      <c r="B304" s="3">
        <v>4.38</v>
      </c>
    </row>
    <row r="305" spans="1:2" x14ac:dyDescent="0.2">
      <c r="A305" t="s">
        <v>114</v>
      </c>
      <c r="B305" s="3">
        <v>4.38</v>
      </c>
    </row>
    <row r="306" spans="1:2" x14ac:dyDescent="0.2">
      <c r="A306" t="s">
        <v>120</v>
      </c>
      <c r="B306" s="3">
        <v>4.38</v>
      </c>
    </row>
    <row r="307" spans="1:2" x14ac:dyDescent="0.2">
      <c r="A307" t="s">
        <v>102</v>
      </c>
      <c r="B307" s="3">
        <v>4.38</v>
      </c>
    </row>
    <row r="308" spans="1:2" x14ac:dyDescent="0.2">
      <c r="A308" t="s">
        <v>81</v>
      </c>
      <c r="B308" s="3">
        <v>4.38</v>
      </c>
    </row>
    <row r="309" spans="1:2" x14ac:dyDescent="0.2">
      <c r="A309" t="s">
        <v>87</v>
      </c>
      <c r="B309" s="3">
        <v>4.38</v>
      </c>
    </row>
    <row r="310" spans="1:2" x14ac:dyDescent="0.2">
      <c r="A310" t="s">
        <v>1</v>
      </c>
      <c r="B310" s="3">
        <v>4.38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9"/>
  <sheetViews>
    <sheetView workbookViewId="0">
      <selection activeCell="I9" sqref="I9"/>
    </sheetView>
  </sheetViews>
  <sheetFormatPr defaultRowHeight="12.75" x14ac:dyDescent="0.2"/>
  <cols>
    <col min="1" max="1" width="51.7109375" bestFit="1" customWidth="1"/>
    <col min="2" max="2" width="17.28515625" bestFit="1" customWidth="1"/>
    <col min="3" max="3" width="15.85546875" bestFit="1" customWidth="1"/>
    <col min="6" max="6" width="8.7109375" customWidth="1"/>
    <col min="7" max="7" width="12.28515625" customWidth="1"/>
    <col min="8" max="8" width="15.85546875" bestFit="1" customWidth="1"/>
  </cols>
  <sheetData>
    <row r="3" spans="1:9" x14ac:dyDescent="0.2">
      <c r="A3" s="20" t="s">
        <v>1372</v>
      </c>
      <c r="B3" s="20" t="s">
        <v>1385</v>
      </c>
      <c r="C3" s="20" t="s">
        <v>1370</v>
      </c>
      <c r="D3" s="20" t="s">
        <v>1368</v>
      </c>
      <c r="E3" s="20" t="s">
        <v>1369</v>
      </c>
      <c r="F3" s="20" t="s">
        <v>1347</v>
      </c>
      <c r="G3" s="20" t="s">
        <v>1383</v>
      </c>
      <c r="H3" t="s">
        <v>1387</v>
      </c>
    </row>
    <row r="4" spans="1:9" x14ac:dyDescent="0.2">
      <c r="A4" t="s">
        <v>32</v>
      </c>
      <c r="B4" t="s">
        <v>67</v>
      </c>
      <c r="C4" t="s">
        <v>69</v>
      </c>
      <c r="D4" t="s">
        <v>28</v>
      </c>
      <c r="E4" t="s">
        <v>68</v>
      </c>
      <c r="F4" t="s">
        <v>65</v>
      </c>
      <c r="G4">
        <v>58.8</v>
      </c>
      <c r="H4" s="21">
        <v>82</v>
      </c>
      <c r="I4">
        <f>H4*G4</f>
        <v>4821.5999999999995</v>
      </c>
    </row>
    <row r="5" spans="1:9" x14ac:dyDescent="0.2">
      <c r="A5" t="s">
        <v>32</v>
      </c>
      <c r="B5" t="s">
        <v>798</v>
      </c>
      <c r="C5" t="s">
        <v>30</v>
      </c>
      <c r="D5" t="s">
        <v>28</v>
      </c>
      <c r="E5" t="s">
        <v>29</v>
      </c>
      <c r="F5" t="s">
        <v>8</v>
      </c>
      <c r="G5">
        <v>3.92</v>
      </c>
      <c r="H5" s="21">
        <v>330</v>
      </c>
      <c r="I5">
        <f t="shared" ref="I5:I8" si="0">H5*G5</f>
        <v>1293.5999999999999</v>
      </c>
    </row>
    <row r="6" spans="1:9" x14ac:dyDescent="0.2">
      <c r="A6" t="s">
        <v>32</v>
      </c>
      <c r="B6" t="s">
        <v>48</v>
      </c>
      <c r="C6" t="s">
        <v>57</v>
      </c>
      <c r="D6" t="s">
        <v>28</v>
      </c>
      <c r="E6" t="s">
        <v>56</v>
      </c>
      <c r="F6" t="s">
        <v>45</v>
      </c>
      <c r="G6">
        <v>510</v>
      </c>
      <c r="H6" s="21">
        <v>19</v>
      </c>
      <c r="I6">
        <f t="shared" si="0"/>
        <v>9690</v>
      </c>
    </row>
    <row r="7" spans="1:9" x14ac:dyDescent="0.2">
      <c r="A7" t="s">
        <v>32</v>
      </c>
      <c r="B7" t="s">
        <v>148</v>
      </c>
      <c r="C7" t="s">
        <v>57</v>
      </c>
      <c r="D7" t="s">
        <v>28</v>
      </c>
      <c r="E7" t="s">
        <v>171</v>
      </c>
      <c r="F7" t="s">
        <v>8</v>
      </c>
      <c r="G7">
        <v>164</v>
      </c>
      <c r="H7" s="21">
        <v>331</v>
      </c>
      <c r="I7">
        <f t="shared" si="0"/>
        <v>54284</v>
      </c>
    </row>
    <row r="8" spans="1:9" x14ac:dyDescent="0.2">
      <c r="A8" t="s">
        <v>32</v>
      </c>
      <c r="B8" t="s">
        <v>148</v>
      </c>
      <c r="C8" t="s">
        <v>57</v>
      </c>
      <c r="D8" t="s">
        <v>28</v>
      </c>
      <c r="E8" t="s">
        <v>151</v>
      </c>
      <c r="F8" t="s">
        <v>8</v>
      </c>
      <c r="G8">
        <v>164</v>
      </c>
      <c r="H8" s="21">
        <v>11</v>
      </c>
      <c r="I8">
        <f t="shared" si="0"/>
        <v>1804</v>
      </c>
    </row>
    <row r="9" spans="1:9" x14ac:dyDescent="0.2">
      <c r="A9" t="s">
        <v>1386</v>
      </c>
      <c r="H9" s="21">
        <v>773</v>
      </c>
      <c r="I9">
        <f>SUM(I4:I8)</f>
        <v>71893.2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10"/>
  <sheetViews>
    <sheetView topLeftCell="AJ1" workbookViewId="0">
      <selection activeCell="BC29" sqref="BC29"/>
    </sheetView>
  </sheetViews>
  <sheetFormatPr defaultRowHeight="12.75" x14ac:dyDescent="0.2"/>
  <cols>
    <col min="1" max="1" width="11" bestFit="1" customWidth="1"/>
    <col min="4" max="4" width="11" bestFit="1" customWidth="1"/>
    <col min="22" max="22" width="46" bestFit="1" customWidth="1"/>
    <col min="42" max="42" width="11.7109375" bestFit="1" customWidth="1"/>
    <col min="43" max="43" width="17.42578125" bestFit="1" customWidth="1"/>
    <col min="53" max="53" width="10.7109375" bestFit="1" customWidth="1"/>
    <col min="54" max="54" width="46" bestFit="1" customWidth="1"/>
  </cols>
  <sheetData>
    <row r="1" spans="1:55" ht="38.25" x14ac:dyDescent="0.2">
      <c r="A1" s="1" t="s">
        <v>1330</v>
      </c>
      <c r="B1" s="1" t="s">
        <v>1331</v>
      </c>
      <c r="C1" s="1" t="s">
        <v>1332</v>
      </c>
      <c r="D1" s="1" t="s">
        <v>1333</v>
      </c>
      <c r="E1" s="1" t="s">
        <v>1334</v>
      </c>
      <c r="F1" s="1" t="s">
        <v>1335</v>
      </c>
      <c r="G1" s="1" t="s">
        <v>1336</v>
      </c>
      <c r="H1" s="1" t="s">
        <v>1337</v>
      </c>
      <c r="I1" s="1" t="s">
        <v>1338</v>
      </c>
      <c r="J1" s="6" t="s">
        <v>1339</v>
      </c>
      <c r="K1" s="1" t="s">
        <v>1340</v>
      </c>
      <c r="L1" s="1" t="s">
        <v>1341</v>
      </c>
      <c r="M1" s="6" t="s">
        <v>1342</v>
      </c>
      <c r="N1" s="1" t="s">
        <v>1343</v>
      </c>
      <c r="O1" s="1" t="s">
        <v>1344</v>
      </c>
      <c r="P1" s="1" t="s">
        <v>1345</v>
      </c>
      <c r="Q1" s="1" t="s">
        <v>1346</v>
      </c>
      <c r="R1" s="1" t="s">
        <v>1347</v>
      </c>
      <c r="S1" s="1" t="s">
        <v>1348</v>
      </c>
      <c r="T1" s="1" t="s">
        <v>1349</v>
      </c>
      <c r="U1" s="1" t="s">
        <v>1350</v>
      </c>
      <c r="V1" s="1" t="s">
        <v>1351</v>
      </c>
      <c r="W1" s="1" t="s">
        <v>1352</v>
      </c>
      <c r="X1" s="1" t="s">
        <v>1353</v>
      </c>
      <c r="Y1" s="1" t="s">
        <v>1354</v>
      </c>
      <c r="Z1" s="1" t="s">
        <v>1355</v>
      </c>
      <c r="AA1" s="1" t="s">
        <v>1356</v>
      </c>
      <c r="AB1" s="1" t="s">
        <v>1357</v>
      </c>
      <c r="AC1" s="1" t="s">
        <v>1358</v>
      </c>
      <c r="AD1" s="1" t="s">
        <v>1359</v>
      </c>
      <c r="AE1" s="1" t="s">
        <v>1360</v>
      </c>
      <c r="AF1" s="1" t="s">
        <v>1361</v>
      </c>
      <c r="AG1" s="1" t="s">
        <v>1362</v>
      </c>
      <c r="AH1" s="1" t="s">
        <v>1363</v>
      </c>
      <c r="AI1" s="1" t="s">
        <v>1364</v>
      </c>
      <c r="AJ1" s="1" t="s">
        <v>1365</v>
      </c>
      <c r="AK1" s="1" t="s">
        <v>1366</v>
      </c>
      <c r="AL1" s="1" t="s">
        <v>1367</v>
      </c>
      <c r="AM1" s="1" t="s">
        <v>1368</v>
      </c>
      <c r="AN1" s="1" t="s">
        <v>1369</v>
      </c>
      <c r="AO1" s="6" t="s">
        <v>1370</v>
      </c>
      <c r="AP1" s="1" t="s">
        <v>1371</v>
      </c>
      <c r="AQ1" s="1" t="s">
        <v>1372</v>
      </c>
      <c r="AR1" s="1" t="s">
        <v>1373</v>
      </c>
      <c r="AS1" s="1" t="s">
        <v>1374</v>
      </c>
      <c r="AT1" s="1" t="s">
        <v>1375</v>
      </c>
      <c r="AU1" s="1" t="s">
        <v>1376</v>
      </c>
      <c r="AV1" s="1" t="s">
        <v>1377</v>
      </c>
      <c r="AW1" s="1" t="s">
        <v>1378</v>
      </c>
      <c r="AX1" s="1" t="s">
        <v>1379</v>
      </c>
      <c r="AY1" s="1" t="s">
        <v>1380</v>
      </c>
      <c r="AZ1" s="1" t="s">
        <v>1381</v>
      </c>
      <c r="BA1" s="6" t="s">
        <v>1382</v>
      </c>
      <c r="BB1" t="s">
        <v>1385</v>
      </c>
      <c r="BC1" t="s">
        <v>1383</v>
      </c>
    </row>
    <row r="2" spans="1:55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s="2">
        <v>42437</v>
      </c>
      <c r="G2" t="s">
        <v>5</v>
      </c>
      <c r="H2" t="s">
        <v>6</v>
      </c>
      <c r="I2" s="2">
        <v>42436</v>
      </c>
      <c r="J2" s="3">
        <v>21.9</v>
      </c>
      <c r="K2" s="3">
        <v>0</v>
      </c>
      <c r="L2" s="3">
        <v>4.38</v>
      </c>
      <c r="M2" s="3">
        <v>4.3</v>
      </c>
      <c r="N2" s="4">
        <v>1.7500000000000002E-2</v>
      </c>
      <c r="O2" s="3">
        <v>0.08</v>
      </c>
      <c r="P2" s="5">
        <v>5</v>
      </c>
      <c r="Q2" t="s">
        <v>7</v>
      </c>
      <c r="R2" t="s">
        <v>8</v>
      </c>
      <c r="S2" t="s">
        <v>9</v>
      </c>
      <c r="T2" t="s">
        <v>10</v>
      </c>
      <c r="U2" t="s">
        <v>2</v>
      </c>
      <c r="V2" t="s">
        <v>11</v>
      </c>
      <c r="W2" t="s">
        <v>12</v>
      </c>
      <c r="X2" t="s">
        <v>13</v>
      </c>
      <c r="Y2" t="s">
        <v>14</v>
      </c>
      <c r="Z2" t="s">
        <v>15</v>
      </c>
      <c r="AA2" t="s">
        <v>16</v>
      </c>
      <c r="AB2" t="s">
        <v>17</v>
      </c>
      <c r="AC2" t="s">
        <v>18</v>
      </c>
      <c r="AD2" t="s">
        <v>19</v>
      </c>
      <c r="AE2" t="s">
        <v>20</v>
      </c>
      <c r="AF2" t="s">
        <v>21</v>
      </c>
      <c r="AG2" t="s">
        <v>22</v>
      </c>
      <c r="AH2" t="s">
        <v>23</v>
      </c>
      <c r="AI2" t="s">
        <v>24</v>
      </c>
      <c r="AJ2" t="s">
        <v>25</v>
      </c>
      <c r="AK2" t="s">
        <v>26</v>
      </c>
      <c r="AL2" t="s">
        <v>27</v>
      </c>
      <c r="AM2" t="s">
        <v>28</v>
      </c>
      <c r="AN2" t="s">
        <v>29</v>
      </c>
      <c r="AO2" t="s">
        <v>30</v>
      </c>
      <c r="AP2" t="s">
        <v>31</v>
      </c>
      <c r="AQ2" t="s">
        <v>32</v>
      </c>
      <c r="AR2" t="s">
        <v>33</v>
      </c>
      <c r="AS2" t="s">
        <v>34</v>
      </c>
      <c r="AT2" t="s">
        <v>35</v>
      </c>
      <c r="AU2" t="s">
        <v>36</v>
      </c>
      <c r="AV2" t="s">
        <v>26</v>
      </c>
      <c r="AW2" t="s">
        <v>26</v>
      </c>
      <c r="AX2" t="s">
        <v>37</v>
      </c>
      <c r="AY2" t="s">
        <v>1</v>
      </c>
      <c r="AZ2" s="3">
        <v>4.38</v>
      </c>
      <c r="BA2" t="str">
        <f>CONCATENATE(AO2,"+",R2)</f>
        <v>650078+EA</v>
      </c>
      <c r="BB2" t="str">
        <f>VLOOKUP(BA2,Sheet2!$A$2:$D$5,4,0)</f>
        <v>BAG FEC FLXSL CLT PCH ODOR FLTR HYDRCLLD</v>
      </c>
      <c r="BC2" s="22">
        <f>VLOOKUP(BA2,Sheet2!$A$2:$D$5,3,0)</f>
        <v>3.92</v>
      </c>
    </row>
    <row r="3" spans="1:55" x14ac:dyDescent="0.2">
      <c r="A3" t="s">
        <v>38</v>
      </c>
      <c r="B3" t="s">
        <v>39</v>
      </c>
      <c r="C3" t="s">
        <v>2</v>
      </c>
      <c r="D3" t="s">
        <v>40</v>
      </c>
      <c r="E3" t="s">
        <v>41</v>
      </c>
      <c r="F3" s="2">
        <v>42454</v>
      </c>
      <c r="G3" t="s">
        <v>42</v>
      </c>
      <c r="H3" t="s">
        <v>43</v>
      </c>
      <c r="I3" s="2">
        <v>42447</v>
      </c>
      <c r="J3" s="3">
        <v>3632.51</v>
      </c>
      <c r="K3" s="3">
        <v>0</v>
      </c>
      <c r="L3" s="3">
        <v>518.92999999999995</v>
      </c>
      <c r="M3" s="3">
        <v>510</v>
      </c>
      <c r="N3" s="4">
        <v>1.7500000000000002E-2</v>
      </c>
      <c r="O3" s="3">
        <v>8.93</v>
      </c>
      <c r="P3" s="5">
        <v>7</v>
      </c>
      <c r="Q3" t="s">
        <v>44</v>
      </c>
      <c r="R3" t="s">
        <v>45</v>
      </c>
      <c r="S3" t="s">
        <v>46</v>
      </c>
      <c r="T3" t="s">
        <v>47</v>
      </c>
      <c r="U3" t="s">
        <v>2</v>
      </c>
      <c r="V3" t="s">
        <v>48</v>
      </c>
      <c r="W3" t="s">
        <v>12</v>
      </c>
      <c r="X3" t="s">
        <v>13</v>
      </c>
      <c r="Y3" t="s">
        <v>49</v>
      </c>
      <c r="Z3" t="s">
        <v>50</v>
      </c>
      <c r="AA3" t="s">
        <v>51</v>
      </c>
      <c r="AB3" t="s">
        <v>52</v>
      </c>
      <c r="AC3" t="s">
        <v>53</v>
      </c>
      <c r="AD3" t="s">
        <v>54</v>
      </c>
      <c r="AE3" t="s">
        <v>55</v>
      </c>
      <c r="AF3" t="s">
        <v>50</v>
      </c>
      <c r="AG3" t="s">
        <v>51</v>
      </c>
      <c r="AH3" t="s">
        <v>26</v>
      </c>
      <c r="AI3" t="s">
        <v>26</v>
      </c>
      <c r="AJ3" t="s">
        <v>26</v>
      </c>
      <c r="AK3" t="s">
        <v>26</v>
      </c>
      <c r="AL3" t="s">
        <v>27</v>
      </c>
      <c r="AM3" t="s">
        <v>28</v>
      </c>
      <c r="AN3" t="s">
        <v>56</v>
      </c>
      <c r="AO3" t="s">
        <v>57</v>
      </c>
      <c r="AP3" t="s">
        <v>31</v>
      </c>
      <c r="AQ3" t="s">
        <v>32</v>
      </c>
      <c r="AR3" t="s">
        <v>58</v>
      </c>
      <c r="AS3" t="s">
        <v>59</v>
      </c>
      <c r="AT3" t="s">
        <v>60</v>
      </c>
      <c r="AU3" t="s">
        <v>61</v>
      </c>
      <c r="AV3" t="s">
        <v>26</v>
      </c>
      <c r="AW3" t="s">
        <v>26</v>
      </c>
      <c r="AX3" t="s">
        <v>62</v>
      </c>
      <c r="AY3" t="s">
        <v>63</v>
      </c>
      <c r="AZ3" s="3">
        <v>518.92999999999995</v>
      </c>
      <c r="BA3" t="str">
        <f t="shared" ref="BA3:BA66" si="0">CONCATENATE(AO3,"+",R3)</f>
        <v>418000+CS</v>
      </c>
      <c r="BB3" t="str">
        <f>VLOOKUP(BA3,Sheet2!$A$2:$D$5,4,0)</f>
        <v>SYSTEM FMS FLEXI SEAL ENHANCED 3/CS</v>
      </c>
      <c r="BC3" s="22">
        <f>VLOOKUP(BA3,Sheet2!$A$2:$D$5,3,0)</f>
        <v>510</v>
      </c>
    </row>
    <row r="4" spans="1:55" x14ac:dyDescent="0.2">
      <c r="A4" t="s">
        <v>38</v>
      </c>
      <c r="B4" t="s">
        <v>64</v>
      </c>
      <c r="C4" t="s">
        <v>2</v>
      </c>
      <c r="D4" t="s">
        <v>40</v>
      </c>
      <c r="E4" t="s">
        <v>41</v>
      </c>
      <c r="F4" s="2">
        <v>42454</v>
      </c>
      <c r="G4" t="s">
        <v>42</v>
      </c>
      <c r="H4" t="s">
        <v>43</v>
      </c>
      <c r="I4" s="2">
        <v>42447</v>
      </c>
      <c r="J4" s="3">
        <v>244.2</v>
      </c>
      <c r="K4" s="3">
        <v>0</v>
      </c>
      <c r="L4" s="3">
        <v>61.05</v>
      </c>
      <c r="M4" s="3">
        <v>60</v>
      </c>
      <c r="N4" s="4">
        <v>1.7500000000000002E-2</v>
      </c>
      <c r="O4" s="3">
        <v>1.05</v>
      </c>
      <c r="P4" s="5">
        <v>4</v>
      </c>
      <c r="Q4" t="s">
        <v>44</v>
      </c>
      <c r="R4" t="s">
        <v>65</v>
      </c>
      <c r="S4" t="s">
        <v>46</v>
      </c>
      <c r="T4" t="s">
        <v>66</v>
      </c>
      <c r="U4" t="s">
        <v>2</v>
      </c>
      <c r="V4" t="s">
        <v>67</v>
      </c>
      <c r="W4" t="s">
        <v>12</v>
      </c>
      <c r="X4" t="s">
        <v>13</v>
      </c>
      <c r="Y4" t="s">
        <v>49</v>
      </c>
      <c r="Z4" t="s">
        <v>50</v>
      </c>
      <c r="AA4" t="s">
        <v>51</v>
      </c>
      <c r="AB4" t="s">
        <v>52</v>
      </c>
      <c r="AC4" t="s">
        <v>53</v>
      </c>
      <c r="AD4" t="s">
        <v>54</v>
      </c>
      <c r="AE4" t="s">
        <v>55</v>
      </c>
      <c r="AF4" t="s">
        <v>50</v>
      </c>
      <c r="AG4" t="s">
        <v>51</v>
      </c>
      <c r="AH4" t="s">
        <v>26</v>
      </c>
      <c r="AI4" t="s">
        <v>26</v>
      </c>
      <c r="AJ4" t="s">
        <v>26</v>
      </c>
      <c r="AK4" t="s">
        <v>26</v>
      </c>
      <c r="AL4" t="s">
        <v>27</v>
      </c>
      <c r="AM4" t="s">
        <v>28</v>
      </c>
      <c r="AN4" t="s">
        <v>68</v>
      </c>
      <c r="AO4" t="s">
        <v>69</v>
      </c>
      <c r="AP4" t="s">
        <v>31</v>
      </c>
      <c r="AQ4" t="s">
        <v>32</v>
      </c>
      <c r="AR4" t="s">
        <v>33</v>
      </c>
      <c r="AS4" t="s">
        <v>34</v>
      </c>
      <c r="AT4" t="s">
        <v>60</v>
      </c>
      <c r="AU4" t="s">
        <v>61</v>
      </c>
      <c r="AV4" t="s">
        <v>26</v>
      </c>
      <c r="AW4" t="s">
        <v>26</v>
      </c>
      <c r="AX4" t="s">
        <v>70</v>
      </c>
      <c r="AY4" t="s">
        <v>63</v>
      </c>
      <c r="AZ4" s="3">
        <v>61.05</v>
      </c>
      <c r="BA4" t="str">
        <f t="shared" si="0"/>
        <v>411108+BX</v>
      </c>
      <c r="BB4" t="str">
        <f>VLOOKUP(BA4,Sheet2!$A$2:$D$5,4,0)</f>
        <v>BAG COLLECTION PRIVACY FLEXISEAL 10/BX</v>
      </c>
      <c r="BC4" s="22">
        <f>VLOOKUP(BA4,Sheet2!$A$2:$D$5,3,0)</f>
        <v>58.8</v>
      </c>
    </row>
    <row r="5" spans="1:55" x14ac:dyDescent="0.2">
      <c r="A5" t="s">
        <v>71</v>
      </c>
      <c r="B5" t="s">
        <v>72</v>
      </c>
      <c r="C5" t="s">
        <v>2</v>
      </c>
      <c r="D5" t="s">
        <v>3</v>
      </c>
      <c r="E5" t="s">
        <v>4</v>
      </c>
      <c r="F5" s="2">
        <v>42450</v>
      </c>
      <c r="G5" t="s">
        <v>73</v>
      </c>
      <c r="H5" t="s">
        <v>74</v>
      </c>
      <c r="I5" s="2">
        <v>42449</v>
      </c>
      <c r="J5" s="3">
        <v>43.8</v>
      </c>
      <c r="K5" s="3">
        <v>0</v>
      </c>
      <c r="L5" s="3">
        <v>4.38</v>
      </c>
      <c r="M5" s="3">
        <v>4.3</v>
      </c>
      <c r="N5" s="4">
        <v>1.7500000000000002E-2</v>
      </c>
      <c r="O5" s="3">
        <v>0.08</v>
      </c>
      <c r="P5" s="5">
        <v>10</v>
      </c>
      <c r="Q5" t="s">
        <v>7</v>
      </c>
      <c r="R5" t="s">
        <v>8</v>
      </c>
      <c r="S5" t="s">
        <v>9</v>
      </c>
      <c r="T5" t="s">
        <v>10</v>
      </c>
      <c r="U5" t="s">
        <v>2</v>
      </c>
      <c r="V5" t="s">
        <v>11</v>
      </c>
      <c r="W5" t="s">
        <v>12</v>
      </c>
      <c r="X5" t="s">
        <v>13</v>
      </c>
      <c r="Y5" t="s">
        <v>14</v>
      </c>
      <c r="Z5" t="s">
        <v>75</v>
      </c>
      <c r="AA5" t="s">
        <v>76</v>
      </c>
      <c r="AB5" t="s">
        <v>17</v>
      </c>
      <c r="AC5" t="s">
        <v>18</v>
      </c>
      <c r="AD5" t="s">
        <v>19</v>
      </c>
      <c r="AE5" t="s">
        <v>20</v>
      </c>
      <c r="AF5" t="s">
        <v>21</v>
      </c>
      <c r="AG5" t="s">
        <v>22</v>
      </c>
      <c r="AH5" t="s">
        <v>77</v>
      </c>
      <c r="AI5" t="s">
        <v>78</v>
      </c>
      <c r="AJ5" t="s">
        <v>79</v>
      </c>
      <c r="AK5" t="s">
        <v>26</v>
      </c>
      <c r="AL5" t="s">
        <v>27</v>
      </c>
      <c r="AM5" t="s">
        <v>28</v>
      </c>
      <c r="AN5" t="s">
        <v>29</v>
      </c>
      <c r="AO5" t="s">
        <v>30</v>
      </c>
      <c r="AP5" t="s">
        <v>31</v>
      </c>
      <c r="AQ5" t="s">
        <v>32</v>
      </c>
      <c r="AR5" t="s">
        <v>33</v>
      </c>
      <c r="AS5" t="s">
        <v>34</v>
      </c>
      <c r="AT5" t="s">
        <v>35</v>
      </c>
      <c r="AU5" t="s">
        <v>36</v>
      </c>
      <c r="AV5" t="s">
        <v>26</v>
      </c>
      <c r="AW5" t="s">
        <v>26</v>
      </c>
      <c r="AX5" t="s">
        <v>80</v>
      </c>
      <c r="AY5" t="s">
        <v>81</v>
      </c>
      <c r="AZ5" s="3">
        <v>4.38</v>
      </c>
      <c r="BA5" t="str">
        <f t="shared" si="0"/>
        <v>650078+EA</v>
      </c>
      <c r="BB5" t="str">
        <f>VLOOKUP(BA5,Sheet2!$A$2:$D$5,4,0)</f>
        <v>BAG FEC FLXSL CLT PCH ODOR FLTR HYDRCLLD</v>
      </c>
      <c r="BC5" s="22">
        <f>VLOOKUP(BA5,Sheet2!$A$2:$D$5,3,0)</f>
        <v>3.92</v>
      </c>
    </row>
    <row r="6" spans="1:55" x14ac:dyDescent="0.2">
      <c r="A6" t="s">
        <v>82</v>
      </c>
      <c r="B6" t="s">
        <v>83</v>
      </c>
      <c r="C6" t="s">
        <v>2</v>
      </c>
      <c r="D6" t="s">
        <v>3</v>
      </c>
      <c r="E6" t="s">
        <v>4</v>
      </c>
      <c r="F6" s="2">
        <v>42450</v>
      </c>
      <c r="G6" t="s">
        <v>84</v>
      </c>
      <c r="H6" t="s">
        <v>85</v>
      </c>
      <c r="I6" s="2">
        <v>42449</v>
      </c>
      <c r="J6" s="3">
        <v>26.28</v>
      </c>
      <c r="K6" s="3">
        <v>0</v>
      </c>
      <c r="L6" s="3">
        <v>4.38</v>
      </c>
      <c r="M6" s="3">
        <v>4.3</v>
      </c>
      <c r="N6" s="4">
        <v>1.7500000000000002E-2</v>
      </c>
      <c r="O6" s="3">
        <v>0.08</v>
      </c>
      <c r="P6" s="5">
        <v>6</v>
      </c>
      <c r="Q6" t="s">
        <v>7</v>
      </c>
      <c r="R6" t="s">
        <v>8</v>
      </c>
      <c r="S6" t="s">
        <v>9</v>
      </c>
      <c r="T6" t="s">
        <v>10</v>
      </c>
      <c r="U6" t="s">
        <v>2</v>
      </c>
      <c r="V6" t="s">
        <v>11</v>
      </c>
      <c r="W6" t="s">
        <v>12</v>
      </c>
      <c r="X6" t="s">
        <v>13</v>
      </c>
      <c r="Y6" t="s">
        <v>14</v>
      </c>
      <c r="Z6" t="s">
        <v>15</v>
      </c>
      <c r="AA6" t="s">
        <v>16</v>
      </c>
      <c r="AB6" t="s">
        <v>17</v>
      </c>
      <c r="AC6" t="s">
        <v>18</v>
      </c>
      <c r="AD6" t="s">
        <v>19</v>
      </c>
      <c r="AE6" t="s">
        <v>20</v>
      </c>
      <c r="AF6" t="s">
        <v>21</v>
      </c>
      <c r="AG6" t="s">
        <v>22</v>
      </c>
      <c r="AH6" t="s">
        <v>23</v>
      </c>
      <c r="AI6" t="s">
        <v>24</v>
      </c>
      <c r="AJ6" t="s">
        <v>25</v>
      </c>
      <c r="AK6" t="s">
        <v>26</v>
      </c>
      <c r="AL6" t="s">
        <v>27</v>
      </c>
      <c r="AM6" t="s">
        <v>28</v>
      </c>
      <c r="AN6" t="s">
        <v>29</v>
      </c>
      <c r="AO6" t="s">
        <v>30</v>
      </c>
      <c r="AP6" t="s">
        <v>31</v>
      </c>
      <c r="AQ6" t="s">
        <v>32</v>
      </c>
      <c r="AR6" t="s">
        <v>33</v>
      </c>
      <c r="AS6" t="s">
        <v>34</v>
      </c>
      <c r="AT6" t="s">
        <v>35</v>
      </c>
      <c r="AU6" t="s">
        <v>36</v>
      </c>
      <c r="AV6" t="s">
        <v>26</v>
      </c>
      <c r="AW6" t="s">
        <v>26</v>
      </c>
      <c r="AX6" t="s">
        <v>86</v>
      </c>
      <c r="AY6" t="s">
        <v>87</v>
      </c>
      <c r="AZ6" s="3">
        <v>4.38</v>
      </c>
      <c r="BA6" t="str">
        <f t="shared" si="0"/>
        <v>650078+EA</v>
      </c>
      <c r="BB6" t="str">
        <f>VLOOKUP(BA6,Sheet2!$A$2:$D$5,4,0)</f>
        <v>BAG FEC FLXSL CLT PCH ODOR FLTR HYDRCLLD</v>
      </c>
      <c r="BC6" s="22">
        <f>VLOOKUP(BA6,Sheet2!$A$2:$D$5,3,0)</f>
        <v>3.92</v>
      </c>
    </row>
    <row r="7" spans="1:55" x14ac:dyDescent="0.2">
      <c r="A7" t="s">
        <v>88</v>
      </c>
      <c r="B7" t="s">
        <v>89</v>
      </c>
      <c r="C7" t="s">
        <v>2</v>
      </c>
      <c r="D7" t="s">
        <v>40</v>
      </c>
      <c r="E7" t="s">
        <v>41</v>
      </c>
      <c r="F7" s="2">
        <v>42454</v>
      </c>
      <c r="G7" t="s">
        <v>90</v>
      </c>
      <c r="H7" t="s">
        <v>91</v>
      </c>
      <c r="I7" s="2">
        <v>42450</v>
      </c>
      <c r="J7" s="3">
        <v>305.25</v>
      </c>
      <c r="K7" s="3">
        <v>0</v>
      </c>
      <c r="L7" s="3">
        <v>61.05</v>
      </c>
      <c r="M7" s="3">
        <v>60</v>
      </c>
      <c r="N7" s="4">
        <v>1.7500000000000002E-2</v>
      </c>
      <c r="O7" s="3">
        <v>1.05</v>
      </c>
      <c r="P7" s="5">
        <v>5</v>
      </c>
      <c r="Q7" t="s">
        <v>44</v>
      </c>
      <c r="R7" t="s">
        <v>65</v>
      </c>
      <c r="S7" t="s">
        <v>46</v>
      </c>
      <c r="T7" t="s">
        <v>66</v>
      </c>
      <c r="U7" t="s">
        <v>2</v>
      </c>
      <c r="V7" t="s">
        <v>67</v>
      </c>
      <c r="W7" t="s">
        <v>12</v>
      </c>
      <c r="X7" t="s">
        <v>13</v>
      </c>
      <c r="Y7" t="s">
        <v>49</v>
      </c>
      <c r="Z7" t="s">
        <v>50</v>
      </c>
      <c r="AA7" t="s">
        <v>51</v>
      </c>
      <c r="AB7" t="s">
        <v>52</v>
      </c>
      <c r="AC7" t="s">
        <v>53</v>
      </c>
      <c r="AD7" t="s">
        <v>54</v>
      </c>
      <c r="AE7" t="s">
        <v>55</v>
      </c>
      <c r="AF7" t="s">
        <v>50</v>
      </c>
      <c r="AG7" t="s">
        <v>51</v>
      </c>
      <c r="AH7" t="s">
        <v>26</v>
      </c>
      <c r="AI7" t="s">
        <v>26</v>
      </c>
      <c r="AJ7" t="s">
        <v>26</v>
      </c>
      <c r="AK7" t="s">
        <v>26</v>
      </c>
      <c r="AL7" t="s">
        <v>27</v>
      </c>
      <c r="AM7" t="s">
        <v>28</v>
      </c>
      <c r="AN7" t="s">
        <v>68</v>
      </c>
      <c r="AO7" t="s">
        <v>69</v>
      </c>
      <c r="AP7" t="s">
        <v>31</v>
      </c>
      <c r="AQ7" t="s">
        <v>32</v>
      </c>
      <c r="AR7" t="s">
        <v>33</v>
      </c>
      <c r="AS7" t="s">
        <v>34</v>
      </c>
      <c r="AT7" t="s">
        <v>60</v>
      </c>
      <c r="AU7" t="s">
        <v>61</v>
      </c>
      <c r="AV7" t="s">
        <v>26</v>
      </c>
      <c r="AW7" t="s">
        <v>26</v>
      </c>
      <c r="AX7" t="s">
        <v>92</v>
      </c>
      <c r="AY7" t="s">
        <v>63</v>
      </c>
      <c r="AZ7" s="3">
        <v>61.05</v>
      </c>
      <c r="BA7" t="str">
        <f t="shared" si="0"/>
        <v>411108+BX</v>
      </c>
      <c r="BB7" t="str">
        <f>VLOOKUP(BA7,Sheet2!$A$2:$D$5,4,0)</f>
        <v>BAG COLLECTION PRIVACY FLEXISEAL 10/BX</v>
      </c>
      <c r="BC7" s="22">
        <f>VLOOKUP(BA7,Sheet2!$A$2:$D$5,3,0)</f>
        <v>58.8</v>
      </c>
    </row>
    <row r="8" spans="1:55" x14ac:dyDescent="0.2">
      <c r="A8" t="s">
        <v>93</v>
      </c>
      <c r="B8" t="s">
        <v>94</v>
      </c>
      <c r="C8" t="s">
        <v>2</v>
      </c>
      <c r="D8" t="s">
        <v>40</v>
      </c>
      <c r="E8" t="s">
        <v>41</v>
      </c>
      <c r="F8" s="2">
        <v>42459</v>
      </c>
      <c r="G8" t="s">
        <v>95</v>
      </c>
      <c r="H8" t="s">
        <v>96</v>
      </c>
      <c r="I8" s="2">
        <v>42458</v>
      </c>
      <c r="J8" s="3">
        <v>2075.7199999999998</v>
      </c>
      <c r="K8" s="3">
        <v>0</v>
      </c>
      <c r="L8" s="3">
        <v>518.92999999999995</v>
      </c>
      <c r="M8" s="3">
        <v>510</v>
      </c>
      <c r="N8" s="4">
        <v>1.7500000000000002E-2</v>
      </c>
      <c r="O8" s="3">
        <v>8.93</v>
      </c>
      <c r="P8" s="5">
        <v>4</v>
      </c>
      <c r="Q8" t="s">
        <v>44</v>
      </c>
      <c r="R8" t="s">
        <v>45</v>
      </c>
      <c r="S8" t="s">
        <v>46</v>
      </c>
      <c r="T8" t="s">
        <v>47</v>
      </c>
      <c r="U8" t="s">
        <v>2</v>
      </c>
      <c r="V8" t="s">
        <v>48</v>
      </c>
      <c r="W8" t="s">
        <v>12</v>
      </c>
      <c r="X8" t="s">
        <v>13</v>
      </c>
      <c r="Y8" t="s">
        <v>49</v>
      </c>
      <c r="Z8" t="s">
        <v>50</v>
      </c>
      <c r="AA8" t="s">
        <v>51</v>
      </c>
      <c r="AB8" t="s">
        <v>52</v>
      </c>
      <c r="AC8" t="s">
        <v>53</v>
      </c>
      <c r="AD8" t="s">
        <v>54</v>
      </c>
      <c r="AE8" t="s">
        <v>55</v>
      </c>
      <c r="AF8" t="s">
        <v>50</v>
      </c>
      <c r="AG8" t="s">
        <v>51</v>
      </c>
      <c r="AH8" t="s">
        <v>26</v>
      </c>
      <c r="AI8" t="s">
        <v>26</v>
      </c>
      <c r="AJ8" t="s">
        <v>26</v>
      </c>
      <c r="AK8" t="s">
        <v>26</v>
      </c>
      <c r="AL8" t="s">
        <v>27</v>
      </c>
      <c r="AM8" t="s">
        <v>28</v>
      </c>
      <c r="AN8" t="s">
        <v>56</v>
      </c>
      <c r="AO8" t="s">
        <v>57</v>
      </c>
      <c r="AP8" t="s">
        <v>31</v>
      </c>
      <c r="AQ8" t="s">
        <v>32</v>
      </c>
      <c r="AR8" t="s">
        <v>58</v>
      </c>
      <c r="AS8" t="s">
        <v>59</v>
      </c>
      <c r="AT8" t="s">
        <v>60</v>
      </c>
      <c r="AU8" t="s">
        <v>61</v>
      </c>
      <c r="AV8" t="s">
        <v>26</v>
      </c>
      <c r="AW8" t="s">
        <v>26</v>
      </c>
      <c r="AX8" t="s">
        <v>97</v>
      </c>
      <c r="AY8" t="s">
        <v>63</v>
      </c>
      <c r="AZ8" s="3">
        <v>518.92999999999995</v>
      </c>
      <c r="BA8" t="str">
        <f t="shared" si="0"/>
        <v>418000+CS</v>
      </c>
      <c r="BB8" t="str">
        <f>VLOOKUP(BA8,Sheet2!$A$2:$D$5,4,0)</f>
        <v>SYSTEM FMS FLEXI SEAL ENHANCED 3/CS</v>
      </c>
      <c r="BC8" s="22">
        <f>VLOOKUP(BA8,Sheet2!$A$2:$D$5,3,0)</f>
        <v>510</v>
      </c>
    </row>
    <row r="9" spans="1:55" x14ac:dyDescent="0.2">
      <c r="A9" t="s">
        <v>98</v>
      </c>
      <c r="B9" t="s">
        <v>87</v>
      </c>
      <c r="C9" t="s">
        <v>2</v>
      </c>
      <c r="D9" t="s">
        <v>3</v>
      </c>
      <c r="E9" t="s">
        <v>4</v>
      </c>
      <c r="F9" s="2">
        <v>42461</v>
      </c>
      <c r="G9" t="s">
        <v>99</v>
      </c>
      <c r="H9" t="s">
        <v>100</v>
      </c>
      <c r="I9" s="2">
        <v>42460</v>
      </c>
      <c r="J9" s="3">
        <v>43.8</v>
      </c>
      <c r="K9" s="3">
        <v>0</v>
      </c>
      <c r="L9" s="3">
        <v>4.38</v>
      </c>
      <c r="M9" s="3">
        <v>4.3</v>
      </c>
      <c r="N9" s="4">
        <v>1.7500000000000002E-2</v>
      </c>
      <c r="O9" s="3">
        <v>0.08</v>
      </c>
      <c r="P9" s="5">
        <v>10</v>
      </c>
      <c r="Q9" t="s">
        <v>7</v>
      </c>
      <c r="R9" t="s">
        <v>8</v>
      </c>
      <c r="S9" t="s">
        <v>9</v>
      </c>
      <c r="T9" t="s">
        <v>10</v>
      </c>
      <c r="U9" t="s">
        <v>2</v>
      </c>
      <c r="V9" t="s">
        <v>11</v>
      </c>
      <c r="W9" t="s">
        <v>12</v>
      </c>
      <c r="X9" t="s">
        <v>13</v>
      </c>
      <c r="Y9" t="s">
        <v>14</v>
      </c>
      <c r="Z9" t="s">
        <v>15</v>
      </c>
      <c r="AA9" t="s">
        <v>16</v>
      </c>
      <c r="AB9" t="s">
        <v>17</v>
      </c>
      <c r="AC9" t="s">
        <v>18</v>
      </c>
      <c r="AD9" t="s">
        <v>19</v>
      </c>
      <c r="AE9" t="s">
        <v>20</v>
      </c>
      <c r="AF9" t="s">
        <v>21</v>
      </c>
      <c r="AG9" t="s">
        <v>22</v>
      </c>
      <c r="AH9" t="s">
        <v>23</v>
      </c>
      <c r="AI9" t="s">
        <v>24</v>
      </c>
      <c r="AJ9" t="s">
        <v>25</v>
      </c>
      <c r="AK9" t="s">
        <v>26</v>
      </c>
      <c r="AL9" t="s">
        <v>27</v>
      </c>
      <c r="AM9" t="s">
        <v>28</v>
      </c>
      <c r="AN9" t="s">
        <v>29</v>
      </c>
      <c r="AO9" t="s">
        <v>30</v>
      </c>
      <c r="AP9" t="s">
        <v>31</v>
      </c>
      <c r="AQ9" t="s">
        <v>32</v>
      </c>
      <c r="AR9" t="s">
        <v>33</v>
      </c>
      <c r="AS9" t="s">
        <v>34</v>
      </c>
      <c r="AT9" t="s">
        <v>35</v>
      </c>
      <c r="AU9" t="s">
        <v>36</v>
      </c>
      <c r="AV9" t="s">
        <v>26</v>
      </c>
      <c r="AW9" t="s">
        <v>26</v>
      </c>
      <c r="AX9" t="s">
        <v>101</v>
      </c>
      <c r="AY9" t="s">
        <v>102</v>
      </c>
      <c r="AZ9" s="3">
        <v>4.38</v>
      </c>
      <c r="BA9" t="str">
        <f t="shared" si="0"/>
        <v>650078+EA</v>
      </c>
      <c r="BB9" t="str">
        <f>VLOOKUP(BA9,Sheet2!$A$2:$D$5,4,0)</f>
        <v>BAG FEC FLXSL CLT PCH ODOR FLTR HYDRCLLD</v>
      </c>
      <c r="BC9" s="22">
        <f>VLOOKUP(BA9,Sheet2!$A$2:$D$5,3,0)</f>
        <v>3.92</v>
      </c>
    </row>
    <row r="10" spans="1:55" x14ac:dyDescent="0.2">
      <c r="A10" t="s">
        <v>103</v>
      </c>
      <c r="B10" t="s">
        <v>104</v>
      </c>
      <c r="C10" t="s">
        <v>2</v>
      </c>
      <c r="D10" t="s">
        <v>40</v>
      </c>
      <c r="E10" t="s">
        <v>41</v>
      </c>
      <c r="F10" s="2">
        <v>42464</v>
      </c>
      <c r="G10" t="s">
        <v>105</v>
      </c>
      <c r="H10" t="s">
        <v>106</v>
      </c>
      <c r="I10" s="2">
        <v>42461</v>
      </c>
      <c r="J10" s="3">
        <v>1037.8599999999999</v>
      </c>
      <c r="K10" s="3">
        <v>0</v>
      </c>
      <c r="L10" s="3">
        <v>518.92999999999995</v>
      </c>
      <c r="M10" s="3">
        <v>510</v>
      </c>
      <c r="N10" s="4">
        <v>1.7500000000000002E-2</v>
      </c>
      <c r="O10" s="3">
        <v>8.93</v>
      </c>
      <c r="P10" s="5">
        <v>2</v>
      </c>
      <c r="Q10" t="s">
        <v>44</v>
      </c>
      <c r="R10" t="s">
        <v>45</v>
      </c>
      <c r="S10" t="s">
        <v>46</v>
      </c>
      <c r="T10" t="s">
        <v>47</v>
      </c>
      <c r="U10" t="s">
        <v>2</v>
      </c>
      <c r="V10" t="s">
        <v>48</v>
      </c>
      <c r="W10" t="s">
        <v>12</v>
      </c>
      <c r="X10" t="s">
        <v>13</v>
      </c>
      <c r="Y10" t="s">
        <v>49</v>
      </c>
      <c r="Z10" t="s">
        <v>50</v>
      </c>
      <c r="AA10" t="s">
        <v>51</v>
      </c>
      <c r="AB10" t="s">
        <v>52</v>
      </c>
      <c r="AC10" t="s">
        <v>53</v>
      </c>
      <c r="AD10" t="s">
        <v>54</v>
      </c>
      <c r="AE10" t="s">
        <v>55</v>
      </c>
      <c r="AF10" t="s">
        <v>50</v>
      </c>
      <c r="AG10" t="s">
        <v>51</v>
      </c>
      <c r="AH10" t="s">
        <v>26</v>
      </c>
      <c r="AI10" t="s">
        <v>26</v>
      </c>
      <c r="AJ10" t="s">
        <v>26</v>
      </c>
      <c r="AK10" t="s">
        <v>26</v>
      </c>
      <c r="AL10" t="s">
        <v>27</v>
      </c>
      <c r="AM10" t="s">
        <v>28</v>
      </c>
      <c r="AN10" t="s">
        <v>56</v>
      </c>
      <c r="AO10" t="s">
        <v>57</v>
      </c>
      <c r="AP10" t="s">
        <v>31</v>
      </c>
      <c r="AQ10" t="s">
        <v>32</v>
      </c>
      <c r="AR10" t="s">
        <v>58</v>
      </c>
      <c r="AS10" t="s">
        <v>59</v>
      </c>
      <c r="AT10" t="s">
        <v>60</v>
      </c>
      <c r="AU10" t="s">
        <v>61</v>
      </c>
      <c r="AV10" t="s">
        <v>26</v>
      </c>
      <c r="AW10" t="s">
        <v>26</v>
      </c>
      <c r="AX10" t="s">
        <v>107</v>
      </c>
      <c r="AY10" t="s">
        <v>63</v>
      </c>
      <c r="AZ10" s="3">
        <v>518.92999999999995</v>
      </c>
      <c r="BA10" t="str">
        <f t="shared" si="0"/>
        <v>418000+CS</v>
      </c>
      <c r="BB10" t="str">
        <f>VLOOKUP(BA10,Sheet2!$A$2:$D$5,4,0)</f>
        <v>SYSTEM FMS FLEXI SEAL ENHANCED 3/CS</v>
      </c>
      <c r="BC10" s="22">
        <f>VLOOKUP(BA10,Sheet2!$A$2:$D$5,3,0)</f>
        <v>510</v>
      </c>
    </row>
    <row r="11" spans="1:55" x14ac:dyDescent="0.2">
      <c r="A11" t="s">
        <v>108</v>
      </c>
      <c r="B11" t="s">
        <v>109</v>
      </c>
      <c r="C11" t="s">
        <v>2</v>
      </c>
      <c r="D11" t="s">
        <v>40</v>
      </c>
      <c r="E11" t="s">
        <v>41</v>
      </c>
      <c r="F11" s="2">
        <v>42487</v>
      </c>
      <c r="G11" t="s">
        <v>110</v>
      </c>
      <c r="H11" t="s">
        <v>111</v>
      </c>
      <c r="I11" s="2">
        <v>42486</v>
      </c>
      <c r="J11" s="3">
        <v>1037.8599999999999</v>
      </c>
      <c r="K11" s="3">
        <v>0</v>
      </c>
      <c r="L11" s="3">
        <v>518.92999999999995</v>
      </c>
      <c r="M11" s="3">
        <v>510</v>
      </c>
      <c r="N11" s="4">
        <v>1.7500000000000002E-2</v>
      </c>
      <c r="O11" s="3">
        <v>8.93</v>
      </c>
      <c r="P11" s="5">
        <v>2</v>
      </c>
      <c r="Q11" t="s">
        <v>44</v>
      </c>
      <c r="R11" t="s">
        <v>45</v>
      </c>
      <c r="S11" t="s">
        <v>46</v>
      </c>
      <c r="T11" t="s">
        <v>47</v>
      </c>
      <c r="U11" t="s">
        <v>2</v>
      </c>
      <c r="V11" t="s">
        <v>48</v>
      </c>
      <c r="W11" t="s">
        <v>12</v>
      </c>
      <c r="X11" t="s">
        <v>13</v>
      </c>
      <c r="Y11" t="s">
        <v>49</v>
      </c>
      <c r="Z11" t="s">
        <v>50</v>
      </c>
      <c r="AA11" t="s">
        <v>51</v>
      </c>
      <c r="AB11" t="s">
        <v>52</v>
      </c>
      <c r="AC11" t="s">
        <v>53</v>
      </c>
      <c r="AD11" t="s">
        <v>54</v>
      </c>
      <c r="AE11" t="s">
        <v>55</v>
      </c>
      <c r="AF11" t="s">
        <v>50</v>
      </c>
      <c r="AG11" t="s">
        <v>51</v>
      </c>
      <c r="AH11" t="s">
        <v>26</v>
      </c>
      <c r="AI11" t="s">
        <v>26</v>
      </c>
      <c r="AJ11" t="s">
        <v>26</v>
      </c>
      <c r="AK11" t="s">
        <v>26</v>
      </c>
      <c r="AL11" t="s">
        <v>27</v>
      </c>
      <c r="AM11" t="s">
        <v>28</v>
      </c>
      <c r="AN11" t="s">
        <v>56</v>
      </c>
      <c r="AO11" t="s">
        <v>57</v>
      </c>
      <c r="AP11" t="s">
        <v>31</v>
      </c>
      <c r="AQ11" t="s">
        <v>32</v>
      </c>
      <c r="AR11" t="s">
        <v>58</v>
      </c>
      <c r="AS11" t="s">
        <v>59</v>
      </c>
      <c r="AT11" t="s">
        <v>60</v>
      </c>
      <c r="AU11" t="s">
        <v>61</v>
      </c>
      <c r="AV11" t="s">
        <v>26</v>
      </c>
      <c r="AW11" t="s">
        <v>26</v>
      </c>
      <c r="AX11" t="s">
        <v>112</v>
      </c>
      <c r="AY11" t="s">
        <v>63</v>
      </c>
      <c r="AZ11" s="3">
        <v>518.92999999999995</v>
      </c>
      <c r="BA11" t="str">
        <f t="shared" si="0"/>
        <v>418000+CS</v>
      </c>
      <c r="BB11" t="str">
        <f>VLOOKUP(BA11,Sheet2!$A$2:$D$5,4,0)</f>
        <v>SYSTEM FMS FLEXI SEAL ENHANCED 3/CS</v>
      </c>
      <c r="BC11" s="22">
        <f>VLOOKUP(BA11,Sheet2!$A$2:$D$5,3,0)</f>
        <v>510</v>
      </c>
    </row>
    <row r="12" spans="1:55" x14ac:dyDescent="0.2">
      <c r="A12" t="s">
        <v>113</v>
      </c>
      <c r="B12" t="s">
        <v>114</v>
      </c>
      <c r="C12" t="s">
        <v>2</v>
      </c>
      <c r="D12" t="s">
        <v>3</v>
      </c>
      <c r="E12" t="s">
        <v>4</v>
      </c>
      <c r="F12" s="2">
        <v>42506</v>
      </c>
      <c r="G12" t="s">
        <v>115</v>
      </c>
      <c r="H12" t="s">
        <v>116</v>
      </c>
      <c r="I12" s="2">
        <v>42505</v>
      </c>
      <c r="J12" s="3">
        <v>21.9</v>
      </c>
      <c r="K12" s="3">
        <v>0</v>
      </c>
      <c r="L12" s="3">
        <v>4.38</v>
      </c>
      <c r="M12" s="3">
        <v>4.3</v>
      </c>
      <c r="N12" s="4">
        <v>1.7500000000000002E-2</v>
      </c>
      <c r="O12" s="3">
        <v>0.08</v>
      </c>
      <c r="P12" s="5">
        <v>5</v>
      </c>
      <c r="Q12" t="s">
        <v>7</v>
      </c>
      <c r="R12" t="s">
        <v>8</v>
      </c>
      <c r="S12" t="s">
        <v>9</v>
      </c>
      <c r="T12" t="s">
        <v>10</v>
      </c>
      <c r="U12" t="s">
        <v>2</v>
      </c>
      <c r="V12" t="s">
        <v>11</v>
      </c>
      <c r="W12" t="s">
        <v>12</v>
      </c>
      <c r="X12" t="s">
        <v>13</v>
      </c>
      <c r="Y12" t="s">
        <v>14</v>
      </c>
      <c r="Z12" t="s">
        <v>75</v>
      </c>
      <c r="AA12" t="s">
        <v>76</v>
      </c>
      <c r="AB12" t="s">
        <v>17</v>
      </c>
      <c r="AC12" t="s">
        <v>18</v>
      </c>
      <c r="AD12" t="s">
        <v>19</v>
      </c>
      <c r="AE12" t="s">
        <v>20</v>
      </c>
      <c r="AF12" t="s">
        <v>21</v>
      </c>
      <c r="AG12" t="s">
        <v>22</v>
      </c>
      <c r="AH12" t="s">
        <v>77</v>
      </c>
      <c r="AI12" t="s">
        <v>117</v>
      </c>
      <c r="AJ12" t="s">
        <v>118</v>
      </c>
      <c r="AK12" t="s">
        <v>26</v>
      </c>
      <c r="AL12" t="s">
        <v>27</v>
      </c>
      <c r="AM12" t="s">
        <v>28</v>
      </c>
      <c r="AN12" t="s">
        <v>29</v>
      </c>
      <c r="AO12" t="s">
        <v>30</v>
      </c>
      <c r="AP12" t="s">
        <v>31</v>
      </c>
      <c r="AQ12" t="s">
        <v>32</v>
      </c>
      <c r="AR12" t="s">
        <v>33</v>
      </c>
      <c r="AS12" t="s">
        <v>34</v>
      </c>
      <c r="AT12" t="s">
        <v>35</v>
      </c>
      <c r="AU12" t="s">
        <v>36</v>
      </c>
      <c r="AV12" t="s">
        <v>26</v>
      </c>
      <c r="AW12" t="s">
        <v>26</v>
      </c>
      <c r="AX12" t="s">
        <v>119</v>
      </c>
      <c r="AY12" t="s">
        <v>120</v>
      </c>
      <c r="AZ12" s="3">
        <v>4.38</v>
      </c>
      <c r="BA12" t="str">
        <f t="shared" si="0"/>
        <v>650078+EA</v>
      </c>
      <c r="BB12" t="str">
        <f>VLOOKUP(BA12,Sheet2!$A$2:$D$5,4,0)</f>
        <v>BAG FEC FLXSL CLT PCH ODOR FLTR HYDRCLLD</v>
      </c>
      <c r="BC12" s="22">
        <f>VLOOKUP(BA12,Sheet2!$A$2:$D$5,3,0)</f>
        <v>3.92</v>
      </c>
    </row>
    <row r="13" spans="1:55" x14ac:dyDescent="0.2">
      <c r="A13" t="s">
        <v>121</v>
      </c>
      <c r="B13" t="s">
        <v>122</v>
      </c>
      <c r="C13" t="s">
        <v>2</v>
      </c>
      <c r="D13" t="s">
        <v>40</v>
      </c>
      <c r="E13" t="s">
        <v>41</v>
      </c>
      <c r="F13" s="2">
        <v>42507</v>
      </c>
      <c r="G13" t="s">
        <v>123</v>
      </c>
      <c r="H13" t="s">
        <v>124</v>
      </c>
      <c r="I13" s="2">
        <v>42506</v>
      </c>
      <c r="J13" s="3">
        <v>1037.8599999999999</v>
      </c>
      <c r="K13" s="3">
        <v>0</v>
      </c>
      <c r="L13" s="3">
        <v>518.92999999999995</v>
      </c>
      <c r="M13" s="3">
        <v>510</v>
      </c>
      <c r="N13" s="4">
        <v>1.7500000000000002E-2</v>
      </c>
      <c r="O13" s="3">
        <v>8.93</v>
      </c>
      <c r="P13" s="5">
        <v>2</v>
      </c>
      <c r="Q13" t="s">
        <v>44</v>
      </c>
      <c r="R13" t="s">
        <v>45</v>
      </c>
      <c r="S13" t="s">
        <v>46</v>
      </c>
      <c r="T13" t="s">
        <v>47</v>
      </c>
      <c r="U13" t="s">
        <v>2</v>
      </c>
      <c r="V13" t="s">
        <v>48</v>
      </c>
      <c r="W13" t="s">
        <v>12</v>
      </c>
      <c r="X13" t="s">
        <v>13</v>
      </c>
      <c r="Y13" t="s">
        <v>49</v>
      </c>
      <c r="Z13" t="s">
        <v>50</v>
      </c>
      <c r="AA13" t="s">
        <v>51</v>
      </c>
      <c r="AB13" t="s">
        <v>52</v>
      </c>
      <c r="AC13" t="s">
        <v>53</v>
      </c>
      <c r="AD13" t="s">
        <v>54</v>
      </c>
      <c r="AE13" t="s">
        <v>55</v>
      </c>
      <c r="AF13" t="s">
        <v>50</v>
      </c>
      <c r="AG13" t="s">
        <v>51</v>
      </c>
      <c r="AH13" t="s">
        <v>26</v>
      </c>
      <c r="AI13" t="s">
        <v>26</v>
      </c>
      <c r="AJ13" t="s">
        <v>26</v>
      </c>
      <c r="AK13" t="s">
        <v>26</v>
      </c>
      <c r="AL13" t="s">
        <v>27</v>
      </c>
      <c r="AM13" t="s">
        <v>28</v>
      </c>
      <c r="AN13" t="s">
        <v>56</v>
      </c>
      <c r="AO13" t="s">
        <v>57</v>
      </c>
      <c r="AP13" t="s">
        <v>31</v>
      </c>
      <c r="AQ13" t="s">
        <v>32</v>
      </c>
      <c r="AR13" t="s">
        <v>58</v>
      </c>
      <c r="AS13" t="s">
        <v>59</v>
      </c>
      <c r="AT13" t="s">
        <v>60</v>
      </c>
      <c r="AU13" t="s">
        <v>61</v>
      </c>
      <c r="AV13" t="s">
        <v>26</v>
      </c>
      <c r="AW13" t="s">
        <v>26</v>
      </c>
      <c r="AX13" t="s">
        <v>125</v>
      </c>
      <c r="AY13" t="s">
        <v>63</v>
      </c>
      <c r="AZ13" s="3">
        <v>518.92999999999995</v>
      </c>
      <c r="BA13" t="str">
        <f t="shared" si="0"/>
        <v>418000+CS</v>
      </c>
      <c r="BB13" t="str">
        <f>VLOOKUP(BA13,Sheet2!$A$2:$D$5,4,0)</f>
        <v>SYSTEM FMS FLEXI SEAL ENHANCED 3/CS</v>
      </c>
      <c r="BC13" s="22">
        <f>VLOOKUP(BA13,Sheet2!$A$2:$D$5,3,0)</f>
        <v>510</v>
      </c>
    </row>
    <row r="14" spans="1:55" x14ac:dyDescent="0.2">
      <c r="A14" t="s">
        <v>126</v>
      </c>
      <c r="B14" t="s">
        <v>127</v>
      </c>
      <c r="C14" t="s">
        <v>2</v>
      </c>
      <c r="D14" t="s">
        <v>40</v>
      </c>
      <c r="E14" t="s">
        <v>41</v>
      </c>
      <c r="F14" s="2">
        <v>42534</v>
      </c>
      <c r="G14" t="s">
        <v>128</v>
      </c>
      <c r="H14" t="s">
        <v>129</v>
      </c>
      <c r="I14" s="2">
        <v>42515</v>
      </c>
      <c r="J14" s="3">
        <v>1037.8599999999999</v>
      </c>
      <c r="K14" s="3">
        <v>0</v>
      </c>
      <c r="L14" s="3">
        <v>518.92999999999995</v>
      </c>
      <c r="M14" s="3">
        <v>510</v>
      </c>
      <c r="N14" s="4">
        <v>1.7500000000000002E-2</v>
      </c>
      <c r="O14" s="3">
        <v>8.93</v>
      </c>
      <c r="P14" s="5">
        <v>2</v>
      </c>
      <c r="Q14" t="s">
        <v>44</v>
      </c>
      <c r="R14" t="s">
        <v>45</v>
      </c>
      <c r="S14" t="s">
        <v>46</v>
      </c>
      <c r="T14" t="s">
        <v>47</v>
      </c>
      <c r="U14" t="s">
        <v>2</v>
      </c>
      <c r="V14" t="s">
        <v>48</v>
      </c>
      <c r="W14" t="s">
        <v>12</v>
      </c>
      <c r="X14" t="s">
        <v>13</v>
      </c>
      <c r="Y14" t="s">
        <v>49</v>
      </c>
      <c r="Z14" t="s">
        <v>50</v>
      </c>
      <c r="AA14" t="s">
        <v>51</v>
      </c>
      <c r="AB14" t="s">
        <v>52</v>
      </c>
      <c r="AC14" t="s">
        <v>53</v>
      </c>
      <c r="AD14" t="s">
        <v>54</v>
      </c>
      <c r="AE14" t="s">
        <v>55</v>
      </c>
      <c r="AF14" t="s">
        <v>50</v>
      </c>
      <c r="AG14" t="s">
        <v>51</v>
      </c>
      <c r="AH14" t="s">
        <v>26</v>
      </c>
      <c r="AI14" t="s">
        <v>26</v>
      </c>
      <c r="AJ14" t="s">
        <v>26</v>
      </c>
      <c r="AK14" t="s">
        <v>26</v>
      </c>
      <c r="AL14" t="s">
        <v>27</v>
      </c>
      <c r="AM14" t="s">
        <v>28</v>
      </c>
      <c r="AN14" t="s">
        <v>56</v>
      </c>
      <c r="AO14" t="s">
        <v>57</v>
      </c>
      <c r="AP14" t="s">
        <v>31</v>
      </c>
      <c r="AQ14" t="s">
        <v>32</v>
      </c>
      <c r="AR14" t="s">
        <v>58</v>
      </c>
      <c r="AS14" t="s">
        <v>59</v>
      </c>
      <c r="AT14" t="s">
        <v>60</v>
      </c>
      <c r="AU14" t="s">
        <v>61</v>
      </c>
      <c r="AV14" t="s">
        <v>26</v>
      </c>
      <c r="AW14" t="s">
        <v>26</v>
      </c>
      <c r="AX14" t="s">
        <v>130</v>
      </c>
      <c r="AY14" t="s">
        <v>63</v>
      </c>
      <c r="AZ14" s="3">
        <v>518.92999999999995</v>
      </c>
      <c r="BA14" t="str">
        <f t="shared" si="0"/>
        <v>418000+CS</v>
      </c>
      <c r="BB14" t="str">
        <f>VLOOKUP(BA14,Sheet2!$A$2:$D$5,4,0)</f>
        <v>SYSTEM FMS FLEXI SEAL ENHANCED 3/CS</v>
      </c>
      <c r="BC14" s="22">
        <f>VLOOKUP(BA14,Sheet2!$A$2:$D$5,3,0)</f>
        <v>510</v>
      </c>
    </row>
    <row r="15" spans="1:55" x14ac:dyDescent="0.2">
      <c r="A15" t="s">
        <v>131</v>
      </c>
      <c r="B15" t="s">
        <v>72</v>
      </c>
      <c r="C15" t="s">
        <v>2</v>
      </c>
      <c r="D15" t="s">
        <v>40</v>
      </c>
      <c r="E15" t="s">
        <v>41</v>
      </c>
      <c r="F15" s="2">
        <v>42527</v>
      </c>
      <c r="G15" t="s">
        <v>132</v>
      </c>
      <c r="H15" t="s">
        <v>133</v>
      </c>
      <c r="I15" s="2">
        <v>42524</v>
      </c>
      <c r="J15" s="3">
        <v>122.1</v>
      </c>
      <c r="K15" s="3">
        <v>0</v>
      </c>
      <c r="L15" s="3">
        <v>61.05</v>
      </c>
      <c r="M15" s="3">
        <v>60</v>
      </c>
      <c r="N15" s="4">
        <v>1.7500000000000002E-2</v>
      </c>
      <c r="O15" s="3">
        <v>1.05</v>
      </c>
      <c r="P15" s="5">
        <v>2</v>
      </c>
      <c r="Q15" t="s">
        <v>44</v>
      </c>
      <c r="R15" t="s">
        <v>65</v>
      </c>
      <c r="S15" t="s">
        <v>46</v>
      </c>
      <c r="T15" t="s">
        <v>134</v>
      </c>
      <c r="U15" t="s">
        <v>2</v>
      </c>
      <c r="V15" t="s">
        <v>67</v>
      </c>
      <c r="W15" t="s">
        <v>12</v>
      </c>
      <c r="X15" t="s">
        <v>13</v>
      </c>
      <c r="Y15" t="s">
        <v>49</v>
      </c>
      <c r="Z15" t="s">
        <v>50</v>
      </c>
      <c r="AA15" t="s">
        <v>51</v>
      </c>
      <c r="AB15" t="s">
        <v>52</v>
      </c>
      <c r="AC15" t="s">
        <v>53</v>
      </c>
      <c r="AD15" t="s">
        <v>54</v>
      </c>
      <c r="AE15" t="s">
        <v>55</v>
      </c>
      <c r="AF15" t="s">
        <v>50</v>
      </c>
      <c r="AG15" t="s">
        <v>51</v>
      </c>
      <c r="AH15" t="s">
        <v>26</v>
      </c>
      <c r="AI15" t="s">
        <v>26</v>
      </c>
      <c r="AJ15" t="s">
        <v>26</v>
      </c>
      <c r="AK15" t="s">
        <v>26</v>
      </c>
      <c r="AL15" t="s">
        <v>27</v>
      </c>
      <c r="AM15" t="s">
        <v>28</v>
      </c>
      <c r="AN15" t="s">
        <v>68</v>
      </c>
      <c r="AO15" t="s">
        <v>69</v>
      </c>
      <c r="AP15" t="s">
        <v>31</v>
      </c>
      <c r="AQ15" t="s">
        <v>32</v>
      </c>
      <c r="AR15" t="s">
        <v>33</v>
      </c>
      <c r="AS15" t="s">
        <v>34</v>
      </c>
      <c r="AT15" t="s">
        <v>135</v>
      </c>
      <c r="AU15" t="s">
        <v>136</v>
      </c>
      <c r="AV15" t="s">
        <v>26</v>
      </c>
      <c r="AW15" t="s">
        <v>26</v>
      </c>
      <c r="AX15" t="s">
        <v>137</v>
      </c>
      <c r="AY15" t="s">
        <v>63</v>
      </c>
      <c r="AZ15" s="3">
        <v>61.05</v>
      </c>
      <c r="BA15" t="str">
        <f t="shared" si="0"/>
        <v>411108+BX</v>
      </c>
      <c r="BB15" t="str">
        <f>VLOOKUP(BA15,Sheet2!$A$2:$D$5,4,0)</f>
        <v>BAG COLLECTION PRIVACY FLEXISEAL 10/BX</v>
      </c>
      <c r="BC15" s="22">
        <f>VLOOKUP(BA15,Sheet2!$A$2:$D$5,3,0)</f>
        <v>58.8</v>
      </c>
    </row>
    <row r="16" spans="1:55" x14ac:dyDescent="0.2">
      <c r="A16" t="s">
        <v>138</v>
      </c>
      <c r="B16" t="s">
        <v>139</v>
      </c>
      <c r="C16" t="s">
        <v>2</v>
      </c>
      <c r="D16" t="s">
        <v>40</v>
      </c>
      <c r="E16" t="s">
        <v>41</v>
      </c>
      <c r="F16" s="2">
        <v>42529</v>
      </c>
      <c r="G16" t="s">
        <v>140</v>
      </c>
      <c r="H16" t="s">
        <v>141</v>
      </c>
      <c r="I16" s="2">
        <v>42528</v>
      </c>
      <c r="J16" s="3">
        <v>122.1</v>
      </c>
      <c r="K16" s="3">
        <v>0</v>
      </c>
      <c r="L16" s="3">
        <v>61.05</v>
      </c>
      <c r="M16" s="3">
        <v>60</v>
      </c>
      <c r="N16" s="4">
        <v>1.7500000000000002E-2</v>
      </c>
      <c r="O16" s="3">
        <v>1.05</v>
      </c>
      <c r="P16" s="5">
        <v>2</v>
      </c>
      <c r="Q16" t="s">
        <v>44</v>
      </c>
      <c r="R16" t="s">
        <v>65</v>
      </c>
      <c r="S16" t="s">
        <v>46</v>
      </c>
      <c r="T16" t="s">
        <v>134</v>
      </c>
      <c r="U16" t="s">
        <v>2</v>
      </c>
      <c r="V16" t="s">
        <v>67</v>
      </c>
      <c r="W16" t="s">
        <v>12</v>
      </c>
      <c r="X16" t="s">
        <v>13</v>
      </c>
      <c r="Y16" t="s">
        <v>49</v>
      </c>
      <c r="Z16" t="s">
        <v>50</v>
      </c>
      <c r="AA16" t="s">
        <v>51</v>
      </c>
      <c r="AB16" t="s">
        <v>52</v>
      </c>
      <c r="AC16" t="s">
        <v>53</v>
      </c>
      <c r="AD16" t="s">
        <v>54</v>
      </c>
      <c r="AE16" t="s">
        <v>55</v>
      </c>
      <c r="AF16" t="s">
        <v>50</v>
      </c>
      <c r="AG16" t="s">
        <v>51</v>
      </c>
      <c r="AH16" t="s">
        <v>26</v>
      </c>
      <c r="AI16" t="s">
        <v>26</v>
      </c>
      <c r="AJ16" t="s">
        <v>26</v>
      </c>
      <c r="AK16" t="s">
        <v>26</v>
      </c>
      <c r="AL16" t="s">
        <v>27</v>
      </c>
      <c r="AM16" t="s">
        <v>28</v>
      </c>
      <c r="AN16" t="s">
        <v>68</v>
      </c>
      <c r="AO16" t="s">
        <v>69</v>
      </c>
      <c r="AP16" t="s">
        <v>31</v>
      </c>
      <c r="AQ16" t="s">
        <v>32</v>
      </c>
      <c r="AR16" t="s">
        <v>33</v>
      </c>
      <c r="AS16" t="s">
        <v>34</v>
      </c>
      <c r="AT16" t="s">
        <v>135</v>
      </c>
      <c r="AU16" t="s">
        <v>136</v>
      </c>
      <c r="AV16" t="s">
        <v>26</v>
      </c>
      <c r="AW16" t="s">
        <v>26</v>
      </c>
      <c r="AX16" t="s">
        <v>142</v>
      </c>
      <c r="AY16" t="s">
        <v>63</v>
      </c>
      <c r="AZ16" s="3">
        <v>61.05</v>
      </c>
      <c r="BA16" t="str">
        <f t="shared" si="0"/>
        <v>411108+BX</v>
      </c>
      <c r="BB16" t="str">
        <f>VLOOKUP(BA16,Sheet2!$A$2:$D$5,4,0)</f>
        <v>BAG COLLECTION PRIVACY FLEXISEAL 10/BX</v>
      </c>
      <c r="BC16" s="22">
        <f>VLOOKUP(BA16,Sheet2!$A$2:$D$5,3,0)</f>
        <v>58.8</v>
      </c>
    </row>
    <row r="17" spans="1:55" x14ac:dyDescent="0.2">
      <c r="A17" t="s">
        <v>143</v>
      </c>
      <c r="B17" t="s">
        <v>63</v>
      </c>
      <c r="C17" t="s">
        <v>2</v>
      </c>
      <c r="D17" t="s">
        <v>3</v>
      </c>
      <c r="E17" t="s">
        <v>4</v>
      </c>
      <c r="F17" s="2">
        <v>42530</v>
      </c>
      <c r="G17" t="s">
        <v>144</v>
      </c>
      <c r="H17" t="s">
        <v>145</v>
      </c>
      <c r="I17" s="2">
        <v>42529</v>
      </c>
      <c r="J17" s="3">
        <v>43.8</v>
      </c>
      <c r="K17" s="3">
        <v>0</v>
      </c>
      <c r="L17" s="3">
        <v>4.38</v>
      </c>
      <c r="M17" s="3">
        <v>4.3</v>
      </c>
      <c r="N17" s="4">
        <v>1.7500000000000002E-2</v>
      </c>
      <c r="O17" s="3">
        <v>0.08</v>
      </c>
      <c r="P17" s="5">
        <v>10</v>
      </c>
      <c r="Q17" t="s">
        <v>7</v>
      </c>
      <c r="R17" t="s">
        <v>8</v>
      </c>
      <c r="S17" t="s">
        <v>9</v>
      </c>
      <c r="T17" t="s">
        <v>10</v>
      </c>
      <c r="U17" t="s">
        <v>2</v>
      </c>
      <c r="V17" t="s">
        <v>11</v>
      </c>
      <c r="W17" t="s">
        <v>12</v>
      </c>
      <c r="X17" t="s">
        <v>13</v>
      </c>
      <c r="Y17" t="s">
        <v>14</v>
      </c>
      <c r="Z17" t="s">
        <v>75</v>
      </c>
      <c r="AA17" t="s">
        <v>76</v>
      </c>
      <c r="AB17" t="s">
        <v>17</v>
      </c>
      <c r="AC17" t="s">
        <v>18</v>
      </c>
      <c r="AD17" t="s">
        <v>19</v>
      </c>
      <c r="AE17" t="s">
        <v>20</v>
      </c>
      <c r="AF17" t="s">
        <v>21</v>
      </c>
      <c r="AG17" t="s">
        <v>22</v>
      </c>
      <c r="AH17" t="s">
        <v>77</v>
      </c>
      <c r="AI17" t="s">
        <v>78</v>
      </c>
      <c r="AJ17" t="s">
        <v>79</v>
      </c>
      <c r="AK17" t="s">
        <v>26</v>
      </c>
      <c r="AL17" t="s">
        <v>27</v>
      </c>
      <c r="AM17" t="s">
        <v>28</v>
      </c>
      <c r="AN17" t="s">
        <v>29</v>
      </c>
      <c r="AO17" t="s">
        <v>30</v>
      </c>
      <c r="AP17" t="s">
        <v>31</v>
      </c>
      <c r="AQ17" t="s">
        <v>32</v>
      </c>
      <c r="AR17" t="s">
        <v>33</v>
      </c>
      <c r="AS17" t="s">
        <v>34</v>
      </c>
      <c r="AT17" t="s">
        <v>35</v>
      </c>
      <c r="AU17" t="s">
        <v>36</v>
      </c>
      <c r="AV17" t="s">
        <v>26</v>
      </c>
      <c r="AW17" t="s">
        <v>26</v>
      </c>
      <c r="AX17" t="s">
        <v>146</v>
      </c>
      <c r="AY17" t="s">
        <v>114</v>
      </c>
      <c r="AZ17" s="3">
        <v>4.38</v>
      </c>
      <c r="BA17" t="str">
        <f t="shared" si="0"/>
        <v>650078+EA</v>
      </c>
      <c r="BB17" t="str">
        <f>VLOOKUP(BA17,Sheet2!$A$2:$D$5,4,0)</f>
        <v>BAG FEC FLXSL CLT PCH ODOR FLTR HYDRCLLD</v>
      </c>
      <c r="BC17" s="22">
        <f>VLOOKUP(BA17,Sheet2!$A$2:$D$5,3,0)</f>
        <v>3.92</v>
      </c>
    </row>
    <row r="18" spans="1:55" x14ac:dyDescent="0.2">
      <c r="A18" t="s">
        <v>147</v>
      </c>
      <c r="B18" t="s">
        <v>139</v>
      </c>
      <c r="C18" t="s">
        <v>2</v>
      </c>
      <c r="D18" t="s">
        <v>40</v>
      </c>
      <c r="E18" t="s">
        <v>41</v>
      </c>
      <c r="F18" s="2"/>
      <c r="G18" t="s">
        <v>26</v>
      </c>
      <c r="H18" t="s">
        <v>26</v>
      </c>
      <c r="I18" s="2">
        <v>42533</v>
      </c>
      <c r="J18" s="3">
        <v>345.96</v>
      </c>
      <c r="K18" s="3">
        <v>0</v>
      </c>
      <c r="L18" s="3">
        <v>172.98</v>
      </c>
      <c r="M18" s="3">
        <v>170</v>
      </c>
      <c r="N18" s="4">
        <v>1.7500000000000002E-2</v>
      </c>
      <c r="O18" s="3">
        <v>2.98</v>
      </c>
      <c r="P18" s="5">
        <v>2</v>
      </c>
      <c r="Q18" t="s">
        <v>44</v>
      </c>
      <c r="R18" t="s">
        <v>8</v>
      </c>
      <c r="S18" t="s">
        <v>46</v>
      </c>
      <c r="T18" t="s">
        <v>47</v>
      </c>
      <c r="U18" t="s">
        <v>2</v>
      </c>
      <c r="V18" t="s">
        <v>148</v>
      </c>
      <c r="W18" t="s">
        <v>12</v>
      </c>
      <c r="X18" t="s">
        <v>13</v>
      </c>
      <c r="Y18" t="s">
        <v>14</v>
      </c>
      <c r="Z18" t="s">
        <v>75</v>
      </c>
      <c r="AA18" t="s">
        <v>76</v>
      </c>
      <c r="AB18" t="s">
        <v>17</v>
      </c>
      <c r="AC18" t="s">
        <v>18</v>
      </c>
      <c r="AD18" t="s">
        <v>19</v>
      </c>
      <c r="AE18" t="s">
        <v>20</v>
      </c>
      <c r="AF18" t="s">
        <v>21</v>
      </c>
      <c r="AG18" t="s">
        <v>22</v>
      </c>
      <c r="AH18" t="s">
        <v>77</v>
      </c>
      <c r="AI18" t="s">
        <v>149</v>
      </c>
      <c r="AJ18" t="s">
        <v>150</v>
      </c>
      <c r="AK18" t="s">
        <v>26</v>
      </c>
      <c r="AL18" t="s">
        <v>27</v>
      </c>
      <c r="AM18" t="s">
        <v>28</v>
      </c>
      <c r="AN18" t="s">
        <v>151</v>
      </c>
      <c r="AO18" t="s">
        <v>57</v>
      </c>
      <c r="AP18" t="s">
        <v>31</v>
      </c>
      <c r="AQ18" t="s">
        <v>32</v>
      </c>
      <c r="AR18" t="s">
        <v>58</v>
      </c>
      <c r="AS18" t="s">
        <v>59</v>
      </c>
      <c r="AT18" t="s">
        <v>35</v>
      </c>
      <c r="AU18" t="s">
        <v>36</v>
      </c>
      <c r="AV18" t="s">
        <v>26</v>
      </c>
      <c r="AW18" t="s">
        <v>26</v>
      </c>
      <c r="AX18" t="s">
        <v>152</v>
      </c>
      <c r="AY18" t="s">
        <v>139</v>
      </c>
      <c r="AZ18" s="3">
        <v>172.98</v>
      </c>
      <c r="BA18" t="str">
        <f t="shared" si="0"/>
        <v>418000+EA</v>
      </c>
      <c r="BB18" t="str">
        <f>VLOOKUP(BA18,Sheet2!$A$2:$D$5,4,0)</f>
        <v>SYSTEM STOOL MANAGEMENT FLEXISEAL</v>
      </c>
      <c r="BC18" s="22">
        <f>VLOOKUP(BA18,Sheet2!$A$2:$D$5,3,0)</f>
        <v>164</v>
      </c>
    </row>
    <row r="19" spans="1:55" x14ac:dyDescent="0.2">
      <c r="A19" t="s">
        <v>153</v>
      </c>
      <c r="B19" t="s">
        <v>154</v>
      </c>
      <c r="C19" t="s">
        <v>2</v>
      </c>
      <c r="D19" t="s">
        <v>40</v>
      </c>
      <c r="E19" t="s">
        <v>41</v>
      </c>
      <c r="F19" s="2"/>
      <c r="G19" t="s">
        <v>26</v>
      </c>
      <c r="H19" t="s">
        <v>26</v>
      </c>
      <c r="I19" s="2">
        <v>42533</v>
      </c>
      <c r="J19" s="3">
        <v>518.94000000000005</v>
      </c>
      <c r="K19" s="3">
        <v>0</v>
      </c>
      <c r="L19" s="3">
        <v>172.98</v>
      </c>
      <c r="M19" s="3">
        <v>170</v>
      </c>
      <c r="N19" s="4">
        <v>1.7500000000000002E-2</v>
      </c>
      <c r="O19" s="3">
        <v>2.98</v>
      </c>
      <c r="P19" s="5">
        <v>3</v>
      </c>
      <c r="Q19" t="s">
        <v>44</v>
      </c>
      <c r="R19" t="s">
        <v>8</v>
      </c>
      <c r="S19" t="s">
        <v>46</v>
      </c>
      <c r="T19" t="s">
        <v>47</v>
      </c>
      <c r="U19" t="s">
        <v>2</v>
      </c>
      <c r="V19" t="s">
        <v>148</v>
      </c>
      <c r="W19" t="s">
        <v>12</v>
      </c>
      <c r="X19" t="s">
        <v>13</v>
      </c>
      <c r="Y19" t="s">
        <v>14</v>
      </c>
      <c r="Z19" t="s">
        <v>75</v>
      </c>
      <c r="AA19" t="s">
        <v>76</v>
      </c>
      <c r="AB19" t="s">
        <v>17</v>
      </c>
      <c r="AC19" t="s">
        <v>18</v>
      </c>
      <c r="AD19" t="s">
        <v>19</v>
      </c>
      <c r="AE19" t="s">
        <v>20</v>
      </c>
      <c r="AF19" t="s">
        <v>21</v>
      </c>
      <c r="AG19" t="s">
        <v>22</v>
      </c>
      <c r="AH19" t="s">
        <v>77</v>
      </c>
      <c r="AI19" t="s">
        <v>149</v>
      </c>
      <c r="AJ19" t="s">
        <v>150</v>
      </c>
      <c r="AK19" t="s">
        <v>26</v>
      </c>
      <c r="AL19" t="s">
        <v>27</v>
      </c>
      <c r="AM19" t="s">
        <v>28</v>
      </c>
      <c r="AN19" t="s">
        <v>151</v>
      </c>
      <c r="AO19" t="s">
        <v>57</v>
      </c>
      <c r="AP19" t="s">
        <v>31</v>
      </c>
      <c r="AQ19" t="s">
        <v>32</v>
      </c>
      <c r="AR19" t="s">
        <v>58</v>
      </c>
      <c r="AS19" t="s">
        <v>59</v>
      </c>
      <c r="AT19" t="s">
        <v>35</v>
      </c>
      <c r="AU19" t="s">
        <v>36</v>
      </c>
      <c r="AV19" t="s">
        <v>26</v>
      </c>
      <c r="AW19" t="s">
        <v>26</v>
      </c>
      <c r="AX19" t="s">
        <v>155</v>
      </c>
      <c r="AY19" t="s">
        <v>154</v>
      </c>
      <c r="AZ19" s="3">
        <v>172.98</v>
      </c>
      <c r="BA19" t="str">
        <f t="shared" si="0"/>
        <v>418000+EA</v>
      </c>
      <c r="BB19" t="str">
        <f>VLOOKUP(BA19,Sheet2!$A$2:$D$5,4,0)</f>
        <v>SYSTEM STOOL MANAGEMENT FLEXISEAL</v>
      </c>
      <c r="BC19" s="22">
        <f>VLOOKUP(BA19,Sheet2!$A$2:$D$5,3,0)</f>
        <v>164</v>
      </c>
    </row>
    <row r="20" spans="1:55" x14ac:dyDescent="0.2">
      <c r="A20" t="s">
        <v>156</v>
      </c>
      <c r="B20" t="s">
        <v>157</v>
      </c>
      <c r="C20" t="s">
        <v>2</v>
      </c>
      <c r="D20" t="s">
        <v>40</v>
      </c>
      <c r="E20" t="s">
        <v>41</v>
      </c>
      <c r="F20" s="2"/>
      <c r="G20" t="s">
        <v>26</v>
      </c>
      <c r="H20" t="s">
        <v>26</v>
      </c>
      <c r="I20" s="2">
        <v>42534</v>
      </c>
      <c r="J20" s="3">
        <v>518.94000000000005</v>
      </c>
      <c r="K20" s="3">
        <v>0</v>
      </c>
      <c r="L20" s="3">
        <v>172.98</v>
      </c>
      <c r="M20" s="3">
        <v>170</v>
      </c>
      <c r="N20" s="4">
        <v>1.7500000000000002E-2</v>
      </c>
      <c r="O20" s="3">
        <v>2.98</v>
      </c>
      <c r="P20" s="5">
        <v>3</v>
      </c>
      <c r="Q20" t="s">
        <v>44</v>
      </c>
      <c r="R20" t="s">
        <v>8</v>
      </c>
      <c r="S20" t="s">
        <v>46</v>
      </c>
      <c r="T20" t="s">
        <v>47</v>
      </c>
      <c r="U20" t="s">
        <v>2</v>
      </c>
      <c r="V20" t="s">
        <v>148</v>
      </c>
      <c r="W20" t="s">
        <v>12</v>
      </c>
      <c r="X20" t="s">
        <v>13</v>
      </c>
      <c r="Y20" t="s">
        <v>14</v>
      </c>
      <c r="Z20" t="s">
        <v>75</v>
      </c>
      <c r="AA20" t="s">
        <v>76</v>
      </c>
      <c r="AB20" t="s">
        <v>17</v>
      </c>
      <c r="AC20" t="s">
        <v>18</v>
      </c>
      <c r="AD20" t="s">
        <v>19</v>
      </c>
      <c r="AE20" t="s">
        <v>20</v>
      </c>
      <c r="AF20" t="s">
        <v>21</v>
      </c>
      <c r="AG20" t="s">
        <v>22</v>
      </c>
      <c r="AH20" t="s">
        <v>77</v>
      </c>
      <c r="AI20" t="s">
        <v>149</v>
      </c>
      <c r="AJ20" t="s">
        <v>150</v>
      </c>
      <c r="AK20" t="s">
        <v>26</v>
      </c>
      <c r="AL20" t="s">
        <v>27</v>
      </c>
      <c r="AM20" t="s">
        <v>28</v>
      </c>
      <c r="AN20" t="s">
        <v>151</v>
      </c>
      <c r="AO20" t="s">
        <v>57</v>
      </c>
      <c r="AP20" t="s">
        <v>31</v>
      </c>
      <c r="AQ20" t="s">
        <v>32</v>
      </c>
      <c r="AR20" t="s">
        <v>58</v>
      </c>
      <c r="AS20" t="s">
        <v>59</v>
      </c>
      <c r="AT20" t="s">
        <v>35</v>
      </c>
      <c r="AU20" t="s">
        <v>36</v>
      </c>
      <c r="AV20" t="s">
        <v>26</v>
      </c>
      <c r="AW20" t="s">
        <v>26</v>
      </c>
      <c r="AX20" t="s">
        <v>158</v>
      </c>
      <c r="AY20" t="s">
        <v>157</v>
      </c>
      <c r="AZ20" s="3">
        <v>172.98</v>
      </c>
      <c r="BA20" t="str">
        <f t="shared" si="0"/>
        <v>418000+EA</v>
      </c>
      <c r="BB20" t="str">
        <f>VLOOKUP(BA20,Sheet2!$A$2:$D$5,4,0)</f>
        <v>SYSTEM STOOL MANAGEMENT FLEXISEAL</v>
      </c>
      <c r="BC20" s="22">
        <f>VLOOKUP(BA20,Sheet2!$A$2:$D$5,3,0)</f>
        <v>164</v>
      </c>
    </row>
    <row r="21" spans="1:55" x14ac:dyDescent="0.2">
      <c r="A21" t="s">
        <v>159</v>
      </c>
      <c r="B21" t="s">
        <v>154</v>
      </c>
      <c r="C21" t="s">
        <v>2</v>
      </c>
      <c r="D21" t="s">
        <v>40</v>
      </c>
      <c r="E21" t="s">
        <v>41</v>
      </c>
      <c r="F21" s="2">
        <v>42535</v>
      </c>
      <c r="G21" t="s">
        <v>160</v>
      </c>
      <c r="H21" t="s">
        <v>161</v>
      </c>
      <c r="I21" s="2">
        <v>42534</v>
      </c>
      <c r="J21" s="3">
        <v>122.1</v>
      </c>
      <c r="K21" s="3">
        <v>0</v>
      </c>
      <c r="L21" s="3">
        <v>61.05</v>
      </c>
      <c r="M21" s="3">
        <v>60</v>
      </c>
      <c r="N21" s="4">
        <v>1.7500000000000002E-2</v>
      </c>
      <c r="O21" s="3">
        <v>1.05</v>
      </c>
      <c r="P21" s="5">
        <v>2</v>
      </c>
      <c r="Q21" t="s">
        <v>44</v>
      </c>
      <c r="R21" t="s">
        <v>65</v>
      </c>
      <c r="S21" t="s">
        <v>46</v>
      </c>
      <c r="T21" t="s">
        <v>134</v>
      </c>
      <c r="U21" t="s">
        <v>2</v>
      </c>
      <c r="V21" t="s">
        <v>67</v>
      </c>
      <c r="W21" t="s">
        <v>12</v>
      </c>
      <c r="X21" t="s">
        <v>13</v>
      </c>
      <c r="Y21" t="s">
        <v>49</v>
      </c>
      <c r="Z21" t="s">
        <v>50</v>
      </c>
      <c r="AA21" t="s">
        <v>51</v>
      </c>
      <c r="AB21" t="s">
        <v>52</v>
      </c>
      <c r="AC21" t="s">
        <v>53</v>
      </c>
      <c r="AD21" t="s">
        <v>54</v>
      </c>
      <c r="AE21" t="s">
        <v>55</v>
      </c>
      <c r="AF21" t="s">
        <v>50</v>
      </c>
      <c r="AG21" t="s">
        <v>51</v>
      </c>
      <c r="AH21" t="s">
        <v>26</v>
      </c>
      <c r="AI21" t="s">
        <v>26</v>
      </c>
      <c r="AJ21" t="s">
        <v>26</v>
      </c>
      <c r="AK21" t="s">
        <v>26</v>
      </c>
      <c r="AL21" t="s">
        <v>27</v>
      </c>
      <c r="AM21" t="s">
        <v>28</v>
      </c>
      <c r="AN21" t="s">
        <v>68</v>
      </c>
      <c r="AO21" t="s">
        <v>69</v>
      </c>
      <c r="AP21" t="s">
        <v>31</v>
      </c>
      <c r="AQ21" t="s">
        <v>32</v>
      </c>
      <c r="AR21" t="s">
        <v>33</v>
      </c>
      <c r="AS21" t="s">
        <v>34</v>
      </c>
      <c r="AT21" t="s">
        <v>135</v>
      </c>
      <c r="AU21" t="s">
        <v>136</v>
      </c>
      <c r="AV21" t="s">
        <v>26</v>
      </c>
      <c r="AW21" t="s">
        <v>26</v>
      </c>
      <c r="AX21" t="s">
        <v>162</v>
      </c>
      <c r="AY21" t="s">
        <v>63</v>
      </c>
      <c r="AZ21" s="3">
        <v>61.05</v>
      </c>
      <c r="BA21" t="str">
        <f t="shared" si="0"/>
        <v>411108+BX</v>
      </c>
      <c r="BB21" t="str">
        <f>VLOOKUP(BA21,Sheet2!$A$2:$D$5,4,0)</f>
        <v>BAG COLLECTION PRIVACY FLEXISEAL 10/BX</v>
      </c>
      <c r="BC21" s="22">
        <f>VLOOKUP(BA21,Sheet2!$A$2:$D$5,3,0)</f>
        <v>58.8</v>
      </c>
    </row>
    <row r="22" spans="1:55" x14ac:dyDescent="0.2">
      <c r="A22" t="s">
        <v>163</v>
      </c>
      <c r="B22" t="s">
        <v>164</v>
      </c>
      <c r="C22" t="s">
        <v>2</v>
      </c>
      <c r="D22" t="s">
        <v>40</v>
      </c>
      <c r="E22" t="s">
        <v>41</v>
      </c>
      <c r="F22" s="2"/>
      <c r="G22" t="s">
        <v>26</v>
      </c>
      <c r="H22" t="s">
        <v>26</v>
      </c>
      <c r="I22" s="2">
        <v>42534</v>
      </c>
      <c r="J22" s="3">
        <v>518.94000000000005</v>
      </c>
      <c r="K22" s="3">
        <v>0</v>
      </c>
      <c r="L22" s="3">
        <v>172.98</v>
      </c>
      <c r="M22" s="3">
        <v>170</v>
      </c>
      <c r="N22" s="4">
        <v>1.7500000000000002E-2</v>
      </c>
      <c r="O22" s="3">
        <v>2.98</v>
      </c>
      <c r="P22" s="5">
        <v>3</v>
      </c>
      <c r="Q22" t="s">
        <v>44</v>
      </c>
      <c r="R22" t="s">
        <v>8</v>
      </c>
      <c r="S22" t="s">
        <v>46</v>
      </c>
      <c r="T22" t="s">
        <v>47</v>
      </c>
      <c r="U22" t="s">
        <v>2</v>
      </c>
      <c r="V22" t="s">
        <v>148</v>
      </c>
      <c r="W22" t="s">
        <v>12</v>
      </c>
      <c r="X22" t="s">
        <v>13</v>
      </c>
      <c r="Y22" t="s">
        <v>14</v>
      </c>
      <c r="Z22" t="s">
        <v>75</v>
      </c>
      <c r="AA22" t="s">
        <v>76</v>
      </c>
      <c r="AB22" t="s">
        <v>17</v>
      </c>
      <c r="AC22" t="s">
        <v>18</v>
      </c>
      <c r="AD22" t="s">
        <v>19</v>
      </c>
      <c r="AE22" t="s">
        <v>20</v>
      </c>
      <c r="AF22" t="s">
        <v>21</v>
      </c>
      <c r="AG22" t="s">
        <v>22</v>
      </c>
      <c r="AH22" t="s">
        <v>77</v>
      </c>
      <c r="AI22" t="s">
        <v>149</v>
      </c>
      <c r="AJ22" t="s">
        <v>150</v>
      </c>
      <c r="AK22" t="s">
        <v>26</v>
      </c>
      <c r="AL22" t="s">
        <v>27</v>
      </c>
      <c r="AM22" t="s">
        <v>28</v>
      </c>
      <c r="AN22" t="s">
        <v>151</v>
      </c>
      <c r="AO22" t="s">
        <v>57</v>
      </c>
      <c r="AP22" t="s">
        <v>31</v>
      </c>
      <c r="AQ22" t="s">
        <v>32</v>
      </c>
      <c r="AR22" t="s">
        <v>58</v>
      </c>
      <c r="AS22" t="s">
        <v>59</v>
      </c>
      <c r="AT22" t="s">
        <v>35</v>
      </c>
      <c r="AU22" t="s">
        <v>36</v>
      </c>
      <c r="AV22" t="s">
        <v>26</v>
      </c>
      <c r="AW22" t="s">
        <v>26</v>
      </c>
      <c r="AX22" t="s">
        <v>165</v>
      </c>
      <c r="AY22" t="s">
        <v>164</v>
      </c>
      <c r="AZ22" s="3">
        <v>172.98</v>
      </c>
      <c r="BA22" t="str">
        <f t="shared" si="0"/>
        <v>418000+EA</v>
      </c>
      <c r="BB22" t="str">
        <f>VLOOKUP(BA22,Sheet2!$A$2:$D$5,4,0)</f>
        <v>SYSTEM STOOL MANAGEMENT FLEXISEAL</v>
      </c>
      <c r="BC22" s="22">
        <f>VLOOKUP(BA22,Sheet2!$A$2:$D$5,3,0)</f>
        <v>164</v>
      </c>
    </row>
    <row r="23" spans="1:55" x14ac:dyDescent="0.2">
      <c r="A23" t="s">
        <v>166</v>
      </c>
      <c r="B23" t="s">
        <v>164</v>
      </c>
      <c r="C23" t="s">
        <v>2</v>
      </c>
      <c r="D23" t="s">
        <v>40</v>
      </c>
      <c r="E23" t="s">
        <v>41</v>
      </c>
      <c r="F23" s="2">
        <v>42536</v>
      </c>
      <c r="G23" t="s">
        <v>167</v>
      </c>
      <c r="H23" t="s">
        <v>168</v>
      </c>
      <c r="I23" s="2">
        <v>42535</v>
      </c>
      <c r="J23" s="3">
        <v>172.98</v>
      </c>
      <c r="K23" s="3">
        <v>0</v>
      </c>
      <c r="L23" s="3">
        <v>172.98</v>
      </c>
      <c r="M23" s="3">
        <v>170</v>
      </c>
      <c r="N23" s="4">
        <v>1.7500000000000002E-2</v>
      </c>
      <c r="O23" s="3">
        <v>2.98</v>
      </c>
      <c r="P23" s="5">
        <v>1</v>
      </c>
      <c r="Q23" t="s">
        <v>44</v>
      </c>
      <c r="R23" t="s">
        <v>8</v>
      </c>
      <c r="S23" t="s">
        <v>46</v>
      </c>
      <c r="T23" t="s">
        <v>47</v>
      </c>
      <c r="U23" t="s">
        <v>2</v>
      </c>
      <c r="V23" t="s">
        <v>148</v>
      </c>
      <c r="W23" t="s">
        <v>12</v>
      </c>
      <c r="X23" t="s">
        <v>13</v>
      </c>
      <c r="Y23" t="s">
        <v>14</v>
      </c>
      <c r="Z23" t="s">
        <v>75</v>
      </c>
      <c r="AA23" t="s">
        <v>76</v>
      </c>
      <c r="AB23" t="s">
        <v>17</v>
      </c>
      <c r="AC23" t="s">
        <v>18</v>
      </c>
      <c r="AD23" t="s">
        <v>19</v>
      </c>
      <c r="AE23" t="s">
        <v>20</v>
      </c>
      <c r="AF23" t="s">
        <v>21</v>
      </c>
      <c r="AG23" t="s">
        <v>22</v>
      </c>
      <c r="AH23" t="s">
        <v>77</v>
      </c>
      <c r="AI23" t="s">
        <v>169</v>
      </c>
      <c r="AJ23" t="s">
        <v>170</v>
      </c>
      <c r="AK23" t="s">
        <v>26</v>
      </c>
      <c r="AL23" t="s">
        <v>27</v>
      </c>
      <c r="AM23" t="s">
        <v>28</v>
      </c>
      <c r="AN23" t="s">
        <v>171</v>
      </c>
      <c r="AO23" t="s">
        <v>57</v>
      </c>
      <c r="AP23" t="s">
        <v>31</v>
      </c>
      <c r="AQ23" t="s">
        <v>32</v>
      </c>
      <c r="AR23" t="s">
        <v>58</v>
      </c>
      <c r="AS23" t="s">
        <v>59</v>
      </c>
      <c r="AT23" t="s">
        <v>35</v>
      </c>
      <c r="AU23" t="s">
        <v>36</v>
      </c>
      <c r="AV23" t="s">
        <v>26</v>
      </c>
      <c r="AW23" t="s">
        <v>26</v>
      </c>
      <c r="AX23" t="s">
        <v>172</v>
      </c>
      <c r="AY23" t="s">
        <v>164</v>
      </c>
      <c r="AZ23" s="3">
        <v>172.98</v>
      </c>
      <c r="BA23" t="str">
        <f t="shared" si="0"/>
        <v>418000+EA</v>
      </c>
      <c r="BB23" t="str">
        <f>VLOOKUP(BA23,Sheet2!$A$2:$D$5,4,0)</f>
        <v>SYSTEM STOOL MANAGEMENT FLEXISEAL</v>
      </c>
      <c r="BC23" s="22">
        <f>VLOOKUP(BA23,Sheet2!$A$2:$D$5,3,0)</f>
        <v>164</v>
      </c>
    </row>
    <row r="24" spans="1:55" x14ac:dyDescent="0.2">
      <c r="A24" t="s">
        <v>173</v>
      </c>
      <c r="B24" t="s">
        <v>174</v>
      </c>
      <c r="C24" t="s">
        <v>2</v>
      </c>
      <c r="D24" t="s">
        <v>40</v>
      </c>
      <c r="E24" t="s">
        <v>41</v>
      </c>
      <c r="F24" s="2">
        <v>42536</v>
      </c>
      <c r="G24" t="s">
        <v>175</v>
      </c>
      <c r="H24" t="s">
        <v>176</v>
      </c>
      <c r="I24" s="2">
        <v>42535</v>
      </c>
      <c r="J24" s="3">
        <v>518.94000000000005</v>
      </c>
      <c r="K24" s="3">
        <v>0</v>
      </c>
      <c r="L24" s="3">
        <v>172.98</v>
      </c>
      <c r="M24" s="3">
        <v>170</v>
      </c>
      <c r="N24" s="4">
        <v>1.7500000000000002E-2</v>
      </c>
      <c r="O24" s="3">
        <v>2.98</v>
      </c>
      <c r="P24" s="5">
        <v>3</v>
      </c>
      <c r="Q24" t="s">
        <v>44</v>
      </c>
      <c r="R24" t="s">
        <v>8</v>
      </c>
      <c r="S24" t="s">
        <v>46</v>
      </c>
      <c r="T24" t="s">
        <v>47</v>
      </c>
      <c r="U24" t="s">
        <v>2</v>
      </c>
      <c r="V24" t="s">
        <v>148</v>
      </c>
      <c r="W24" t="s">
        <v>12</v>
      </c>
      <c r="X24" t="s">
        <v>13</v>
      </c>
      <c r="Y24" t="s">
        <v>14</v>
      </c>
      <c r="Z24" t="s">
        <v>75</v>
      </c>
      <c r="AA24" t="s">
        <v>76</v>
      </c>
      <c r="AB24" t="s">
        <v>17</v>
      </c>
      <c r="AC24" t="s">
        <v>18</v>
      </c>
      <c r="AD24" t="s">
        <v>19</v>
      </c>
      <c r="AE24" t="s">
        <v>20</v>
      </c>
      <c r="AF24" t="s">
        <v>21</v>
      </c>
      <c r="AG24" t="s">
        <v>22</v>
      </c>
      <c r="AH24" t="s">
        <v>77</v>
      </c>
      <c r="AI24" t="s">
        <v>149</v>
      </c>
      <c r="AJ24" t="s">
        <v>150</v>
      </c>
      <c r="AK24" t="s">
        <v>26</v>
      </c>
      <c r="AL24" t="s">
        <v>27</v>
      </c>
      <c r="AM24" t="s">
        <v>28</v>
      </c>
      <c r="AN24" t="s">
        <v>171</v>
      </c>
      <c r="AO24" t="s">
        <v>57</v>
      </c>
      <c r="AP24" t="s">
        <v>31</v>
      </c>
      <c r="AQ24" t="s">
        <v>32</v>
      </c>
      <c r="AR24" t="s">
        <v>58</v>
      </c>
      <c r="AS24" t="s">
        <v>59</v>
      </c>
      <c r="AT24" t="s">
        <v>35</v>
      </c>
      <c r="AU24" t="s">
        <v>36</v>
      </c>
      <c r="AV24" t="s">
        <v>26</v>
      </c>
      <c r="AW24" t="s">
        <v>26</v>
      </c>
      <c r="AX24" t="s">
        <v>177</v>
      </c>
      <c r="AY24" t="s">
        <v>174</v>
      </c>
      <c r="AZ24" s="3">
        <v>172.98</v>
      </c>
      <c r="BA24" t="str">
        <f t="shared" si="0"/>
        <v>418000+EA</v>
      </c>
      <c r="BB24" t="str">
        <f>VLOOKUP(BA24,Sheet2!$A$2:$D$5,4,0)</f>
        <v>SYSTEM STOOL MANAGEMENT FLEXISEAL</v>
      </c>
      <c r="BC24" s="22">
        <f>VLOOKUP(BA24,Sheet2!$A$2:$D$5,3,0)</f>
        <v>164</v>
      </c>
    </row>
    <row r="25" spans="1:55" x14ac:dyDescent="0.2">
      <c r="A25" t="s">
        <v>178</v>
      </c>
      <c r="B25" t="s">
        <v>164</v>
      </c>
      <c r="C25" t="s">
        <v>2</v>
      </c>
      <c r="D25" t="s">
        <v>40</v>
      </c>
      <c r="E25" t="s">
        <v>41</v>
      </c>
      <c r="F25" s="2">
        <v>42537</v>
      </c>
      <c r="G25" t="s">
        <v>179</v>
      </c>
      <c r="H25" t="s">
        <v>180</v>
      </c>
      <c r="I25" s="2">
        <v>42536</v>
      </c>
      <c r="J25" s="3">
        <v>172.98</v>
      </c>
      <c r="K25" s="3">
        <v>0</v>
      </c>
      <c r="L25" s="3">
        <v>172.98</v>
      </c>
      <c r="M25" s="3">
        <v>170</v>
      </c>
      <c r="N25" s="4">
        <v>1.7500000000000002E-2</v>
      </c>
      <c r="O25" s="3">
        <v>2.98</v>
      </c>
      <c r="P25" s="5">
        <v>1</v>
      </c>
      <c r="Q25" t="s">
        <v>44</v>
      </c>
      <c r="R25" t="s">
        <v>8</v>
      </c>
      <c r="S25" t="s">
        <v>46</v>
      </c>
      <c r="T25" t="s">
        <v>47</v>
      </c>
      <c r="U25" t="s">
        <v>2</v>
      </c>
      <c r="V25" t="s">
        <v>148</v>
      </c>
      <c r="W25" t="s">
        <v>12</v>
      </c>
      <c r="X25" t="s">
        <v>13</v>
      </c>
      <c r="Y25" t="s">
        <v>14</v>
      </c>
      <c r="Z25" t="s">
        <v>75</v>
      </c>
      <c r="AA25" t="s">
        <v>76</v>
      </c>
      <c r="AB25" t="s">
        <v>17</v>
      </c>
      <c r="AC25" t="s">
        <v>18</v>
      </c>
      <c r="AD25" t="s">
        <v>19</v>
      </c>
      <c r="AE25" t="s">
        <v>20</v>
      </c>
      <c r="AF25" t="s">
        <v>21</v>
      </c>
      <c r="AG25" t="s">
        <v>22</v>
      </c>
      <c r="AH25" t="s">
        <v>77</v>
      </c>
      <c r="AI25" t="s">
        <v>169</v>
      </c>
      <c r="AJ25" t="s">
        <v>170</v>
      </c>
      <c r="AK25" t="s">
        <v>26</v>
      </c>
      <c r="AL25" t="s">
        <v>27</v>
      </c>
      <c r="AM25" t="s">
        <v>28</v>
      </c>
      <c r="AN25" t="s">
        <v>171</v>
      </c>
      <c r="AO25" t="s">
        <v>57</v>
      </c>
      <c r="AP25" t="s">
        <v>31</v>
      </c>
      <c r="AQ25" t="s">
        <v>32</v>
      </c>
      <c r="AR25" t="s">
        <v>58</v>
      </c>
      <c r="AS25" t="s">
        <v>59</v>
      </c>
      <c r="AT25" t="s">
        <v>35</v>
      </c>
      <c r="AU25" t="s">
        <v>36</v>
      </c>
      <c r="AV25" t="s">
        <v>26</v>
      </c>
      <c r="AW25" t="s">
        <v>26</v>
      </c>
      <c r="AX25" t="s">
        <v>181</v>
      </c>
      <c r="AY25" t="s">
        <v>182</v>
      </c>
      <c r="AZ25" s="3">
        <v>172.98</v>
      </c>
      <c r="BA25" t="str">
        <f t="shared" si="0"/>
        <v>418000+EA</v>
      </c>
      <c r="BB25" t="str">
        <f>VLOOKUP(BA25,Sheet2!$A$2:$D$5,4,0)</f>
        <v>SYSTEM STOOL MANAGEMENT FLEXISEAL</v>
      </c>
      <c r="BC25" s="22">
        <f>VLOOKUP(BA25,Sheet2!$A$2:$D$5,3,0)</f>
        <v>164</v>
      </c>
    </row>
    <row r="26" spans="1:55" x14ac:dyDescent="0.2">
      <c r="A26" t="s">
        <v>183</v>
      </c>
      <c r="B26" t="s">
        <v>164</v>
      </c>
      <c r="C26" t="s">
        <v>2</v>
      </c>
      <c r="D26" t="s">
        <v>3</v>
      </c>
      <c r="E26" t="s">
        <v>4</v>
      </c>
      <c r="F26" s="2">
        <v>42537</v>
      </c>
      <c r="G26" t="s">
        <v>184</v>
      </c>
      <c r="H26" t="s">
        <v>185</v>
      </c>
      <c r="I26" s="2">
        <v>42536</v>
      </c>
      <c r="J26" s="3">
        <v>8.76</v>
      </c>
      <c r="K26" s="3">
        <v>0</v>
      </c>
      <c r="L26" s="3">
        <v>4.38</v>
      </c>
      <c r="M26" s="3">
        <v>4.3</v>
      </c>
      <c r="N26" s="4">
        <v>1.7500000000000002E-2</v>
      </c>
      <c r="O26" s="3">
        <v>0.08</v>
      </c>
      <c r="P26" s="5">
        <v>2</v>
      </c>
      <c r="Q26" t="s">
        <v>7</v>
      </c>
      <c r="R26" t="s">
        <v>8</v>
      </c>
      <c r="S26" t="s">
        <v>9</v>
      </c>
      <c r="T26" t="s">
        <v>10</v>
      </c>
      <c r="U26" t="s">
        <v>2</v>
      </c>
      <c r="V26" t="s">
        <v>11</v>
      </c>
      <c r="W26" t="s">
        <v>12</v>
      </c>
      <c r="X26" t="s">
        <v>13</v>
      </c>
      <c r="Y26" t="s">
        <v>14</v>
      </c>
      <c r="Z26" t="s">
        <v>186</v>
      </c>
      <c r="AA26" t="s">
        <v>187</v>
      </c>
      <c r="AB26" t="s">
        <v>17</v>
      </c>
      <c r="AC26" t="s">
        <v>18</v>
      </c>
      <c r="AD26" t="s">
        <v>19</v>
      </c>
      <c r="AE26" t="s">
        <v>20</v>
      </c>
      <c r="AF26" t="s">
        <v>188</v>
      </c>
      <c r="AG26" t="s">
        <v>189</v>
      </c>
      <c r="AH26" t="s">
        <v>190</v>
      </c>
      <c r="AI26" t="s">
        <v>191</v>
      </c>
      <c r="AJ26" t="s">
        <v>192</v>
      </c>
      <c r="AK26" t="s">
        <v>26</v>
      </c>
      <c r="AL26" t="s">
        <v>27</v>
      </c>
      <c r="AM26" t="s">
        <v>28</v>
      </c>
      <c r="AN26" t="s">
        <v>29</v>
      </c>
      <c r="AO26" t="s">
        <v>30</v>
      </c>
      <c r="AP26" t="s">
        <v>31</v>
      </c>
      <c r="AQ26" t="s">
        <v>32</v>
      </c>
      <c r="AR26" t="s">
        <v>33</v>
      </c>
      <c r="AS26" t="s">
        <v>34</v>
      </c>
      <c r="AT26" t="s">
        <v>35</v>
      </c>
      <c r="AU26" t="s">
        <v>36</v>
      </c>
      <c r="AV26" t="s">
        <v>26</v>
      </c>
      <c r="AW26" t="s">
        <v>26</v>
      </c>
      <c r="AX26" t="s">
        <v>193</v>
      </c>
      <c r="AY26" t="s">
        <v>164</v>
      </c>
      <c r="AZ26" s="3">
        <v>4.38</v>
      </c>
      <c r="BA26" t="str">
        <f t="shared" si="0"/>
        <v>650078+EA</v>
      </c>
      <c r="BB26" t="str">
        <f>VLOOKUP(BA26,Sheet2!$A$2:$D$5,4,0)</f>
        <v>BAG FEC FLXSL CLT PCH ODOR FLTR HYDRCLLD</v>
      </c>
      <c r="BC26" s="22">
        <f>VLOOKUP(BA26,Sheet2!$A$2:$D$5,3,0)</f>
        <v>3.92</v>
      </c>
    </row>
    <row r="27" spans="1:55" x14ac:dyDescent="0.2">
      <c r="A27" t="s">
        <v>194</v>
      </c>
      <c r="B27" t="s">
        <v>139</v>
      </c>
      <c r="C27" t="s">
        <v>2</v>
      </c>
      <c r="D27" t="s">
        <v>40</v>
      </c>
      <c r="E27" t="s">
        <v>41</v>
      </c>
      <c r="F27" s="2">
        <v>42538</v>
      </c>
      <c r="G27" t="s">
        <v>195</v>
      </c>
      <c r="H27" t="s">
        <v>196</v>
      </c>
      <c r="I27" s="2">
        <v>42537</v>
      </c>
      <c r="J27" s="3">
        <v>172.98</v>
      </c>
      <c r="K27" s="3">
        <v>0</v>
      </c>
      <c r="L27" s="3">
        <v>172.98</v>
      </c>
      <c r="M27" s="3">
        <v>170</v>
      </c>
      <c r="N27" s="4">
        <v>1.7500000000000002E-2</v>
      </c>
      <c r="O27" s="3">
        <v>2.98</v>
      </c>
      <c r="P27" s="5">
        <v>1</v>
      </c>
      <c r="Q27" t="s">
        <v>44</v>
      </c>
      <c r="R27" t="s">
        <v>8</v>
      </c>
      <c r="S27" t="s">
        <v>46</v>
      </c>
      <c r="T27" t="s">
        <v>47</v>
      </c>
      <c r="U27" t="s">
        <v>2</v>
      </c>
      <c r="V27" t="s">
        <v>148</v>
      </c>
      <c r="W27" t="s">
        <v>12</v>
      </c>
      <c r="X27" t="s">
        <v>13</v>
      </c>
      <c r="Y27" t="s">
        <v>14</v>
      </c>
      <c r="Z27" t="s">
        <v>75</v>
      </c>
      <c r="AA27" t="s">
        <v>76</v>
      </c>
      <c r="AB27" t="s">
        <v>17</v>
      </c>
      <c r="AC27" t="s">
        <v>18</v>
      </c>
      <c r="AD27" t="s">
        <v>19</v>
      </c>
      <c r="AE27" t="s">
        <v>20</v>
      </c>
      <c r="AF27" t="s">
        <v>21</v>
      </c>
      <c r="AG27" t="s">
        <v>22</v>
      </c>
      <c r="AH27" t="s">
        <v>77</v>
      </c>
      <c r="AI27" t="s">
        <v>149</v>
      </c>
      <c r="AJ27" t="s">
        <v>150</v>
      </c>
      <c r="AK27" t="s">
        <v>26</v>
      </c>
      <c r="AL27" t="s">
        <v>27</v>
      </c>
      <c r="AM27" t="s">
        <v>28</v>
      </c>
      <c r="AN27" t="s">
        <v>171</v>
      </c>
      <c r="AO27" t="s">
        <v>57</v>
      </c>
      <c r="AP27" t="s">
        <v>31</v>
      </c>
      <c r="AQ27" t="s">
        <v>32</v>
      </c>
      <c r="AR27" t="s">
        <v>58</v>
      </c>
      <c r="AS27" t="s">
        <v>59</v>
      </c>
      <c r="AT27" t="s">
        <v>35</v>
      </c>
      <c r="AU27" t="s">
        <v>36</v>
      </c>
      <c r="AV27" t="s">
        <v>26</v>
      </c>
      <c r="AW27" t="s">
        <v>26</v>
      </c>
      <c r="AX27" t="s">
        <v>197</v>
      </c>
      <c r="AY27" t="s">
        <v>139</v>
      </c>
      <c r="AZ27" s="3">
        <v>172.98</v>
      </c>
      <c r="BA27" t="str">
        <f t="shared" si="0"/>
        <v>418000+EA</v>
      </c>
      <c r="BB27" t="str">
        <f>VLOOKUP(BA27,Sheet2!$A$2:$D$5,4,0)</f>
        <v>SYSTEM STOOL MANAGEMENT FLEXISEAL</v>
      </c>
      <c r="BC27" s="22">
        <f>VLOOKUP(BA27,Sheet2!$A$2:$D$5,3,0)</f>
        <v>164</v>
      </c>
    </row>
    <row r="28" spans="1:55" x14ac:dyDescent="0.2">
      <c r="A28" t="s">
        <v>198</v>
      </c>
      <c r="B28" t="s">
        <v>182</v>
      </c>
      <c r="C28" t="s">
        <v>2</v>
      </c>
      <c r="D28" t="s">
        <v>40</v>
      </c>
      <c r="E28" t="s">
        <v>41</v>
      </c>
      <c r="F28" s="2">
        <v>42538</v>
      </c>
      <c r="G28" t="s">
        <v>199</v>
      </c>
      <c r="H28" t="s">
        <v>200</v>
      </c>
      <c r="I28" s="2">
        <v>42537</v>
      </c>
      <c r="J28" s="3">
        <v>61.05</v>
      </c>
      <c r="K28" s="3">
        <v>0</v>
      </c>
      <c r="L28" s="3">
        <v>61.05</v>
      </c>
      <c r="M28" s="3">
        <v>60</v>
      </c>
      <c r="N28" s="4">
        <v>1.7500000000000002E-2</v>
      </c>
      <c r="O28" s="3">
        <v>1.05</v>
      </c>
      <c r="P28" s="5">
        <v>1</v>
      </c>
      <c r="Q28" t="s">
        <v>44</v>
      </c>
      <c r="R28" t="s">
        <v>65</v>
      </c>
      <c r="S28" t="s">
        <v>46</v>
      </c>
      <c r="T28" t="s">
        <v>134</v>
      </c>
      <c r="U28" t="s">
        <v>2</v>
      </c>
      <c r="V28" t="s">
        <v>67</v>
      </c>
      <c r="W28" t="s">
        <v>12</v>
      </c>
      <c r="X28" t="s">
        <v>13</v>
      </c>
      <c r="Y28" t="s">
        <v>49</v>
      </c>
      <c r="Z28" t="s">
        <v>50</v>
      </c>
      <c r="AA28" t="s">
        <v>51</v>
      </c>
      <c r="AB28" t="s">
        <v>52</v>
      </c>
      <c r="AC28" t="s">
        <v>53</v>
      </c>
      <c r="AD28" t="s">
        <v>54</v>
      </c>
      <c r="AE28" t="s">
        <v>55</v>
      </c>
      <c r="AF28" t="s">
        <v>50</v>
      </c>
      <c r="AG28" t="s">
        <v>51</v>
      </c>
      <c r="AH28" t="s">
        <v>26</v>
      </c>
      <c r="AI28" t="s">
        <v>26</v>
      </c>
      <c r="AJ28" t="s">
        <v>26</v>
      </c>
      <c r="AK28" t="s">
        <v>26</v>
      </c>
      <c r="AL28" t="s">
        <v>27</v>
      </c>
      <c r="AM28" t="s">
        <v>28</v>
      </c>
      <c r="AN28" t="s">
        <v>68</v>
      </c>
      <c r="AO28" t="s">
        <v>69</v>
      </c>
      <c r="AP28" t="s">
        <v>31</v>
      </c>
      <c r="AQ28" t="s">
        <v>32</v>
      </c>
      <c r="AR28" t="s">
        <v>33</v>
      </c>
      <c r="AS28" t="s">
        <v>34</v>
      </c>
      <c r="AT28" t="s">
        <v>135</v>
      </c>
      <c r="AU28" t="s">
        <v>136</v>
      </c>
      <c r="AV28" t="s">
        <v>26</v>
      </c>
      <c r="AW28" t="s">
        <v>26</v>
      </c>
      <c r="AX28" t="s">
        <v>201</v>
      </c>
      <c r="AY28" t="s">
        <v>63</v>
      </c>
      <c r="AZ28" s="3">
        <v>61.05</v>
      </c>
      <c r="BA28" t="str">
        <f t="shared" si="0"/>
        <v>411108+BX</v>
      </c>
      <c r="BB28" t="str">
        <f>VLOOKUP(BA28,Sheet2!$A$2:$D$5,4,0)</f>
        <v>BAG COLLECTION PRIVACY FLEXISEAL 10/BX</v>
      </c>
      <c r="BC28" s="22">
        <f>VLOOKUP(BA28,Sheet2!$A$2:$D$5,3,0)</f>
        <v>58.8</v>
      </c>
    </row>
    <row r="29" spans="1:55" x14ac:dyDescent="0.2">
      <c r="A29" t="s">
        <v>202</v>
      </c>
      <c r="B29" t="s">
        <v>203</v>
      </c>
      <c r="C29" t="s">
        <v>2</v>
      </c>
      <c r="D29" t="s">
        <v>40</v>
      </c>
      <c r="E29" t="s">
        <v>41</v>
      </c>
      <c r="F29" s="2">
        <v>42551</v>
      </c>
      <c r="G29" t="s">
        <v>204</v>
      </c>
      <c r="H29" t="s">
        <v>205</v>
      </c>
      <c r="I29" s="2">
        <v>42539</v>
      </c>
      <c r="J29" s="3">
        <v>122.1</v>
      </c>
      <c r="K29" s="3">
        <v>0</v>
      </c>
      <c r="L29" s="3">
        <v>61.05</v>
      </c>
      <c r="M29" s="3">
        <v>60</v>
      </c>
      <c r="N29" s="4">
        <v>1.7500000000000002E-2</v>
      </c>
      <c r="O29" s="3">
        <v>1.05</v>
      </c>
      <c r="P29" s="5">
        <v>2</v>
      </c>
      <c r="Q29" t="s">
        <v>44</v>
      </c>
      <c r="R29" t="s">
        <v>65</v>
      </c>
      <c r="S29" t="s">
        <v>46</v>
      </c>
      <c r="T29" t="s">
        <v>134</v>
      </c>
      <c r="U29" t="s">
        <v>2</v>
      </c>
      <c r="V29" t="s">
        <v>67</v>
      </c>
      <c r="W29" t="s">
        <v>12</v>
      </c>
      <c r="X29" t="s">
        <v>13</v>
      </c>
      <c r="Y29" t="s">
        <v>49</v>
      </c>
      <c r="Z29" t="s">
        <v>50</v>
      </c>
      <c r="AA29" t="s">
        <v>51</v>
      </c>
      <c r="AB29" t="s">
        <v>52</v>
      </c>
      <c r="AC29" t="s">
        <v>53</v>
      </c>
      <c r="AD29" t="s">
        <v>54</v>
      </c>
      <c r="AE29" t="s">
        <v>55</v>
      </c>
      <c r="AF29" t="s">
        <v>50</v>
      </c>
      <c r="AG29" t="s">
        <v>51</v>
      </c>
      <c r="AH29" t="s">
        <v>26</v>
      </c>
      <c r="AI29" t="s">
        <v>26</v>
      </c>
      <c r="AJ29" t="s">
        <v>26</v>
      </c>
      <c r="AK29" t="s">
        <v>26</v>
      </c>
      <c r="AL29" t="s">
        <v>27</v>
      </c>
      <c r="AM29" t="s">
        <v>28</v>
      </c>
      <c r="AN29" t="s">
        <v>68</v>
      </c>
      <c r="AO29" t="s">
        <v>69</v>
      </c>
      <c r="AP29" t="s">
        <v>31</v>
      </c>
      <c r="AQ29" t="s">
        <v>32</v>
      </c>
      <c r="AR29" t="s">
        <v>33</v>
      </c>
      <c r="AS29" t="s">
        <v>34</v>
      </c>
      <c r="AT29" t="s">
        <v>135</v>
      </c>
      <c r="AU29" t="s">
        <v>136</v>
      </c>
      <c r="AV29" t="s">
        <v>26</v>
      </c>
      <c r="AW29" t="s">
        <v>26</v>
      </c>
      <c r="AX29" t="s">
        <v>206</v>
      </c>
      <c r="AY29" t="s">
        <v>63</v>
      </c>
      <c r="AZ29" s="3">
        <v>61.05</v>
      </c>
      <c r="BA29" t="str">
        <f t="shared" si="0"/>
        <v>411108+BX</v>
      </c>
      <c r="BB29" t="str">
        <f>VLOOKUP(BA29,Sheet2!$A$2:$D$5,4,0)</f>
        <v>BAG COLLECTION PRIVACY FLEXISEAL 10/BX</v>
      </c>
      <c r="BC29" s="22">
        <f>VLOOKUP(BA29,Sheet2!$A$2:$D$5,3,0)</f>
        <v>58.8</v>
      </c>
    </row>
    <row r="30" spans="1:55" x14ac:dyDescent="0.2">
      <c r="A30" t="s">
        <v>207</v>
      </c>
      <c r="B30" t="s">
        <v>139</v>
      </c>
      <c r="C30" t="s">
        <v>2</v>
      </c>
      <c r="D30" t="s">
        <v>40</v>
      </c>
      <c r="E30" t="s">
        <v>41</v>
      </c>
      <c r="F30" s="2">
        <v>42551</v>
      </c>
      <c r="G30" t="s">
        <v>208</v>
      </c>
      <c r="H30" t="s">
        <v>209</v>
      </c>
      <c r="I30" s="2">
        <v>42540</v>
      </c>
      <c r="J30" s="3">
        <v>172.98</v>
      </c>
      <c r="K30" s="3">
        <v>0</v>
      </c>
      <c r="L30" s="3">
        <v>172.98</v>
      </c>
      <c r="M30" s="3">
        <v>170</v>
      </c>
      <c r="N30" s="4">
        <v>1.7500000000000002E-2</v>
      </c>
      <c r="O30" s="3">
        <v>2.98</v>
      </c>
      <c r="P30" s="5">
        <v>1</v>
      </c>
      <c r="Q30" t="s">
        <v>44</v>
      </c>
      <c r="R30" t="s">
        <v>8</v>
      </c>
      <c r="S30" t="s">
        <v>46</v>
      </c>
      <c r="T30" t="s">
        <v>47</v>
      </c>
      <c r="U30" t="s">
        <v>2</v>
      </c>
      <c r="V30" t="s">
        <v>148</v>
      </c>
      <c r="W30" t="s">
        <v>12</v>
      </c>
      <c r="X30" t="s">
        <v>13</v>
      </c>
      <c r="Y30" t="s">
        <v>14</v>
      </c>
      <c r="Z30" t="s">
        <v>75</v>
      </c>
      <c r="AA30" t="s">
        <v>76</v>
      </c>
      <c r="AB30" t="s">
        <v>17</v>
      </c>
      <c r="AC30" t="s">
        <v>18</v>
      </c>
      <c r="AD30" t="s">
        <v>19</v>
      </c>
      <c r="AE30" t="s">
        <v>20</v>
      </c>
      <c r="AF30" t="s">
        <v>21</v>
      </c>
      <c r="AG30" t="s">
        <v>22</v>
      </c>
      <c r="AH30" t="s">
        <v>77</v>
      </c>
      <c r="AI30" t="s">
        <v>169</v>
      </c>
      <c r="AJ30" t="s">
        <v>170</v>
      </c>
      <c r="AK30" t="s">
        <v>26</v>
      </c>
      <c r="AL30" t="s">
        <v>27</v>
      </c>
      <c r="AM30" t="s">
        <v>28</v>
      </c>
      <c r="AN30" t="s">
        <v>171</v>
      </c>
      <c r="AO30" t="s">
        <v>57</v>
      </c>
      <c r="AP30" t="s">
        <v>31</v>
      </c>
      <c r="AQ30" t="s">
        <v>32</v>
      </c>
      <c r="AR30" t="s">
        <v>58</v>
      </c>
      <c r="AS30" t="s">
        <v>59</v>
      </c>
      <c r="AT30" t="s">
        <v>35</v>
      </c>
      <c r="AU30" t="s">
        <v>36</v>
      </c>
      <c r="AV30" t="s">
        <v>26</v>
      </c>
      <c r="AW30" t="s">
        <v>26</v>
      </c>
      <c r="AX30" t="s">
        <v>210</v>
      </c>
      <c r="AY30" t="s">
        <v>139</v>
      </c>
      <c r="AZ30" s="3">
        <v>172.98</v>
      </c>
      <c r="BA30" t="str">
        <f t="shared" si="0"/>
        <v>418000+EA</v>
      </c>
      <c r="BB30" t="str">
        <f>VLOOKUP(BA30,Sheet2!$A$2:$D$5,4,0)</f>
        <v>SYSTEM STOOL MANAGEMENT FLEXISEAL</v>
      </c>
      <c r="BC30" s="22">
        <f>VLOOKUP(BA30,Sheet2!$A$2:$D$5,3,0)</f>
        <v>164</v>
      </c>
    </row>
    <row r="31" spans="1:55" x14ac:dyDescent="0.2">
      <c r="A31" t="s">
        <v>211</v>
      </c>
      <c r="B31" t="s">
        <v>139</v>
      </c>
      <c r="C31" t="s">
        <v>2</v>
      </c>
      <c r="D31" t="s">
        <v>40</v>
      </c>
      <c r="E31" t="s">
        <v>41</v>
      </c>
      <c r="F31" s="2">
        <v>42541</v>
      </c>
      <c r="G31" t="s">
        <v>212</v>
      </c>
      <c r="H31" t="s">
        <v>213</v>
      </c>
      <c r="I31" s="2">
        <v>42540</v>
      </c>
      <c r="J31" s="3">
        <v>172.98</v>
      </c>
      <c r="K31" s="3">
        <v>0</v>
      </c>
      <c r="L31" s="3">
        <v>172.98</v>
      </c>
      <c r="M31" s="3">
        <v>170</v>
      </c>
      <c r="N31" s="4">
        <v>1.7500000000000002E-2</v>
      </c>
      <c r="O31" s="3">
        <v>2.98</v>
      </c>
      <c r="P31" s="5">
        <v>1</v>
      </c>
      <c r="Q31" t="s">
        <v>44</v>
      </c>
      <c r="R31" t="s">
        <v>8</v>
      </c>
      <c r="S31" t="s">
        <v>46</v>
      </c>
      <c r="T31" t="s">
        <v>47</v>
      </c>
      <c r="U31" t="s">
        <v>2</v>
      </c>
      <c r="V31" t="s">
        <v>148</v>
      </c>
      <c r="W31" t="s">
        <v>12</v>
      </c>
      <c r="X31" t="s">
        <v>13</v>
      </c>
      <c r="Y31" t="s">
        <v>14</v>
      </c>
      <c r="Z31" t="s">
        <v>214</v>
      </c>
      <c r="AA31" t="s">
        <v>215</v>
      </c>
      <c r="AB31" t="s">
        <v>17</v>
      </c>
      <c r="AC31" t="s">
        <v>18</v>
      </c>
      <c r="AD31" t="s">
        <v>19</v>
      </c>
      <c r="AE31" t="s">
        <v>20</v>
      </c>
      <c r="AF31" t="s">
        <v>21</v>
      </c>
      <c r="AG31" t="s">
        <v>22</v>
      </c>
      <c r="AH31" t="s">
        <v>216</v>
      </c>
      <c r="AI31" t="s">
        <v>217</v>
      </c>
      <c r="AJ31" t="s">
        <v>218</v>
      </c>
      <c r="AK31" t="s">
        <v>26</v>
      </c>
      <c r="AL31" t="s">
        <v>27</v>
      </c>
      <c r="AM31" t="s">
        <v>28</v>
      </c>
      <c r="AN31" t="s">
        <v>171</v>
      </c>
      <c r="AO31" t="s">
        <v>57</v>
      </c>
      <c r="AP31" t="s">
        <v>31</v>
      </c>
      <c r="AQ31" t="s">
        <v>32</v>
      </c>
      <c r="AR31" t="s">
        <v>58</v>
      </c>
      <c r="AS31" t="s">
        <v>59</v>
      </c>
      <c r="AT31" t="s">
        <v>35</v>
      </c>
      <c r="AU31" t="s">
        <v>36</v>
      </c>
      <c r="AV31" t="s">
        <v>26</v>
      </c>
      <c r="AW31" t="s">
        <v>26</v>
      </c>
      <c r="AX31" t="s">
        <v>219</v>
      </c>
      <c r="AY31" t="s">
        <v>139</v>
      </c>
      <c r="AZ31" s="3">
        <v>172.98</v>
      </c>
      <c r="BA31" t="str">
        <f t="shared" si="0"/>
        <v>418000+EA</v>
      </c>
      <c r="BB31" t="str">
        <f>VLOOKUP(BA31,Sheet2!$A$2:$D$5,4,0)</f>
        <v>SYSTEM STOOL MANAGEMENT FLEXISEAL</v>
      </c>
      <c r="BC31" s="22">
        <f>VLOOKUP(BA31,Sheet2!$A$2:$D$5,3,0)</f>
        <v>164</v>
      </c>
    </row>
    <row r="32" spans="1:55" x14ac:dyDescent="0.2">
      <c r="A32" t="s">
        <v>220</v>
      </c>
      <c r="B32" t="s">
        <v>139</v>
      </c>
      <c r="C32" t="s">
        <v>2</v>
      </c>
      <c r="D32" t="s">
        <v>40</v>
      </c>
      <c r="E32" t="s">
        <v>41</v>
      </c>
      <c r="F32" s="2">
        <v>42542</v>
      </c>
      <c r="G32" t="s">
        <v>221</v>
      </c>
      <c r="H32" t="s">
        <v>222</v>
      </c>
      <c r="I32" s="2">
        <v>42541</v>
      </c>
      <c r="J32" s="3">
        <v>345.96</v>
      </c>
      <c r="K32" s="3">
        <v>0</v>
      </c>
      <c r="L32" s="3">
        <v>172.98</v>
      </c>
      <c r="M32" s="3">
        <v>170</v>
      </c>
      <c r="N32" s="4">
        <v>1.7500000000000002E-2</v>
      </c>
      <c r="O32" s="3">
        <v>2.98</v>
      </c>
      <c r="P32" s="5">
        <v>2</v>
      </c>
      <c r="Q32" t="s">
        <v>44</v>
      </c>
      <c r="R32" t="s">
        <v>8</v>
      </c>
      <c r="S32" t="s">
        <v>46</v>
      </c>
      <c r="T32" t="s">
        <v>47</v>
      </c>
      <c r="U32" t="s">
        <v>2</v>
      </c>
      <c r="V32" t="s">
        <v>148</v>
      </c>
      <c r="W32" t="s">
        <v>12</v>
      </c>
      <c r="X32" t="s">
        <v>13</v>
      </c>
      <c r="Y32" t="s">
        <v>14</v>
      </c>
      <c r="Z32" t="s">
        <v>75</v>
      </c>
      <c r="AA32" t="s">
        <v>76</v>
      </c>
      <c r="AB32" t="s">
        <v>17</v>
      </c>
      <c r="AC32" t="s">
        <v>18</v>
      </c>
      <c r="AD32" t="s">
        <v>19</v>
      </c>
      <c r="AE32" t="s">
        <v>20</v>
      </c>
      <c r="AF32" t="s">
        <v>21</v>
      </c>
      <c r="AG32" t="s">
        <v>22</v>
      </c>
      <c r="AH32" t="s">
        <v>77</v>
      </c>
      <c r="AI32" t="s">
        <v>149</v>
      </c>
      <c r="AJ32" t="s">
        <v>150</v>
      </c>
      <c r="AK32" t="s">
        <v>26</v>
      </c>
      <c r="AL32" t="s">
        <v>27</v>
      </c>
      <c r="AM32" t="s">
        <v>28</v>
      </c>
      <c r="AN32" t="s">
        <v>171</v>
      </c>
      <c r="AO32" t="s">
        <v>57</v>
      </c>
      <c r="AP32" t="s">
        <v>31</v>
      </c>
      <c r="AQ32" t="s">
        <v>32</v>
      </c>
      <c r="AR32" t="s">
        <v>58</v>
      </c>
      <c r="AS32" t="s">
        <v>59</v>
      </c>
      <c r="AT32" t="s">
        <v>35</v>
      </c>
      <c r="AU32" t="s">
        <v>36</v>
      </c>
      <c r="AV32" t="s">
        <v>26</v>
      </c>
      <c r="AW32" t="s">
        <v>26</v>
      </c>
      <c r="AX32" t="s">
        <v>223</v>
      </c>
      <c r="AY32" t="s">
        <v>139</v>
      </c>
      <c r="AZ32" s="3">
        <v>172.98</v>
      </c>
      <c r="BA32" t="str">
        <f t="shared" si="0"/>
        <v>418000+EA</v>
      </c>
      <c r="BB32" t="str">
        <f>VLOOKUP(BA32,Sheet2!$A$2:$D$5,4,0)</f>
        <v>SYSTEM STOOL MANAGEMENT FLEXISEAL</v>
      </c>
      <c r="BC32" s="22">
        <f>VLOOKUP(BA32,Sheet2!$A$2:$D$5,3,0)</f>
        <v>164</v>
      </c>
    </row>
    <row r="33" spans="1:55" x14ac:dyDescent="0.2">
      <c r="A33" t="s">
        <v>224</v>
      </c>
      <c r="B33" t="s">
        <v>72</v>
      </c>
      <c r="C33" t="s">
        <v>2</v>
      </c>
      <c r="D33" t="s">
        <v>40</v>
      </c>
      <c r="E33" t="s">
        <v>41</v>
      </c>
      <c r="F33" s="2">
        <v>42542</v>
      </c>
      <c r="G33" t="s">
        <v>225</v>
      </c>
      <c r="H33" t="s">
        <v>226</v>
      </c>
      <c r="I33" s="2">
        <v>42541</v>
      </c>
      <c r="J33" s="3">
        <v>172.98</v>
      </c>
      <c r="K33" s="3">
        <v>0</v>
      </c>
      <c r="L33" s="3">
        <v>172.98</v>
      </c>
      <c r="M33" s="3">
        <v>170</v>
      </c>
      <c r="N33" s="4">
        <v>1.7500000000000002E-2</v>
      </c>
      <c r="O33" s="3">
        <v>2.98</v>
      </c>
      <c r="P33" s="5">
        <v>1</v>
      </c>
      <c r="Q33" t="s">
        <v>44</v>
      </c>
      <c r="R33" t="s">
        <v>8</v>
      </c>
      <c r="S33" t="s">
        <v>46</v>
      </c>
      <c r="T33" t="s">
        <v>47</v>
      </c>
      <c r="U33" t="s">
        <v>2</v>
      </c>
      <c r="V33" t="s">
        <v>148</v>
      </c>
      <c r="W33" t="s">
        <v>12</v>
      </c>
      <c r="X33" t="s">
        <v>13</v>
      </c>
      <c r="Y33" t="s">
        <v>14</v>
      </c>
      <c r="Z33" t="s">
        <v>15</v>
      </c>
      <c r="AA33" t="s">
        <v>16</v>
      </c>
      <c r="AB33" t="s">
        <v>17</v>
      </c>
      <c r="AC33" t="s">
        <v>18</v>
      </c>
      <c r="AD33" t="s">
        <v>19</v>
      </c>
      <c r="AE33" t="s">
        <v>20</v>
      </c>
      <c r="AF33" t="s">
        <v>21</v>
      </c>
      <c r="AG33" t="s">
        <v>22</v>
      </c>
      <c r="AH33" t="s">
        <v>23</v>
      </c>
      <c r="AI33" t="s">
        <v>227</v>
      </c>
      <c r="AJ33" t="s">
        <v>228</v>
      </c>
      <c r="AK33" t="s">
        <v>26</v>
      </c>
      <c r="AL33" t="s">
        <v>27</v>
      </c>
      <c r="AM33" t="s">
        <v>28</v>
      </c>
      <c r="AN33" t="s">
        <v>171</v>
      </c>
      <c r="AO33" t="s">
        <v>57</v>
      </c>
      <c r="AP33" t="s">
        <v>31</v>
      </c>
      <c r="AQ33" t="s">
        <v>32</v>
      </c>
      <c r="AR33" t="s">
        <v>58</v>
      </c>
      <c r="AS33" t="s">
        <v>59</v>
      </c>
      <c r="AT33" t="s">
        <v>35</v>
      </c>
      <c r="AU33" t="s">
        <v>36</v>
      </c>
      <c r="AV33" t="s">
        <v>26</v>
      </c>
      <c r="AW33" t="s">
        <v>26</v>
      </c>
      <c r="AX33" t="s">
        <v>229</v>
      </c>
      <c r="AY33" t="s">
        <v>72</v>
      </c>
      <c r="AZ33" s="3">
        <v>172.98</v>
      </c>
      <c r="BA33" t="str">
        <f t="shared" si="0"/>
        <v>418000+EA</v>
      </c>
      <c r="BB33" t="str">
        <f>VLOOKUP(BA33,Sheet2!$A$2:$D$5,4,0)</f>
        <v>SYSTEM STOOL MANAGEMENT FLEXISEAL</v>
      </c>
      <c r="BC33" s="22">
        <f>VLOOKUP(BA33,Sheet2!$A$2:$D$5,3,0)</f>
        <v>164</v>
      </c>
    </row>
    <row r="34" spans="1:55" x14ac:dyDescent="0.2">
      <c r="A34" t="s">
        <v>230</v>
      </c>
      <c r="B34" t="s">
        <v>182</v>
      </c>
      <c r="C34" t="s">
        <v>2</v>
      </c>
      <c r="D34" t="s">
        <v>40</v>
      </c>
      <c r="E34" t="s">
        <v>41</v>
      </c>
      <c r="F34" s="2">
        <v>42543</v>
      </c>
      <c r="G34" t="s">
        <v>231</v>
      </c>
      <c r="H34" t="s">
        <v>232</v>
      </c>
      <c r="I34" s="2">
        <v>42542</v>
      </c>
      <c r="J34" s="3">
        <v>172.98</v>
      </c>
      <c r="K34" s="3">
        <v>0</v>
      </c>
      <c r="L34" s="3">
        <v>172.98</v>
      </c>
      <c r="M34" s="3">
        <v>170</v>
      </c>
      <c r="N34" s="4">
        <v>1.7500000000000002E-2</v>
      </c>
      <c r="O34" s="3">
        <v>2.98</v>
      </c>
      <c r="P34" s="5">
        <v>1</v>
      </c>
      <c r="Q34" t="s">
        <v>44</v>
      </c>
      <c r="R34" t="s">
        <v>8</v>
      </c>
      <c r="S34" t="s">
        <v>46</v>
      </c>
      <c r="T34" t="s">
        <v>47</v>
      </c>
      <c r="U34" t="s">
        <v>2</v>
      </c>
      <c r="V34" t="s">
        <v>148</v>
      </c>
      <c r="W34" t="s">
        <v>12</v>
      </c>
      <c r="X34" t="s">
        <v>13</v>
      </c>
      <c r="Y34" t="s">
        <v>14</v>
      </c>
      <c r="Z34" t="s">
        <v>75</v>
      </c>
      <c r="AA34" t="s">
        <v>76</v>
      </c>
      <c r="AB34" t="s">
        <v>17</v>
      </c>
      <c r="AC34" t="s">
        <v>18</v>
      </c>
      <c r="AD34" t="s">
        <v>19</v>
      </c>
      <c r="AE34" t="s">
        <v>20</v>
      </c>
      <c r="AF34" t="s">
        <v>21</v>
      </c>
      <c r="AG34" t="s">
        <v>22</v>
      </c>
      <c r="AH34" t="s">
        <v>77</v>
      </c>
      <c r="AI34" t="s">
        <v>149</v>
      </c>
      <c r="AJ34" t="s">
        <v>150</v>
      </c>
      <c r="AK34" t="s">
        <v>26</v>
      </c>
      <c r="AL34" t="s">
        <v>27</v>
      </c>
      <c r="AM34" t="s">
        <v>28</v>
      </c>
      <c r="AN34" t="s">
        <v>171</v>
      </c>
      <c r="AO34" t="s">
        <v>57</v>
      </c>
      <c r="AP34" t="s">
        <v>31</v>
      </c>
      <c r="AQ34" t="s">
        <v>32</v>
      </c>
      <c r="AR34" t="s">
        <v>58</v>
      </c>
      <c r="AS34" t="s">
        <v>59</v>
      </c>
      <c r="AT34" t="s">
        <v>35</v>
      </c>
      <c r="AU34" t="s">
        <v>36</v>
      </c>
      <c r="AV34" t="s">
        <v>26</v>
      </c>
      <c r="AW34" t="s">
        <v>26</v>
      </c>
      <c r="AX34" t="s">
        <v>233</v>
      </c>
      <c r="AY34" t="s">
        <v>72</v>
      </c>
      <c r="AZ34" s="3">
        <v>172.98</v>
      </c>
      <c r="BA34" t="str">
        <f t="shared" si="0"/>
        <v>418000+EA</v>
      </c>
      <c r="BB34" t="str">
        <f>VLOOKUP(BA34,Sheet2!$A$2:$D$5,4,0)</f>
        <v>SYSTEM STOOL MANAGEMENT FLEXISEAL</v>
      </c>
      <c r="BC34" s="22">
        <f>VLOOKUP(BA34,Sheet2!$A$2:$D$5,3,0)</f>
        <v>164</v>
      </c>
    </row>
    <row r="35" spans="1:55" x14ac:dyDescent="0.2">
      <c r="A35" t="s">
        <v>234</v>
      </c>
      <c r="B35" t="s">
        <v>139</v>
      </c>
      <c r="C35" t="s">
        <v>2</v>
      </c>
      <c r="D35" t="s">
        <v>40</v>
      </c>
      <c r="E35" t="s">
        <v>41</v>
      </c>
      <c r="F35" s="2">
        <v>42543</v>
      </c>
      <c r="G35" t="s">
        <v>235</v>
      </c>
      <c r="H35" t="s">
        <v>236</v>
      </c>
      <c r="I35" s="2">
        <v>42542</v>
      </c>
      <c r="J35" s="3">
        <v>172.98</v>
      </c>
      <c r="K35" s="3">
        <v>0</v>
      </c>
      <c r="L35" s="3">
        <v>172.98</v>
      </c>
      <c r="M35" s="3">
        <v>170</v>
      </c>
      <c r="N35" s="4">
        <v>1.7500000000000002E-2</v>
      </c>
      <c r="O35" s="3">
        <v>2.98</v>
      </c>
      <c r="P35" s="5">
        <v>1</v>
      </c>
      <c r="Q35" t="s">
        <v>44</v>
      </c>
      <c r="R35" t="s">
        <v>8</v>
      </c>
      <c r="S35" t="s">
        <v>46</v>
      </c>
      <c r="T35" t="s">
        <v>47</v>
      </c>
      <c r="U35" t="s">
        <v>2</v>
      </c>
      <c r="V35" t="s">
        <v>148</v>
      </c>
      <c r="W35" t="s">
        <v>12</v>
      </c>
      <c r="X35" t="s">
        <v>13</v>
      </c>
      <c r="Y35" t="s">
        <v>14</v>
      </c>
      <c r="Z35" t="s">
        <v>15</v>
      </c>
      <c r="AA35" t="s">
        <v>16</v>
      </c>
      <c r="AB35" t="s">
        <v>17</v>
      </c>
      <c r="AC35" t="s">
        <v>18</v>
      </c>
      <c r="AD35" t="s">
        <v>19</v>
      </c>
      <c r="AE35" t="s">
        <v>20</v>
      </c>
      <c r="AF35" t="s">
        <v>21</v>
      </c>
      <c r="AG35" t="s">
        <v>22</v>
      </c>
      <c r="AH35" t="s">
        <v>23</v>
      </c>
      <c r="AI35" t="s">
        <v>227</v>
      </c>
      <c r="AJ35" t="s">
        <v>228</v>
      </c>
      <c r="AK35" t="s">
        <v>26</v>
      </c>
      <c r="AL35" t="s">
        <v>27</v>
      </c>
      <c r="AM35" t="s">
        <v>28</v>
      </c>
      <c r="AN35" t="s">
        <v>171</v>
      </c>
      <c r="AO35" t="s">
        <v>57</v>
      </c>
      <c r="AP35" t="s">
        <v>31</v>
      </c>
      <c r="AQ35" t="s">
        <v>32</v>
      </c>
      <c r="AR35" t="s">
        <v>58</v>
      </c>
      <c r="AS35" t="s">
        <v>59</v>
      </c>
      <c r="AT35" t="s">
        <v>35</v>
      </c>
      <c r="AU35" t="s">
        <v>36</v>
      </c>
      <c r="AV35" t="s">
        <v>26</v>
      </c>
      <c r="AW35" t="s">
        <v>26</v>
      </c>
      <c r="AX35" t="s">
        <v>237</v>
      </c>
      <c r="AY35" t="s">
        <v>139</v>
      </c>
      <c r="AZ35" s="3">
        <v>172.98</v>
      </c>
      <c r="BA35" t="str">
        <f t="shared" si="0"/>
        <v>418000+EA</v>
      </c>
      <c r="BB35" t="str">
        <f>VLOOKUP(BA35,Sheet2!$A$2:$D$5,4,0)</f>
        <v>SYSTEM STOOL MANAGEMENT FLEXISEAL</v>
      </c>
      <c r="BC35" s="22">
        <f>VLOOKUP(BA35,Sheet2!$A$2:$D$5,3,0)</f>
        <v>164</v>
      </c>
    </row>
    <row r="36" spans="1:55" x14ac:dyDescent="0.2">
      <c r="A36" t="s">
        <v>238</v>
      </c>
      <c r="B36" t="s">
        <v>182</v>
      </c>
      <c r="C36" t="s">
        <v>2</v>
      </c>
      <c r="D36" t="s">
        <v>40</v>
      </c>
      <c r="E36" t="s">
        <v>41</v>
      </c>
      <c r="F36" s="2">
        <v>42544</v>
      </c>
      <c r="G36" t="s">
        <v>239</v>
      </c>
      <c r="H36" t="s">
        <v>240</v>
      </c>
      <c r="I36" s="2">
        <v>42543</v>
      </c>
      <c r="J36" s="3">
        <v>172.98</v>
      </c>
      <c r="K36" s="3">
        <v>0</v>
      </c>
      <c r="L36" s="3">
        <v>172.98</v>
      </c>
      <c r="M36" s="3">
        <v>170</v>
      </c>
      <c r="N36" s="4">
        <v>1.7500000000000002E-2</v>
      </c>
      <c r="O36" s="3">
        <v>2.98</v>
      </c>
      <c r="P36" s="5">
        <v>1</v>
      </c>
      <c r="Q36" t="s">
        <v>44</v>
      </c>
      <c r="R36" t="s">
        <v>8</v>
      </c>
      <c r="S36" t="s">
        <v>46</v>
      </c>
      <c r="T36" t="s">
        <v>47</v>
      </c>
      <c r="U36" t="s">
        <v>2</v>
      </c>
      <c r="V36" t="s">
        <v>148</v>
      </c>
      <c r="W36" t="s">
        <v>12</v>
      </c>
      <c r="X36" t="s">
        <v>13</v>
      </c>
      <c r="Y36" t="s">
        <v>14</v>
      </c>
      <c r="Z36" t="s">
        <v>75</v>
      </c>
      <c r="AA36" t="s">
        <v>76</v>
      </c>
      <c r="AB36" t="s">
        <v>17</v>
      </c>
      <c r="AC36" t="s">
        <v>18</v>
      </c>
      <c r="AD36" t="s">
        <v>19</v>
      </c>
      <c r="AE36" t="s">
        <v>20</v>
      </c>
      <c r="AF36" t="s">
        <v>21</v>
      </c>
      <c r="AG36" t="s">
        <v>22</v>
      </c>
      <c r="AH36" t="s">
        <v>77</v>
      </c>
      <c r="AI36" t="s">
        <v>149</v>
      </c>
      <c r="AJ36" t="s">
        <v>150</v>
      </c>
      <c r="AK36" t="s">
        <v>26</v>
      </c>
      <c r="AL36" t="s">
        <v>27</v>
      </c>
      <c r="AM36" t="s">
        <v>28</v>
      </c>
      <c r="AN36" t="s">
        <v>171</v>
      </c>
      <c r="AO36" t="s">
        <v>57</v>
      </c>
      <c r="AP36" t="s">
        <v>31</v>
      </c>
      <c r="AQ36" t="s">
        <v>32</v>
      </c>
      <c r="AR36" t="s">
        <v>58</v>
      </c>
      <c r="AS36" t="s">
        <v>59</v>
      </c>
      <c r="AT36" t="s">
        <v>35</v>
      </c>
      <c r="AU36" t="s">
        <v>36</v>
      </c>
      <c r="AV36" t="s">
        <v>26</v>
      </c>
      <c r="AW36" t="s">
        <v>26</v>
      </c>
      <c r="AX36" t="s">
        <v>241</v>
      </c>
      <c r="AY36" t="s">
        <v>139</v>
      </c>
      <c r="AZ36" s="3">
        <v>172.98</v>
      </c>
      <c r="BA36" t="str">
        <f t="shared" si="0"/>
        <v>418000+EA</v>
      </c>
      <c r="BB36" t="str">
        <f>VLOOKUP(BA36,Sheet2!$A$2:$D$5,4,0)</f>
        <v>SYSTEM STOOL MANAGEMENT FLEXISEAL</v>
      </c>
      <c r="BC36" s="22">
        <f>VLOOKUP(BA36,Sheet2!$A$2:$D$5,3,0)</f>
        <v>164</v>
      </c>
    </row>
    <row r="37" spans="1:55" x14ac:dyDescent="0.2">
      <c r="A37" t="s">
        <v>242</v>
      </c>
      <c r="B37" t="s">
        <v>139</v>
      </c>
      <c r="C37" t="s">
        <v>2</v>
      </c>
      <c r="D37" t="s">
        <v>40</v>
      </c>
      <c r="E37" t="s">
        <v>41</v>
      </c>
      <c r="F37" s="2">
        <v>42544</v>
      </c>
      <c r="G37" t="s">
        <v>243</v>
      </c>
      <c r="H37" t="s">
        <v>244</v>
      </c>
      <c r="I37" s="2">
        <v>42543</v>
      </c>
      <c r="J37" s="3">
        <v>172.98</v>
      </c>
      <c r="K37" s="3">
        <v>0</v>
      </c>
      <c r="L37" s="3">
        <v>172.98</v>
      </c>
      <c r="M37" s="3">
        <v>170</v>
      </c>
      <c r="N37" s="4">
        <v>1.7500000000000002E-2</v>
      </c>
      <c r="O37" s="3">
        <v>2.98</v>
      </c>
      <c r="P37" s="5">
        <v>1</v>
      </c>
      <c r="Q37" t="s">
        <v>44</v>
      </c>
      <c r="R37" t="s">
        <v>8</v>
      </c>
      <c r="S37" t="s">
        <v>46</v>
      </c>
      <c r="T37" t="s">
        <v>47</v>
      </c>
      <c r="U37" t="s">
        <v>2</v>
      </c>
      <c r="V37" t="s">
        <v>148</v>
      </c>
      <c r="W37" t="s">
        <v>12</v>
      </c>
      <c r="X37" t="s">
        <v>13</v>
      </c>
      <c r="Y37" t="s">
        <v>14</v>
      </c>
      <c r="Z37" t="s">
        <v>15</v>
      </c>
      <c r="AA37" t="s">
        <v>16</v>
      </c>
      <c r="AB37" t="s">
        <v>17</v>
      </c>
      <c r="AC37" t="s">
        <v>18</v>
      </c>
      <c r="AD37" t="s">
        <v>19</v>
      </c>
      <c r="AE37" t="s">
        <v>20</v>
      </c>
      <c r="AF37" t="s">
        <v>21</v>
      </c>
      <c r="AG37" t="s">
        <v>22</v>
      </c>
      <c r="AH37" t="s">
        <v>23</v>
      </c>
      <c r="AI37" t="s">
        <v>227</v>
      </c>
      <c r="AJ37" t="s">
        <v>228</v>
      </c>
      <c r="AK37" t="s">
        <v>26</v>
      </c>
      <c r="AL37" t="s">
        <v>27</v>
      </c>
      <c r="AM37" t="s">
        <v>28</v>
      </c>
      <c r="AN37" t="s">
        <v>171</v>
      </c>
      <c r="AO37" t="s">
        <v>57</v>
      </c>
      <c r="AP37" t="s">
        <v>31</v>
      </c>
      <c r="AQ37" t="s">
        <v>32</v>
      </c>
      <c r="AR37" t="s">
        <v>58</v>
      </c>
      <c r="AS37" t="s">
        <v>59</v>
      </c>
      <c r="AT37" t="s">
        <v>35</v>
      </c>
      <c r="AU37" t="s">
        <v>36</v>
      </c>
      <c r="AV37" t="s">
        <v>26</v>
      </c>
      <c r="AW37" t="s">
        <v>26</v>
      </c>
      <c r="AX37" t="s">
        <v>245</v>
      </c>
      <c r="AY37" t="s">
        <v>72</v>
      </c>
      <c r="AZ37" s="3">
        <v>172.98</v>
      </c>
      <c r="BA37" t="str">
        <f t="shared" si="0"/>
        <v>418000+EA</v>
      </c>
      <c r="BB37" t="str">
        <f>VLOOKUP(BA37,Sheet2!$A$2:$D$5,4,0)</f>
        <v>SYSTEM STOOL MANAGEMENT FLEXISEAL</v>
      </c>
      <c r="BC37" s="22">
        <f>VLOOKUP(BA37,Sheet2!$A$2:$D$5,3,0)</f>
        <v>164</v>
      </c>
    </row>
    <row r="38" spans="1:55" x14ac:dyDescent="0.2">
      <c r="A38" t="s">
        <v>246</v>
      </c>
      <c r="B38" t="s">
        <v>182</v>
      </c>
      <c r="C38" t="s">
        <v>2</v>
      </c>
      <c r="D38" t="s">
        <v>40</v>
      </c>
      <c r="E38" t="s">
        <v>41</v>
      </c>
      <c r="F38" s="2">
        <v>42549</v>
      </c>
      <c r="G38" t="s">
        <v>247</v>
      </c>
      <c r="H38" t="s">
        <v>248</v>
      </c>
      <c r="I38" s="2">
        <v>42548</v>
      </c>
      <c r="J38" s="3">
        <v>172.98</v>
      </c>
      <c r="K38" s="3">
        <v>0</v>
      </c>
      <c r="L38" s="3">
        <v>172.98</v>
      </c>
      <c r="M38" s="3">
        <v>170</v>
      </c>
      <c r="N38" s="4">
        <v>1.7500000000000002E-2</v>
      </c>
      <c r="O38" s="3">
        <v>2.98</v>
      </c>
      <c r="P38" s="5">
        <v>1</v>
      </c>
      <c r="Q38" t="s">
        <v>44</v>
      </c>
      <c r="R38" t="s">
        <v>8</v>
      </c>
      <c r="S38" t="s">
        <v>46</v>
      </c>
      <c r="T38" t="s">
        <v>47</v>
      </c>
      <c r="U38" t="s">
        <v>2</v>
      </c>
      <c r="V38" t="s">
        <v>148</v>
      </c>
      <c r="W38" t="s">
        <v>12</v>
      </c>
      <c r="X38" t="s">
        <v>13</v>
      </c>
      <c r="Y38" t="s">
        <v>14</v>
      </c>
      <c r="Z38" t="s">
        <v>75</v>
      </c>
      <c r="AA38" t="s">
        <v>76</v>
      </c>
      <c r="AB38" t="s">
        <v>17</v>
      </c>
      <c r="AC38" t="s">
        <v>18</v>
      </c>
      <c r="AD38" t="s">
        <v>19</v>
      </c>
      <c r="AE38" t="s">
        <v>20</v>
      </c>
      <c r="AF38" t="s">
        <v>21</v>
      </c>
      <c r="AG38" t="s">
        <v>22</v>
      </c>
      <c r="AH38" t="s">
        <v>77</v>
      </c>
      <c r="AI38" t="s">
        <v>169</v>
      </c>
      <c r="AJ38" t="s">
        <v>170</v>
      </c>
      <c r="AK38" t="s">
        <v>26</v>
      </c>
      <c r="AL38" t="s">
        <v>27</v>
      </c>
      <c r="AM38" t="s">
        <v>28</v>
      </c>
      <c r="AN38" t="s">
        <v>171</v>
      </c>
      <c r="AO38" t="s">
        <v>57</v>
      </c>
      <c r="AP38" t="s">
        <v>31</v>
      </c>
      <c r="AQ38" t="s">
        <v>32</v>
      </c>
      <c r="AR38" t="s">
        <v>58</v>
      </c>
      <c r="AS38" t="s">
        <v>59</v>
      </c>
      <c r="AT38" t="s">
        <v>35</v>
      </c>
      <c r="AU38" t="s">
        <v>36</v>
      </c>
      <c r="AV38" t="s">
        <v>26</v>
      </c>
      <c r="AW38" t="s">
        <v>26</v>
      </c>
      <c r="AX38" t="s">
        <v>249</v>
      </c>
      <c r="AY38" t="s">
        <v>114</v>
      </c>
      <c r="AZ38" s="3">
        <v>172.98</v>
      </c>
      <c r="BA38" t="str">
        <f t="shared" si="0"/>
        <v>418000+EA</v>
      </c>
      <c r="BB38" t="str">
        <f>VLOOKUP(BA38,Sheet2!$A$2:$D$5,4,0)</f>
        <v>SYSTEM STOOL MANAGEMENT FLEXISEAL</v>
      </c>
      <c r="BC38" s="22">
        <f>VLOOKUP(BA38,Sheet2!$A$2:$D$5,3,0)</f>
        <v>164</v>
      </c>
    </row>
    <row r="39" spans="1:55" x14ac:dyDescent="0.2">
      <c r="A39" t="s">
        <v>250</v>
      </c>
      <c r="B39" t="s">
        <v>164</v>
      </c>
      <c r="C39" t="s">
        <v>2</v>
      </c>
      <c r="D39" t="s">
        <v>40</v>
      </c>
      <c r="E39" t="s">
        <v>41</v>
      </c>
      <c r="F39" s="2">
        <v>42549</v>
      </c>
      <c r="G39" t="s">
        <v>251</v>
      </c>
      <c r="H39" t="s">
        <v>252</v>
      </c>
      <c r="I39" s="2">
        <v>42548</v>
      </c>
      <c r="J39" s="3">
        <v>172.98</v>
      </c>
      <c r="K39" s="3">
        <v>0</v>
      </c>
      <c r="L39" s="3">
        <v>172.98</v>
      </c>
      <c r="M39" s="3">
        <v>170</v>
      </c>
      <c r="N39" s="4">
        <v>1.7500000000000002E-2</v>
      </c>
      <c r="O39" s="3">
        <v>2.98</v>
      </c>
      <c r="P39" s="5">
        <v>1</v>
      </c>
      <c r="Q39" t="s">
        <v>44</v>
      </c>
      <c r="R39" t="s">
        <v>8</v>
      </c>
      <c r="S39" t="s">
        <v>46</v>
      </c>
      <c r="T39" t="s">
        <v>47</v>
      </c>
      <c r="U39" t="s">
        <v>2</v>
      </c>
      <c r="V39" t="s">
        <v>148</v>
      </c>
      <c r="W39" t="s">
        <v>12</v>
      </c>
      <c r="X39" t="s">
        <v>13</v>
      </c>
      <c r="Y39" t="s">
        <v>14</v>
      </c>
      <c r="Z39" t="s">
        <v>75</v>
      </c>
      <c r="AA39" t="s">
        <v>76</v>
      </c>
      <c r="AB39" t="s">
        <v>17</v>
      </c>
      <c r="AC39" t="s">
        <v>18</v>
      </c>
      <c r="AD39" t="s">
        <v>19</v>
      </c>
      <c r="AE39" t="s">
        <v>20</v>
      </c>
      <c r="AF39" t="s">
        <v>21</v>
      </c>
      <c r="AG39" t="s">
        <v>22</v>
      </c>
      <c r="AH39" t="s">
        <v>77</v>
      </c>
      <c r="AI39" t="s">
        <v>149</v>
      </c>
      <c r="AJ39" t="s">
        <v>150</v>
      </c>
      <c r="AK39" t="s">
        <v>26</v>
      </c>
      <c r="AL39" t="s">
        <v>27</v>
      </c>
      <c r="AM39" t="s">
        <v>28</v>
      </c>
      <c r="AN39" t="s">
        <v>171</v>
      </c>
      <c r="AO39" t="s">
        <v>57</v>
      </c>
      <c r="AP39" t="s">
        <v>31</v>
      </c>
      <c r="AQ39" t="s">
        <v>32</v>
      </c>
      <c r="AR39" t="s">
        <v>58</v>
      </c>
      <c r="AS39" t="s">
        <v>59</v>
      </c>
      <c r="AT39" t="s">
        <v>35</v>
      </c>
      <c r="AU39" t="s">
        <v>36</v>
      </c>
      <c r="AV39" t="s">
        <v>26</v>
      </c>
      <c r="AW39" t="s">
        <v>26</v>
      </c>
      <c r="AX39" t="s">
        <v>253</v>
      </c>
      <c r="AY39" t="s">
        <v>164</v>
      </c>
      <c r="AZ39" s="3">
        <v>172.98</v>
      </c>
      <c r="BA39" t="str">
        <f t="shared" si="0"/>
        <v>418000+EA</v>
      </c>
      <c r="BB39" t="str">
        <f>VLOOKUP(BA39,Sheet2!$A$2:$D$5,4,0)</f>
        <v>SYSTEM STOOL MANAGEMENT FLEXISEAL</v>
      </c>
      <c r="BC39" s="22">
        <f>VLOOKUP(BA39,Sheet2!$A$2:$D$5,3,0)</f>
        <v>164</v>
      </c>
    </row>
    <row r="40" spans="1:55" x14ac:dyDescent="0.2">
      <c r="A40" t="s">
        <v>254</v>
      </c>
      <c r="B40" t="s">
        <v>63</v>
      </c>
      <c r="C40" t="s">
        <v>2</v>
      </c>
      <c r="D40" t="s">
        <v>40</v>
      </c>
      <c r="E40" t="s">
        <v>41</v>
      </c>
      <c r="F40" s="2">
        <v>42550</v>
      </c>
      <c r="G40" t="s">
        <v>255</v>
      </c>
      <c r="H40" t="s">
        <v>256</v>
      </c>
      <c r="I40" s="2">
        <v>42549</v>
      </c>
      <c r="J40" s="3">
        <v>172.98</v>
      </c>
      <c r="K40" s="3">
        <v>0</v>
      </c>
      <c r="L40" s="3">
        <v>172.98</v>
      </c>
      <c r="M40" s="3">
        <v>170</v>
      </c>
      <c r="N40" s="4">
        <v>1.7500000000000002E-2</v>
      </c>
      <c r="O40" s="3">
        <v>2.98</v>
      </c>
      <c r="P40" s="5">
        <v>1</v>
      </c>
      <c r="Q40" t="s">
        <v>44</v>
      </c>
      <c r="R40" t="s">
        <v>8</v>
      </c>
      <c r="S40" t="s">
        <v>46</v>
      </c>
      <c r="T40" t="s">
        <v>47</v>
      </c>
      <c r="U40" t="s">
        <v>2</v>
      </c>
      <c r="V40" t="s">
        <v>148</v>
      </c>
      <c r="W40" t="s">
        <v>12</v>
      </c>
      <c r="X40" t="s">
        <v>13</v>
      </c>
      <c r="Y40" t="s">
        <v>14</v>
      </c>
      <c r="Z40" t="s">
        <v>75</v>
      </c>
      <c r="AA40" t="s">
        <v>76</v>
      </c>
      <c r="AB40" t="s">
        <v>17</v>
      </c>
      <c r="AC40" t="s">
        <v>18</v>
      </c>
      <c r="AD40" t="s">
        <v>19</v>
      </c>
      <c r="AE40" t="s">
        <v>20</v>
      </c>
      <c r="AF40" t="s">
        <v>21</v>
      </c>
      <c r="AG40" t="s">
        <v>22</v>
      </c>
      <c r="AH40" t="s">
        <v>77</v>
      </c>
      <c r="AI40" t="s">
        <v>169</v>
      </c>
      <c r="AJ40" t="s">
        <v>170</v>
      </c>
      <c r="AK40" t="s">
        <v>26</v>
      </c>
      <c r="AL40" t="s">
        <v>27</v>
      </c>
      <c r="AM40" t="s">
        <v>28</v>
      </c>
      <c r="AN40" t="s">
        <v>171</v>
      </c>
      <c r="AO40" t="s">
        <v>57</v>
      </c>
      <c r="AP40" t="s">
        <v>31</v>
      </c>
      <c r="AQ40" t="s">
        <v>32</v>
      </c>
      <c r="AR40" t="s">
        <v>58</v>
      </c>
      <c r="AS40" t="s">
        <v>59</v>
      </c>
      <c r="AT40" t="s">
        <v>35</v>
      </c>
      <c r="AU40" t="s">
        <v>36</v>
      </c>
      <c r="AV40" t="s">
        <v>26</v>
      </c>
      <c r="AW40" t="s">
        <v>26</v>
      </c>
      <c r="AX40" t="s">
        <v>257</v>
      </c>
      <c r="AY40" t="s">
        <v>258</v>
      </c>
      <c r="AZ40" s="3">
        <v>172.98</v>
      </c>
      <c r="BA40" t="str">
        <f t="shared" si="0"/>
        <v>418000+EA</v>
      </c>
      <c r="BB40" t="str">
        <f>VLOOKUP(BA40,Sheet2!$A$2:$D$5,4,0)</f>
        <v>SYSTEM STOOL MANAGEMENT FLEXISEAL</v>
      </c>
      <c r="BC40" s="22">
        <f>VLOOKUP(BA40,Sheet2!$A$2:$D$5,3,0)</f>
        <v>164</v>
      </c>
    </row>
    <row r="41" spans="1:55" x14ac:dyDescent="0.2">
      <c r="A41" t="s">
        <v>259</v>
      </c>
      <c r="B41" t="s">
        <v>174</v>
      </c>
      <c r="C41" t="s">
        <v>2</v>
      </c>
      <c r="D41" t="s">
        <v>40</v>
      </c>
      <c r="E41" t="s">
        <v>41</v>
      </c>
      <c r="F41" s="2">
        <v>42550</v>
      </c>
      <c r="G41" t="s">
        <v>260</v>
      </c>
      <c r="H41" t="s">
        <v>261</v>
      </c>
      <c r="I41" s="2">
        <v>42549</v>
      </c>
      <c r="J41" s="3">
        <v>172.98</v>
      </c>
      <c r="K41" s="3">
        <v>0</v>
      </c>
      <c r="L41" s="3">
        <v>172.98</v>
      </c>
      <c r="M41" s="3">
        <v>170</v>
      </c>
      <c r="N41" s="4">
        <v>1.7500000000000002E-2</v>
      </c>
      <c r="O41" s="3">
        <v>2.98</v>
      </c>
      <c r="P41" s="5">
        <v>1</v>
      </c>
      <c r="Q41" t="s">
        <v>44</v>
      </c>
      <c r="R41" t="s">
        <v>8</v>
      </c>
      <c r="S41" t="s">
        <v>46</v>
      </c>
      <c r="T41" t="s">
        <v>47</v>
      </c>
      <c r="U41" t="s">
        <v>2</v>
      </c>
      <c r="V41" t="s">
        <v>148</v>
      </c>
      <c r="W41" t="s">
        <v>12</v>
      </c>
      <c r="X41" t="s">
        <v>13</v>
      </c>
      <c r="Y41" t="s">
        <v>14</v>
      </c>
      <c r="Z41" t="s">
        <v>75</v>
      </c>
      <c r="AA41" t="s">
        <v>76</v>
      </c>
      <c r="AB41" t="s">
        <v>17</v>
      </c>
      <c r="AC41" t="s">
        <v>18</v>
      </c>
      <c r="AD41" t="s">
        <v>19</v>
      </c>
      <c r="AE41" t="s">
        <v>20</v>
      </c>
      <c r="AF41" t="s">
        <v>21</v>
      </c>
      <c r="AG41" t="s">
        <v>22</v>
      </c>
      <c r="AH41" t="s">
        <v>77</v>
      </c>
      <c r="AI41" t="s">
        <v>149</v>
      </c>
      <c r="AJ41" t="s">
        <v>150</v>
      </c>
      <c r="AK41" t="s">
        <v>26</v>
      </c>
      <c r="AL41" t="s">
        <v>27</v>
      </c>
      <c r="AM41" t="s">
        <v>28</v>
      </c>
      <c r="AN41" t="s">
        <v>171</v>
      </c>
      <c r="AO41" t="s">
        <v>57</v>
      </c>
      <c r="AP41" t="s">
        <v>31</v>
      </c>
      <c r="AQ41" t="s">
        <v>32</v>
      </c>
      <c r="AR41" t="s">
        <v>58</v>
      </c>
      <c r="AS41" t="s">
        <v>59</v>
      </c>
      <c r="AT41" t="s">
        <v>35</v>
      </c>
      <c r="AU41" t="s">
        <v>36</v>
      </c>
      <c r="AV41" t="s">
        <v>26</v>
      </c>
      <c r="AW41" t="s">
        <v>26</v>
      </c>
      <c r="AX41" t="s">
        <v>262</v>
      </c>
      <c r="AY41" t="s">
        <v>114</v>
      </c>
      <c r="AZ41" s="3">
        <v>172.98</v>
      </c>
      <c r="BA41" t="str">
        <f t="shared" si="0"/>
        <v>418000+EA</v>
      </c>
      <c r="BB41" t="str">
        <f>VLOOKUP(BA41,Sheet2!$A$2:$D$5,4,0)</f>
        <v>SYSTEM STOOL MANAGEMENT FLEXISEAL</v>
      </c>
      <c r="BC41" s="22">
        <f>VLOOKUP(BA41,Sheet2!$A$2:$D$5,3,0)</f>
        <v>164</v>
      </c>
    </row>
    <row r="42" spans="1:55" x14ac:dyDescent="0.2">
      <c r="A42" t="s">
        <v>263</v>
      </c>
      <c r="B42" t="s">
        <v>139</v>
      </c>
      <c r="C42" t="s">
        <v>2</v>
      </c>
      <c r="D42" t="s">
        <v>40</v>
      </c>
      <c r="E42" t="s">
        <v>41</v>
      </c>
      <c r="F42" s="2">
        <v>42550</v>
      </c>
      <c r="G42" t="s">
        <v>264</v>
      </c>
      <c r="H42" t="s">
        <v>265</v>
      </c>
      <c r="I42" s="2">
        <v>42549</v>
      </c>
      <c r="J42" s="3">
        <v>172.98</v>
      </c>
      <c r="K42" s="3">
        <v>0</v>
      </c>
      <c r="L42" s="3">
        <v>172.98</v>
      </c>
      <c r="M42" s="3">
        <v>170</v>
      </c>
      <c r="N42" s="4">
        <v>1.7500000000000002E-2</v>
      </c>
      <c r="O42" s="3">
        <v>2.98</v>
      </c>
      <c r="P42" s="5">
        <v>1</v>
      </c>
      <c r="Q42" t="s">
        <v>44</v>
      </c>
      <c r="R42" t="s">
        <v>8</v>
      </c>
      <c r="S42" t="s">
        <v>46</v>
      </c>
      <c r="T42" t="s">
        <v>47</v>
      </c>
      <c r="U42" t="s">
        <v>2</v>
      </c>
      <c r="V42" t="s">
        <v>148</v>
      </c>
      <c r="W42" t="s">
        <v>12</v>
      </c>
      <c r="X42" t="s">
        <v>13</v>
      </c>
      <c r="Y42" t="s">
        <v>14</v>
      </c>
      <c r="Z42" t="s">
        <v>214</v>
      </c>
      <c r="AA42" t="s">
        <v>215</v>
      </c>
      <c r="AB42" t="s">
        <v>17</v>
      </c>
      <c r="AC42" t="s">
        <v>18</v>
      </c>
      <c r="AD42" t="s">
        <v>19</v>
      </c>
      <c r="AE42" t="s">
        <v>20</v>
      </c>
      <c r="AF42" t="s">
        <v>21</v>
      </c>
      <c r="AG42" t="s">
        <v>22</v>
      </c>
      <c r="AH42" t="s">
        <v>216</v>
      </c>
      <c r="AI42" t="s">
        <v>217</v>
      </c>
      <c r="AJ42" t="s">
        <v>218</v>
      </c>
      <c r="AK42" t="s">
        <v>26</v>
      </c>
      <c r="AL42" t="s">
        <v>27</v>
      </c>
      <c r="AM42" t="s">
        <v>28</v>
      </c>
      <c r="AN42" t="s">
        <v>171</v>
      </c>
      <c r="AO42" t="s">
        <v>57</v>
      </c>
      <c r="AP42" t="s">
        <v>31</v>
      </c>
      <c r="AQ42" t="s">
        <v>32</v>
      </c>
      <c r="AR42" t="s">
        <v>58</v>
      </c>
      <c r="AS42" t="s">
        <v>59</v>
      </c>
      <c r="AT42" t="s">
        <v>35</v>
      </c>
      <c r="AU42" t="s">
        <v>36</v>
      </c>
      <c r="AV42" t="s">
        <v>26</v>
      </c>
      <c r="AW42" t="s">
        <v>26</v>
      </c>
      <c r="AX42" t="s">
        <v>266</v>
      </c>
      <c r="AY42" t="s">
        <v>164</v>
      </c>
      <c r="AZ42" s="3">
        <v>172.98</v>
      </c>
      <c r="BA42" t="str">
        <f t="shared" si="0"/>
        <v>418000+EA</v>
      </c>
      <c r="BB42" t="str">
        <f>VLOOKUP(BA42,Sheet2!$A$2:$D$5,4,0)</f>
        <v>SYSTEM STOOL MANAGEMENT FLEXISEAL</v>
      </c>
      <c r="BC42" s="22">
        <f>VLOOKUP(BA42,Sheet2!$A$2:$D$5,3,0)</f>
        <v>164</v>
      </c>
    </row>
    <row r="43" spans="1:55" x14ac:dyDescent="0.2">
      <c r="A43" t="s">
        <v>267</v>
      </c>
      <c r="B43" t="s">
        <v>154</v>
      </c>
      <c r="C43" t="s">
        <v>2</v>
      </c>
      <c r="D43" t="s">
        <v>40</v>
      </c>
      <c r="E43" t="s">
        <v>41</v>
      </c>
      <c r="F43" s="2">
        <v>42555</v>
      </c>
      <c r="G43" t="s">
        <v>268</v>
      </c>
      <c r="H43" t="s">
        <v>269</v>
      </c>
      <c r="I43" s="2">
        <v>42554</v>
      </c>
      <c r="J43" s="3">
        <v>172.98</v>
      </c>
      <c r="K43" s="3">
        <v>0</v>
      </c>
      <c r="L43" s="3">
        <v>172.98</v>
      </c>
      <c r="M43" s="3">
        <v>170</v>
      </c>
      <c r="N43" s="4">
        <v>1.7500000000000002E-2</v>
      </c>
      <c r="O43" s="3">
        <v>2.98</v>
      </c>
      <c r="P43" s="5">
        <v>1</v>
      </c>
      <c r="Q43" t="s">
        <v>44</v>
      </c>
      <c r="R43" t="s">
        <v>8</v>
      </c>
      <c r="S43" t="s">
        <v>46</v>
      </c>
      <c r="T43" t="s">
        <v>47</v>
      </c>
      <c r="U43" t="s">
        <v>2</v>
      </c>
      <c r="V43" t="s">
        <v>148</v>
      </c>
      <c r="W43" t="s">
        <v>12</v>
      </c>
      <c r="X43" t="s">
        <v>13</v>
      </c>
      <c r="Y43" t="s">
        <v>14</v>
      </c>
      <c r="Z43" t="s">
        <v>75</v>
      </c>
      <c r="AA43" t="s">
        <v>76</v>
      </c>
      <c r="AB43" t="s">
        <v>17</v>
      </c>
      <c r="AC43" t="s">
        <v>18</v>
      </c>
      <c r="AD43" t="s">
        <v>19</v>
      </c>
      <c r="AE43" t="s">
        <v>20</v>
      </c>
      <c r="AF43" t="s">
        <v>21</v>
      </c>
      <c r="AG43" t="s">
        <v>22</v>
      </c>
      <c r="AH43" t="s">
        <v>77</v>
      </c>
      <c r="AI43" t="s">
        <v>149</v>
      </c>
      <c r="AJ43" t="s">
        <v>150</v>
      </c>
      <c r="AK43" t="s">
        <v>26</v>
      </c>
      <c r="AL43" t="s">
        <v>27</v>
      </c>
      <c r="AM43" t="s">
        <v>28</v>
      </c>
      <c r="AN43" t="s">
        <v>171</v>
      </c>
      <c r="AO43" t="s">
        <v>57</v>
      </c>
      <c r="AP43" t="s">
        <v>31</v>
      </c>
      <c r="AQ43" t="s">
        <v>32</v>
      </c>
      <c r="AR43" t="s">
        <v>58</v>
      </c>
      <c r="AS43" t="s">
        <v>59</v>
      </c>
      <c r="AT43" t="s">
        <v>35</v>
      </c>
      <c r="AU43" t="s">
        <v>36</v>
      </c>
      <c r="AV43" t="s">
        <v>26</v>
      </c>
      <c r="AW43" t="s">
        <v>26</v>
      </c>
      <c r="AX43" t="s">
        <v>270</v>
      </c>
      <c r="AY43" t="s">
        <v>157</v>
      </c>
      <c r="AZ43" s="3">
        <v>172.98</v>
      </c>
      <c r="BA43" t="str">
        <f t="shared" si="0"/>
        <v>418000+EA</v>
      </c>
      <c r="BB43" t="str">
        <f>VLOOKUP(BA43,Sheet2!$A$2:$D$5,4,0)</f>
        <v>SYSTEM STOOL MANAGEMENT FLEXISEAL</v>
      </c>
      <c r="BC43" s="22">
        <f>VLOOKUP(BA43,Sheet2!$A$2:$D$5,3,0)</f>
        <v>164</v>
      </c>
    </row>
    <row r="44" spans="1:55" x14ac:dyDescent="0.2">
      <c r="A44" t="s">
        <v>271</v>
      </c>
      <c r="B44" t="s">
        <v>258</v>
      </c>
      <c r="C44" t="s">
        <v>2</v>
      </c>
      <c r="D44" t="s">
        <v>40</v>
      </c>
      <c r="E44" t="s">
        <v>41</v>
      </c>
      <c r="F44" s="2">
        <v>42557</v>
      </c>
      <c r="G44" t="s">
        <v>272</v>
      </c>
      <c r="H44" t="s">
        <v>273</v>
      </c>
      <c r="I44" s="2">
        <v>42556</v>
      </c>
      <c r="J44" s="3">
        <v>172.98</v>
      </c>
      <c r="K44" s="3">
        <v>0</v>
      </c>
      <c r="L44" s="3">
        <v>172.98</v>
      </c>
      <c r="M44" s="3">
        <v>170</v>
      </c>
      <c r="N44" s="4">
        <v>1.7500000000000002E-2</v>
      </c>
      <c r="O44" s="3">
        <v>2.98</v>
      </c>
      <c r="P44" s="5">
        <v>1</v>
      </c>
      <c r="Q44" t="s">
        <v>44</v>
      </c>
      <c r="R44" t="s">
        <v>8</v>
      </c>
      <c r="S44" t="s">
        <v>46</v>
      </c>
      <c r="T44" t="s">
        <v>47</v>
      </c>
      <c r="U44" t="s">
        <v>2</v>
      </c>
      <c r="V44" t="s">
        <v>148</v>
      </c>
      <c r="W44" t="s">
        <v>12</v>
      </c>
      <c r="X44" t="s">
        <v>13</v>
      </c>
      <c r="Y44" t="s">
        <v>14</v>
      </c>
      <c r="Z44" t="s">
        <v>75</v>
      </c>
      <c r="AA44" t="s">
        <v>76</v>
      </c>
      <c r="AB44" t="s">
        <v>17</v>
      </c>
      <c r="AC44" t="s">
        <v>18</v>
      </c>
      <c r="AD44" t="s">
        <v>19</v>
      </c>
      <c r="AE44" t="s">
        <v>20</v>
      </c>
      <c r="AF44" t="s">
        <v>21</v>
      </c>
      <c r="AG44" t="s">
        <v>22</v>
      </c>
      <c r="AH44" t="s">
        <v>77</v>
      </c>
      <c r="AI44" t="s">
        <v>169</v>
      </c>
      <c r="AJ44" t="s">
        <v>170</v>
      </c>
      <c r="AK44" t="s">
        <v>26</v>
      </c>
      <c r="AL44" t="s">
        <v>27</v>
      </c>
      <c r="AM44" t="s">
        <v>28</v>
      </c>
      <c r="AN44" t="s">
        <v>171</v>
      </c>
      <c r="AO44" t="s">
        <v>57</v>
      </c>
      <c r="AP44" t="s">
        <v>31</v>
      </c>
      <c r="AQ44" t="s">
        <v>32</v>
      </c>
      <c r="AR44" t="s">
        <v>58</v>
      </c>
      <c r="AS44" t="s">
        <v>59</v>
      </c>
      <c r="AT44" t="s">
        <v>35</v>
      </c>
      <c r="AU44" t="s">
        <v>36</v>
      </c>
      <c r="AV44" t="s">
        <v>26</v>
      </c>
      <c r="AW44" t="s">
        <v>26</v>
      </c>
      <c r="AX44" t="s">
        <v>274</v>
      </c>
      <c r="AY44" t="s">
        <v>174</v>
      </c>
      <c r="AZ44" s="3">
        <v>172.98</v>
      </c>
      <c r="BA44" t="str">
        <f t="shared" si="0"/>
        <v>418000+EA</v>
      </c>
      <c r="BB44" t="str">
        <f>VLOOKUP(BA44,Sheet2!$A$2:$D$5,4,0)</f>
        <v>SYSTEM STOOL MANAGEMENT FLEXISEAL</v>
      </c>
      <c r="BC44" s="22">
        <f>VLOOKUP(BA44,Sheet2!$A$2:$D$5,3,0)</f>
        <v>164</v>
      </c>
    </row>
    <row r="45" spans="1:55" x14ac:dyDescent="0.2">
      <c r="A45" t="s">
        <v>275</v>
      </c>
      <c r="B45" t="s">
        <v>174</v>
      </c>
      <c r="C45" t="s">
        <v>2</v>
      </c>
      <c r="D45" t="s">
        <v>40</v>
      </c>
      <c r="E45" t="s">
        <v>41</v>
      </c>
      <c r="F45" s="2">
        <v>42557</v>
      </c>
      <c r="G45" t="s">
        <v>276</v>
      </c>
      <c r="H45" t="s">
        <v>277</v>
      </c>
      <c r="I45" s="2">
        <v>42556</v>
      </c>
      <c r="J45" s="3">
        <v>172.98</v>
      </c>
      <c r="K45" s="3">
        <v>0</v>
      </c>
      <c r="L45" s="3">
        <v>172.98</v>
      </c>
      <c r="M45" s="3">
        <v>170</v>
      </c>
      <c r="N45" s="4">
        <v>1.7500000000000002E-2</v>
      </c>
      <c r="O45" s="3">
        <v>2.98</v>
      </c>
      <c r="P45" s="5">
        <v>1</v>
      </c>
      <c r="Q45" t="s">
        <v>44</v>
      </c>
      <c r="R45" t="s">
        <v>8</v>
      </c>
      <c r="S45" t="s">
        <v>46</v>
      </c>
      <c r="T45" t="s">
        <v>47</v>
      </c>
      <c r="U45" t="s">
        <v>2</v>
      </c>
      <c r="V45" t="s">
        <v>148</v>
      </c>
      <c r="W45" t="s">
        <v>12</v>
      </c>
      <c r="X45" t="s">
        <v>13</v>
      </c>
      <c r="Y45" t="s">
        <v>14</v>
      </c>
      <c r="Z45" t="s">
        <v>75</v>
      </c>
      <c r="AA45" t="s">
        <v>76</v>
      </c>
      <c r="AB45" t="s">
        <v>17</v>
      </c>
      <c r="AC45" t="s">
        <v>18</v>
      </c>
      <c r="AD45" t="s">
        <v>19</v>
      </c>
      <c r="AE45" t="s">
        <v>20</v>
      </c>
      <c r="AF45" t="s">
        <v>21</v>
      </c>
      <c r="AG45" t="s">
        <v>22</v>
      </c>
      <c r="AH45" t="s">
        <v>77</v>
      </c>
      <c r="AI45" t="s">
        <v>149</v>
      </c>
      <c r="AJ45" t="s">
        <v>150</v>
      </c>
      <c r="AK45" t="s">
        <v>26</v>
      </c>
      <c r="AL45" t="s">
        <v>27</v>
      </c>
      <c r="AM45" t="s">
        <v>28</v>
      </c>
      <c r="AN45" t="s">
        <v>171</v>
      </c>
      <c r="AO45" t="s">
        <v>57</v>
      </c>
      <c r="AP45" t="s">
        <v>31</v>
      </c>
      <c r="AQ45" t="s">
        <v>32</v>
      </c>
      <c r="AR45" t="s">
        <v>58</v>
      </c>
      <c r="AS45" t="s">
        <v>59</v>
      </c>
      <c r="AT45" t="s">
        <v>35</v>
      </c>
      <c r="AU45" t="s">
        <v>36</v>
      </c>
      <c r="AV45" t="s">
        <v>26</v>
      </c>
      <c r="AW45" t="s">
        <v>26</v>
      </c>
      <c r="AX45" t="s">
        <v>278</v>
      </c>
      <c r="AY45" t="s">
        <v>83</v>
      </c>
      <c r="AZ45" s="3">
        <v>172.98</v>
      </c>
      <c r="BA45" t="str">
        <f t="shared" si="0"/>
        <v>418000+EA</v>
      </c>
      <c r="BB45" t="str">
        <f>VLOOKUP(BA45,Sheet2!$A$2:$D$5,4,0)</f>
        <v>SYSTEM STOOL MANAGEMENT FLEXISEAL</v>
      </c>
      <c r="BC45" s="22">
        <f>VLOOKUP(BA45,Sheet2!$A$2:$D$5,3,0)</f>
        <v>164</v>
      </c>
    </row>
    <row r="46" spans="1:55" x14ac:dyDescent="0.2">
      <c r="A46" t="s">
        <v>279</v>
      </c>
      <c r="B46" t="s">
        <v>174</v>
      </c>
      <c r="C46" t="s">
        <v>2</v>
      </c>
      <c r="D46" t="s">
        <v>40</v>
      </c>
      <c r="E46" t="s">
        <v>41</v>
      </c>
      <c r="F46" s="2">
        <v>42557</v>
      </c>
      <c r="G46" t="s">
        <v>280</v>
      </c>
      <c r="H46" t="s">
        <v>281</v>
      </c>
      <c r="I46" s="2">
        <v>42556</v>
      </c>
      <c r="J46" s="3">
        <v>345.96</v>
      </c>
      <c r="K46" s="3">
        <v>0</v>
      </c>
      <c r="L46" s="3">
        <v>172.98</v>
      </c>
      <c r="M46" s="3">
        <v>170</v>
      </c>
      <c r="N46" s="4">
        <v>1.7500000000000002E-2</v>
      </c>
      <c r="O46" s="3">
        <v>2.98</v>
      </c>
      <c r="P46" s="5">
        <v>2</v>
      </c>
      <c r="Q46" t="s">
        <v>44</v>
      </c>
      <c r="R46" t="s">
        <v>8</v>
      </c>
      <c r="S46" t="s">
        <v>46</v>
      </c>
      <c r="T46" t="s">
        <v>47</v>
      </c>
      <c r="U46" t="s">
        <v>2</v>
      </c>
      <c r="V46" t="s">
        <v>148</v>
      </c>
      <c r="W46" t="s">
        <v>12</v>
      </c>
      <c r="X46" t="s">
        <v>13</v>
      </c>
      <c r="Y46" t="s">
        <v>14</v>
      </c>
      <c r="Z46" t="s">
        <v>15</v>
      </c>
      <c r="AA46" t="s">
        <v>16</v>
      </c>
      <c r="AB46" t="s">
        <v>17</v>
      </c>
      <c r="AC46" t="s">
        <v>18</v>
      </c>
      <c r="AD46" t="s">
        <v>19</v>
      </c>
      <c r="AE46" t="s">
        <v>20</v>
      </c>
      <c r="AF46" t="s">
        <v>21</v>
      </c>
      <c r="AG46" t="s">
        <v>22</v>
      </c>
      <c r="AH46" t="s">
        <v>23</v>
      </c>
      <c r="AI46" t="s">
        <v>227</v>
      </c>
      <c r="AJ46" t="s">
        <v>228</v>
      </c>
      <c r="AK46" t="s">
        <v>26</v>
      </c>
      <c r="AL46" t="s">
        <v>27</v>
      </c>
      <c r="AM46" t="s">
        <v>28</v>
      </c>
      <c r="AN46" t="s">
        <v>171</v>
      </c>
      <c r="AO46" t="s">
        <v>57</v>
      </c>
      <c r="AP46" t="s">
        <v>31</v>
      </c>
      <c r="AQ46" t="s">
        <v>32</v>
      </c>
      <c r="AR46" t="s">
        <v>58</v>
      </c>
      <c r="AS46" t="s">
        <v>59</v>
      </c>
      <c r="AT46" t="s">
        <v>35</v>
      </c>
      <c r="AU46" t="s">
        <v>36</v>
      </c>
      <c r="AV46" t="s">
        <v>26</v>
      </c>
      <c r="AW46" t="s">
        <v>26</v>
      </c>
      <c r="AX46" t="s">
        <v>282</v>
      </c>
      <c r="AY46" t="s">
        <v>182</v>
      </c>
      <c r="AZ46" s="3">
        <v>172.98</v>
      </c>
      <c r="BA46" t="str">
        <f t="shared" si="0"/>
        <v>418000+EA</v>
      </c>
      <c r="BB46" t="str">
        <f>VLOOKUP(BA46,Sheet2!$A$2:$D$5,4,0)</f>
        <v>SYSTEM STOOL MANAGEMENT FLEXISEAL</v>
      </c>
      <c r="BC46" s="22">
        <f>VLOOKUP(BA46,Sheet2!$A$2:$D$5,3,0)</f>
        <v>164</v>
      </c>
    </row>
    <row r="47" spans="1:55" x14ac:dyDescent="0.2">
      <c r="A47" t="s">
        <v>283</v>
      </c>
      <c r="B47" t="s">
        <v>164</v>
      </c>
      <c r="C47" t="s">
        <v>2</v>
      </c>
      <c r="D47" t="s">
        <v>40</v>
      </c>
      <c r="E47" t="s">
        <v>41</v>
      </c>
      <c r="F47" s="2">
        <v>42558</v>
      </c>
      <c r="G47" t="s">
        <v>284</v>
      </c>
      <c r="H47" t="s">
        <v>285</v>
      </c>
      <c r="I47" s="2">
        <v>42557</v>
      </c>
      <c r="J47" s="3">
        <v>172.98</v>
      </c>
      <c r="K47" s="3">
        <v>0</v>
      </c>
      <c r="L47" s="3">
        <v>172.98</v>
      </c>
      <c r="M47" s="3">
        <v>170</v>
      </c>
      <c r="N47" s="4">
        <v>1.7500000000000002E-2</v>
      </c>
      <c r="O47" s="3">
        <v>2.98</v>
      </c>
      <c r="P47" s="5">
        <v>1</v>
      </c>
      <c r="Q47" t="s">
        <v>44</v>
      </c>
      <c r="R47" t="s">
        <v>8</v>
      </c>
      <c r="S47" t="s">
        <v>46</v>
      </c>
      <c r="T47" t="s">
        <v>47</v>
      </c>
      <c r="U47" t="s">
        <v>2</v>
      </c>
      <c r="V47" t="s">
        <v>148</v>
      </c>
      <c r="W47" t="s">
        <v>12</v>
      </c>
      <c r="X47" t="s">
        <v>13</v>
      </c>
      <c r="Y47" t="s">
        <v>14</v>
      </c>
      <c r="Z47" t="s">
        <v>75</v>
      </c>
      <c r="AA47" t="s">
        <v>76</v>
      </c>
      <c r="AB47" t="s">
        <v>17</v>
      </c>
      <c r="AC47" t="s">
        <v>18</v>
      </c>
      <c r="AD47" t="s">
        <v>19</v>
      </c>
      <c r="AE47" t="s">
        <v>20</v>
      </c>
      <c r="AF47" t="s">
        <v>21</v>
      </c>
      <c r="AG47" t="s">
        <v>22</v>
      </c>
      <c r="AH47" t="s">
        <v>77</v>
      </c>
      <c r="AI47" t="s">
        <v>149</v>
      </c>
      <c r="AJ47" t="s">
        <v>150</v>
      </c>
      <c r="AK47" t="s">
        <v>26</v>
      </c>
      <c r="AL47" t="s">
        <v>27</v>
      </c>
      <c r="AM47" t="s">
        <v>28</v>
      </c>
      <c r="AN47" t="s">
        <v>171</v>
      </c>
      <c r="AO47" t="s">
        <v>57</v>
      </c>
      <c r="AP47" t="s">
        <v>31</v>
      </c>
      <c r="AQ47" t="s">
        <v>32</v>
      </c>
      <c r="AR47" t="s">
        <v>58</v>
      </c>
      <c r="AS47" t="s">
        <v>59</v>
      </c>
      <c r="AT47" t="s">
        <v>35</v>
      </c>
      <c r="AU47" t="s">
        <v>36</v>
      </c>
      <c r="AV47" t="s">
        <v>26</v>
      </c>
      <c r="AW47" t="s">
        <v>26</v>
      </c>
      <c r="AX47" t="s">
        <v>286</v>
      </c>
      <c r="AY47" t="s">
        <v>164</v>
      </c>
      <c r="AZ47" s="3">
        <v>172.98</v>
      </c>
      <c r="BA47" t="str">
        <f t="shared" si="0"/>
        <v>418000+EA</v>
      </c>
      <c r="BB47" t="str">
        <f>VLOOKUP(BA47,Sheet2!$A$2:$D$5,4,0)</f>
        <v>SYSTEM STOOL MANAGEMENT FLEXISEAL</v>
      </c>
      <c r="BC47" s="22">
        <f>VLOOKUP(BA47,Sheet2!$A$2:$D$5,3,0)</f>
        <v>164</v>
      </c>
    </row>
    <row r="48" spans="1:55" x14ac:dyDescent="0.2">
      <c r="A48" t="s">
        <v>287</v>
      </c>
      <c r="B48" t="s">
        <v>164</v>
      </c>
      <c r="C48" t="s">
        <v>2</v>
      </c>
      <c r="D48" t="s">
        <v>40</v>
      </c>
      <c r="E48" t="s">
        <v>41</v>
      </c>
      <c r="F48" s="2">
        <v>42559</v>
      </c>
      <c r="G48" t="s">
        <v>288</v>
      </c>
      <c r="H48" t="s">
        <v>289</v>
      </c>
      <c r="I48" s="2">
        <v>42558</v>
      </c>
      <c r="J48" s="3">
        <v>172.98</v>
      </c>
      <c r="K48" s="3">
        <v>0</v>
      </c>
      <c r="L48" s="3">
        <v>172.98</v>
      </c>
      <c r="M48" s="3">
        <v>170</v>
      </c>
      <c r="N48" s="4">
        <v>1.7500000000000002E-2</v>
      </c>
      <c r="O48" s="3">
        <v>2.98</v>
      </c>
      <c r="P48" s="5">
        <v>1</v>
      </c>
      <c r="Q48" t="s">
        <v>44</v>
      </c>
      <c r="R48" t="s">
        <v>8</v>
      </c>
      <c r="S48" t="s">
        <v>46</v>
      </c>
      <c r="T48" t="s">
        <v>47</v>
      </c>
      <c r="U48" t="s">
        <v>2</v>
      </c>
      <c r="V48" t="s">
        <v>148</v>
      </c>
      <c r="W48" t="s">
        <v>12</v>
      </c>
      <c r="X48" t="s">
        <v>13</v>
      </c>
      <c r="Y48" t="s">
        <v>14</v>
      </c>
      <c r="Z48" t="s">
        <v>75</v>
      </c>
      <c r="AA48" t="s">
        <v>76</v>
      </c>
      <c r="AB48" t="s">
        <v>17</v>
      </c>
      <c r="AC48" t="s">
        <v>18</v>
      </c>
      <c r="AD48" t="s">
        <v>19</v>
      </c>
      <c r="AE48" t="s">
        <v>20</v>
      </c>
      <c r="AF48" t="s">
        <v>21</v>
      </c>
      <c r="AG48" t="s">
        <v>22</v>
      </c>
      <c r="AH48" t="s">
        <v>77</v>
      </c>
      <c r="AI48" t="s">
        <v>149</v>
      </c>
      <c r="AJ48" t="s">
        <v>150</v>
      </c>
      <c r="AK48" t="s">
        <v>26</v>
      </c>
      <c r="AL48" t="s">
        <v>27</v>
      </c>
      <c r="AM48" t="s">
        <v>28</v>
      </c>
      <c r="AN48" t="s">
        <v>171</v>
      </c>
      <c r="AO48" t="s">
        <v>57</v>
      </c>
      <c r="AP48" t="s">
        <v>31</v>
      </c>
      <c r="AQ48" t="s">
        <v>32</v>
      </c>
      <c r="AR48" t="s">
        <v>58</v>
      </c>
      <c r="AS48" t="s">
        <v>59</v>
      </c>
      <c r="AT48" t="s">
        <v>35</v>
      </c>
      <c r="AU48" t="s">
        <v>36</v>
      </c>
      <c r="AV48" t="s">
        <v>26</v>
      </c>
      <c r="AW48" t="s">
        <v>26</v>
      </c>
      <c r="AX48" t="s">
        <v>290</v>
      </c>
      <c r="AY48" t="s">
        <v>164</v>
      </c>
      <c r="AZ48" s="3">
        <v>172.98</v>
      </c>
      <c r="BA48" t="str">
        <f t="shared" si="0"/>
        <v>418000+EA</v>
      </c>
      <c r="BB48" t="str">
        <f>VLOOKUP(BA48,Sheet2!$A$2:$D$5,4,0)</f>
        <v>SYSTEM STOOL MANAGEMENT FLEXISEAL</v>
      </c>
      <c r="BC48" s="22">
        <f>VLOOKUP(BA48,Sheet2!$A$2:$D$5,3,0)</f>
        <v>164</v>
      </c>
    </row>
    <row r="49" spans="1:55" x14ac:dyDescent="0.2">
      <c r="A49" t="s">
        <v>291</v>
      </c>
      <c r="B49" t="s">
        <v>154</v>
      </c>
      <c r="C49" t="s">
        <v>2</v>
      </c>
      <c r="D49" t="s">
        <v>40</v>
      </c>
      <c r="E49" t="s">
        <v>41</v>
      </c>
      <c r="F49" s="2">
        <v>42562</v>
      </c>
      <c r="G49" t="s">
        <v>292</v>
      </c>
      <c r="H49" t="s">
        <v>293</v>
      </c>
      <c r="I49" s="2">
        <v>42559</v>
      </c>
      <c r="J49" s="3">
        <v>172.98</v>
      </c>
      <c r="K49" s="3">
        <v>0</v>
      </c>
      <c r="L49" s="3">
        <v>172.98</v>
      </c>
      <c r="M49" s="3">
        <v>170</v>
      </c>
      <c r="N49" s="4">
        <v>1.7500000000000002E-2</v>
      </c>
      <c r="O49" s="3">
        <v>2.98</v>
      </c>
      <c r="P49" s="5">
        <v>1</v>
      </c>
      <c r="Q49" t="s">
        <v>44</v>
      </c>
      <c r="R49" t="s">
        <v>8</v>
      </c>
      <c r="S49" t="s">
        <v>46</v>
      </c>
      <c r="T49" t="s">
        <v>47</v>
      </c>
      <c r="U49" t="s">
        <v>2</v>
      </c>
      <c r="V49" t="s">
        <v>148</v>
      </c>
      <c r="W49" t="s">
        <v>12</v>
      </c>
      <c r="X49" t="s">
        <v>13</v>
      </c>
      <c r="Y49" t="s">
        <v>14</v>
      </c>
      <c r="Z49" t="s">
        <v>75</v>
      </c>
      <c r="AA49" t="s">
        <v>76</v>
      </c>
      <c r="AB49" t="s">
        <v>17</v>
      </c>
      <c r="AC49" t="s">
        <v>18</v>
      </c>
      <c r="AD49" t="s">
        <v>19</v>
      </c>
      <c r="AE49" t="s">
        <v>20</v>
      </c>
      <c r="AF49" t="s">
        <v>21</v>
      </c>
      <c r="AG49" t="s">
        <v>22</v>
      </c>
      <c r="AH49" t="s">
        <v>77</v>
      </c>
      <c r="AI49" t="s">
        <v>169</v>
      </c>
      <c r="AJ49" t="s">
        <v>170</v>
      </c>
      <c r="AK49" t="s">
        <v>26</v>
      </c>
      <c r="AL49" t="s">
        <v>27</v>
      </c>
      <c r="AM49" t="s">
        <v>28</v>
      </c>
      <c r="AN49" t="s">
        <v>171</v>
      </c>
      <c r="AO49" t="s">
        <v>57</v>
      </c>
      <c r="AP49" t="s">
        <v>31</v>
      </c>
      <c r="AQ49" t="s">
        <v>32</v>
      </c>
      <c r="AR49" t="s">
        <v>58</v>
      </c>
      <c r="AS49" t="s">
        <v>59</v>
      </c>
      <c r="AT49" t="s">
        <v>35</v>
      </c>
      <c r="AU49" t="s">
        <v>36</v>
      </c>
      <c r="AV49" t="s">
        <v>26</v>
      </c>
      <c r="AW49" t="s">
        <v>26</v>
      </c>
      <c r="AX49" t="s">
        <v>294</v>
      </c>
      <c r="AY49" t="s">
        <v>154</v>
      </c>
      <c r="AZ49" s="3">
        <v>172.98</v>
      </c>
      <c r="BA49" t="str">
        <f t="shared" si="0"/>
        <v>418000+EA</v>
      </c>
      <c r="BB49" t="str">
        <f>VLOOKUP(BA49,Sheet2!$A$2:$D$5,4,0)</f>
        <v>SYSTEM STOOL MANAGEMENT FLEXISEAL</v>
      </c>
      <c r="BC49" s="22">
        <f>VLOOKUP(BA49,Sheet2!$A$2:$D$5,3,0)</f>
        <v>164</v>
      </c>
    </row>
    <row r="50" spans="1:55" x14ac:dyDescent="0.2">
      <c r="A50" t="s">
        <v>295</v>
      </c>
      <c r="B50" t="s">
        <v>114</v>
      </c>
      <c r="C50" t="s">
        <v>2</v>
      </c>
      <c r="D50" t="s">
        <v>40</v>
      </c>
      <c r="E50" t="s">
        <v>41</v>
      </c>
      <c r="F50" s="2">
        <v>42562</v>
      </c>
      <c r="G50" t="s">
        <v>296</v>
      </c>
      <c r="H50" t="s">
        <v>297</v>
      </c>
      <c r="I50" s="2">
        <v>42560</v>
      </c>
      <c r="J50" s="3">
        <v>122.1</v>
      </c>
      <c r="K50" s="3">
        <v>0</v>
      </c>
      <c r="L50" s="3">
        <v>61.05</v>
      </c>
      <c r="M50" s="3">
        <v>60</v>
      </c>
      <c r="N50" s="4">
        <v>1.7500000000000002E-2</v>
      </c>
      <c r="O50" s="3">
        <v>1.05</v>
      </c>
      <c r="P50" s="5">
        <v>2</v>
      </c>
      <c r="Q50" t="s">
        <v>44</v>
      </c>
      <c r="R50" t="s">
        <v>65</v>
      </c>
      <c r="S50" t="s">
        <v>46</v>
      </c>
      <c r="T50" t="s">
        <v>134</v>
      </c>
      <c r="U50" t="s">
        <v>2</v>
      </c>
      <c r="V50" t="s">
        <v>67</v>
      </c>
      <c r="W50" t="s">
        <v>12</v>
      </c>
      <c r="X50" t="s">
        <v>13</v>
      </c>
      <c r="Y50" t="s">
        <v>49</v>
      </c>
      <c r="Z50" t="s">
        <v>50</v>
      </c>
      <c r="AA50" t="s">
        <v>51</v>
      </c>
      <c r="AB50" t="s">
        <v>52</v>
      </c>
      <c r="AC50" t="s">
        <v>53</v>
      </c>
      <c r="AD50" t="s">
        <v>54</v>
      </c>
      <c r="AE50" t="s">
        <v>55</v>
      </c>
      <c r="AF50" t="s">
        <v>50</v>
      </c>
      <c r="AG50" t="s">
        <v>51</v>
      </c>
      <c r="AH50" t="s">
        <v>26</v>
      </c>
      <c r="AI50" t="s">
        <v>26</v>
      </c>
      <c r="AJ50" t="s">
        <v>26</v>
      </c>
      <c r="AK50" t="s">
        <v>26</v>
      </c>
      <c r="AL50" t="s">
        <v>27</v>
      </c>
      <c r="AM50" t="s">
        <v>28</v>
      </c>
      <c r="AN50" t="s">
        <v>68</v>
      </c>
      <c r="AO50" t="s">
        <v>69</v>
      </c>
      <c r="AP50" t="s">
        <v>31</v>
      </c>
      <c r="AQ50" t="s">
        <v>32</v>
      </c>
      <c r="AR50" t="s">
        <v>33</v>
      </c>
      <c r="AS50" t="s">
        <v>34</v>
      </c>
      <c r="AT50" t="s">
        <v>135</v>
      </c>
      <c r="AU50" t="s">
        <v>136</v>
      </c>
      <c r="AV50" t="s">
        <v>26</v>
      </c>
      <c r="AW50" t="s">
        <v>26</v>
      </c>
      <c r="AX50" t="s">
        <v>298</v>
      </c>
      <c r="AY50" t="s">
        <v>63</v>
      </c>
      <c r="AZ50" s="3">
        <v>61.05</v>
      </c>
      <c r="BA50" t="str">
        <f t="shared" si="0"/>
        <v>411108+BX</v>
      </c>
      <c r="BB50" t="str">
        <f>VLOOKUP(BA50,Sheet2!$A$2:$D$5,4,0)</f>
        <v>BAG COLLECTION PRIVACY FLEXISEAL 10/BX</v>
      </c>
      <c r="BC50" s="22">
        <f>VLOOKUP(BA50,Sheet2!$A$2:$D$5,3,0)</f>
        <v>58.8</v>
      </c>
    </row>
    <row r="51" spans="1:55" x14ac:dyDescent="0.2">
      <c r="A51" t="s">
        <v>299</v>
      </c>
      <c r="B51" t="s">
        <v>164</v>
      </c>
      <c r="C51" t="s">
        <v>2</v>
      </c>
      <c r="D51" t="s">
        <v>40</v>
      </c>
      <c r="E51" t="s">
        <v>41</v>
      </c>
      <c r="F51" s="2">
        <v>42562</v>
      </c>
      <c r="G51" t="s">
        <v>300</v>
      </c>
      <c r="H51" t="s">
        <v>301</v>
      </c>
      <c r="I51" s="2">
        <v>42561</v>
      </c>
      <c r="J51" s="3">
        <v>172.98</v>
      </c>
      <c r="K51" s="3">
        <v>0</v>
      </c>
      <c r="L51" s="3">
        <v>172.98</v>
      </c>
      <c r="M51" s="3">
        <v>170</v>
      </c>
      <c r="N51" s="4">
        <v>1.7500000000000002E-2</v>
      </c>
      <c r="O51" s="3">
        <v>2.98</v>
      </c>
      <c r="P51" s="5">
        <v>1</v>
      </c>
      <c r="Q51" t="s">
        <v>44</v>
      </c>
      <c r="R51" t="s">
        <v>8</v>
      </c>
      <c r="S51" t="s">
        <v>46</v>
      </c>
      <c r="T51" t="s">
        <v>47</v>
      </c>
      <c r="U51" t="s">
        <v>2</v>
      </c>
      <c r="V51" t="s">
        <v>148</v>
      </c>
      <c r="W51" t="s">
        <v>12</v>
      </c>
      <c r="X51" t="s">
        <v>13</v>
      </c>
      <c r="Y51" t="s">
        <v>14</v>
      </c>
      <c r="Z51" t="s">
        <v>75</v>
      </c>
      <c r="AA51" t="s">
        <v>76</v>
      </c>
      <c r="AB51" t="s">
        <v>17</v>
      </c>
      <c r="AC51" t="s">
        <v>18</v>
      </c>
      <c r="AD51" t="s">
        <v>19</v>
      </c>
      <c r="AE51" t="s">
        <v>20</v>
      </c>
      <c r="AF51" t="s">
        <v>21</v>
      </c>
      <c r="AG51" t="s">
        <v>22</v>
      </c>
      <c r="AH51" t="s">
        <v>77</v>
      </c>
      <c r="AI51" t="s">
        <v>169</v>
      </c>
      <c r="AJ51" t="s">
        <v>170</v>
      </c>
      <c r="AK51" t="s">
        <v>26</v>
      </c>
      <c r="AL51" t="s">
        <v>27</v>
      </c>
      <c r="AM51" t="s">
        <v>28</v>
      </c>
      <c r="AN51" t="s">
        <v>171</v>
      </c>
      <c r="AO51" t="s">
        <v>57</v>
      </c>
      <c r="AP51" t="s">
        <v>31</v>
      </c>
      <c r="AQ51" t="s">
        <v>32</v>
      </c>
      <c r="AR51" t="s">
        <v>58</v>
      </c>
      <c r="AS51" t="s">
        <v>59</v>
      </c>
      <c r="AT51" t="s">
        <v>35</v>
      </c>
      <c r="AU51" t="s">
        <v>36</v>
      </c>
      <c r="AV51" t="s">
        <v>26</v>
      </c>
      <c r="AW51" t="s">
        <v>26</v>
      </c>
      <c r="AX51" t="s">
        <v>302</v>
      </c>
      <c r="AY51" t="s">
        <v>164</v>
      </c>
      <c r="AZ51" s="3">
        <v>172.98</v>
      </c>
      <c r="BA51" t="str">
        <f t="shared" si="0"/>
        <v>418000+EA</v>
      </c>
      <c r="BB51" t="str">
        <f>VLOOKUP(BA51,Sheet2!$A$2:$D$5,4,0)</f>
        <v>SYSTEM STOOL MANAGEMENT FLEXISEAL</v>
      </c>
      <c r="BC51" s="22">
        <f>VLOOKUP(BA51,Sheet2!$A$2:$D$5,3,0)</f>
        <v>164</v>
      </c>
    </row>
    <row r="52" spans="1:55" x14ac:dyDescent="0.2">
      <c r="A52" t="s">
        <v>303</v>
      </c>
      <c r="B52" t="s">
        <v>154</v>
      </c>
      <c r="C52" t="s">
        <v>2</v>
      </c>
      <c r="D52" t="s">
        <v>40</v>
      </c>
      <c r="E52" t="s">
        <v>41</v>
      </c>
      <c r="F52" s="2">
        <v>42562</v>
      </c>
      <c r="G52" t="s">
        <v>304</v>
      </c>
      <c r="H52" t="s">
        <v>305</v>
      </c>
      <c r="I52" s="2">
        <v>42561</v>
      </c>
      <c r="J52" s="3">
        <v>345.96</v>
      </c>
      <c r="K52" s="3">
        <v>0</v>
      </c>
      <c r="L52" s="3">
        <v>172.98</v>
      </c>
      <c r="M52" s="3">
        <v>170</v>
      </c>
      <c r="N52" s="4">
        <v>1.7500000000000002E-2</v>
      </c>
      <c r="O52" s="3">
        <v>2.98</v>
      </c>
      <c r="P52" s="5">
        <v>2</v>
      </c>
      <c r="Q52" t="s">
        <v>44</v>
      </c>
      <c r="R52" t="s">
        <v>8</v>
      </c>
      <c r="S52" t="s">
        <v>46</v>
      </c>
      <c r="T52" t="s">
        <v>47</v>
      </c>
      <c r="U52" t="s">
        <v>2</v>
      </c>
      <c r="V52" t="s">
        <v>148</v>
      </c>
      <c r="W52" t="s">
        <v>12</v>
      </c>
      <c r="X52" t="s">
        <v>13</v>
      </c>
      <c r="Y52" t="s">
        <v>14</v>
      </c>
      <c r="Z52" t="s">
        <v>15</v>
      </c>
      <c r="AA52" t="s">
        <v>16</v>
      </c>
      <c r="AB52" t="s">
        <v>17</v>
      </c>
      <c r="AC52" t="s">
        <v>18</v>
      </c>
      <c r="AD52" t="s">
        <v>19</v>
      </c>
      <c r="AE52" t="s">
        <v>20</v>
      </c>
      <c r="AF52" t="s">
        <v>21</v>
      </c>
      <c r="AG52" t="s">
        <v>22</v>
      </c>
      <c r="AH52" t="s">
        <v>23</v>
      </c>
      <c r="AI52" t="s">
        <v>227</v>
      </c>
      <c r="AJ52" t="s">
        <v>228</v>
      </c>
      <c r="AK52" t="s">
        <v>26</v>
      </c>
      <c r="AL52" t="s">
        <v>27</v>
      </c>
      <c r="AM52" t="s">
        <v>28</v>
      </c>
      <c r="AN52" t="s">
        <v>171</v>
      </c>
      <c r="AO52" t="s">
        <v>57</v>
      </c>
      <c r="AP52" t="s">
        <v>31</v>
      </c>
      <c r="AQ52" t="s">
        <v>32</v>
      </c>
      <c r="AR52" t="s">
        <v>58</v>
      </c>
      <c r="AS52" t="s">
        <v>59</v>
      </c>
      <c r="AT52" t="s">
        <v>35</v>
      </c>
      <c r="AU52" t="s">
        <v>36</v>
      </c>
      <c r="AV52" t="s">
        <v>26</v>
      </c>
      <c r="AW52" t="s">
        <v>26</v>
      </c>
      <c r="AX52" t="s">
        <v>306</v>
      </c>
      <c r="AY52" t="s">
        <v>154</v>
      </c>
      <c r="AZ52" s="3">
        <v>172.98</v>
      </c>
      <c r="BA52" t="str">
        <f t="shared" si="0"/>
        <v>418000+EA</v>
      </c>
      <c r="BB52" t="str">
        <f>VLOOKUP(BA52,Sheet2!$A$2:$D$5,4,0)</f>
        <v>SYSTEM STOOL MANAGEMENT FLEXISEAL</v>
      </c>
      <c r="BC52" s="22">
        <f>VLOOKUP(BA52,Sheet2!$A$2:$D$5,3,0)</f>
        <v>164</v>
      </c>
    </row>
    <row r="53" spans="1:55" x14ac:dyDescent="0.2">
      <c r="A53" t="s">
        <v>307</v>
      </c>
      <c r="B53" t="s">
        <v>164</v>
      </c>
      <c r="C53" t="s">
        <v>2</v>
      </c>
      <c r="D53" t="s">
        <v>40</v>
      </c>
      <c r="E53" t="s">
        <v>41</v>
      </c>
      <c r="F53" s="2">
        <v>42562</v>
      </c>
      <c r="G53" t="s">
        <v>308</v>
      </c>
      <c r="H53" t="s">
        <v>309</v>
      </c>
      <c r="I53" s="2">
        <v>42561</v>
      </c>
      <c r="J53" s="3">
        <v>345.96</v>
      </c>
      <c r="K53" s="3">
        <v>0</v>
      </c>
      <c r="L53" s="3">
        <v>172.98</v>
      </c>
      <c r="M53" s="3">
        <v>170</v>
      </c>
      <c r="N53" s="4">
        <v>1.7500000000000002E-2</v>
      </c>
      <c r="O53" s="3">
        <v>2.98</v>
      </c>
      <c r="P53" s="5">
        <v>2</v>
      </c>
      <c r="Q53" t="s">
        <v>44</v>
      </c>
      <c r="R53" t="s">
        <v>8</v>
      </c>
      <c r="S53" t="s">
        <v>46</v>
      </c>
      <c r="T53" t="s">
        <v>47</v>
      </c>
      <c r="U53" t="s">
        <v>2</v>
      </c>
      <c r="V53" t="s">
        <v>148</v>
      </c>
      <c r="W53" t="s">
        <v>12</v>
      </c>
      <c r="X53" t="s">
        <v>13</v>
      </c>
      <c r="Y53" t="s">
        <v>14</v>
      </c>
      <c r="Z53" t="s">
        <v>75</v>
      </c>
      <c r="AA53" t="s">
        <v>76</v>
      </c>
      <c r="AB53" t="s">
        <v>17</v>
      </c>
      <c r="AC53" t="s">
        <v>18</v>
      </c>
      <c r="AD53" t="s">
        <v>19</v>
      </c>
      <c r="AE53" t="s">
        <v>20</v>
      </c>
      <c r="AF53" t="s">
        <v>21</v>
      </c>
      <c r="AG53" t="s">
        <v>22</v>
      </c>
      <c r="AH53" t="s">
        <v>77</v>
      </c>
      <c r="AI53" t="s">
        <v>169</v>
      </c>
      <c r="AJ53" t="s">
        <v>170</v>
      </c>
      <c r="AK53" t="s">
        <v>26</v>
      </c>
      <c r="AL53" t="s">
        <v>27</v>
      </c>
      <c r="AM53" t="s">
        <v>28</v>
      </c>
      <c r="AN53" t="s">
        <v>171</v>
      </c>
      <c r="AO53" t="s">
        <v>57</v>
      </c>
      <c r="AP53" t="s">
        <v>31</v>
      </c>
      <c r="AQ53" t="s">
        <v>32</v>
      </c>
      <c r="AR53" t="s">
        <v>58</v>
      </c>
      <c r="AS53" t="s">
        <v>59</v>
      </c>
      <c r="AT53" t="s">
        <v>35</v>
      </c>
      <c r="AU53" t="s">
        <v>36</v>
      </c>
      <c r="AV53" t="s">
        <v>26</v>
      </c>
      <c r="AW53" t="s">
        <v>26</v>
      </c>
      <c r="AX53" t="s">
        <v>310</v>
      </c>
      <c r="AY53" t="s">
        <v>164</v>
      </c>
      <c r="AZ53" s="3">
        <v>172.98</v>
      </c>
      <c r="BA53" t="str">
        <f t="shared" si="0"/>
        <v>418000+EA</v>
      </c>
      <c r="BB53" t="str">
        <f>VLOOKUP(BA53,Sheet2!$A$2:$D$5,4,0)</f>
        <v>SYSTEM STOOL MANAGEMENT FLEXISEAL</v>
      </c>
      <c r="BC53" s="22">
        <f>VLOOKUP(BA53,Sheet2!$A$2:$D$5,3,0)</f>
        <v>164</v>
      </c>
    </row>
    <row r="54" spans="1:55" x14ac:dyDescent="0.2">
      <c r="A54" t="s">
        <v>311</v>
      </c>
      <c r="B54" t="s">
        <v>63</v>
      </c>
      <c r="C54" t="s">
        <v>2</v>
      </c>
      <c r="D54" t="s">
        <v>40</v>
      </c>
      <c r="E54" t="s">
        <v>41</v>
      </c>
      <c r="F54" s="2">
        <v>42563</v>
      </c>
      <c r="G54" t="s">
        <v>312</v>
      </c>
      <c r="H54" t="s">
        <v>313</v>
      </c>
      <c r="I54" s="2">
        <v>42562</v>
      </c>
      <c r="J54" s="3">
        <v>172.98</v>
      </c>
      <c r="K54" s="3">
        <v>0</v>
      </c>
      <c r="L54" s="3">
        <v>172.98</v>
      </c>
      <c r="M54" s="3">
        <v>170</v>
      </c>
      <c r="N54" s="4">
        <v>1.7500000000000002E-2</v>
      </c>
      <c r="O54" s="3">
        <v>2.98</v>
      </c>
      <c r="P54" s="5">
        <v>1</v>
      </c>
      <c r="Q54" t="s">
        <v>44</v>
      </c>
      <c r="R54" t="s">
        <v>8</v>
      </c>
      <c r="S54" t="s">
        <v>46</v>
      </c>
      <c r="T54" t="s">
        <v>47</v>
      </c>
      <c r="U54" t="s">
        <v>2</v>
      </c>
      <c r="V54" t="s">
        <v>148</v>
      </c>
      <c r="W54" t="s">
        <v>12</v>
      </c>
      <c r="X54" t="s">
        <v>13</v>
      </c>
      <c r="Y54" t="s">
        <v>14</v>
      </c>
      <c r="Z54" t="s">
        <v>75</v>
      </c>
      <c r="AA54" t="s">
        <v>76</v>
      </c>
      <c r="AB54" t="s">
        <v>17</v>
      </c>
      <c r="AC54" t="s">
        <v>18</v>
      </c>
      <c r="AD54" t="s">
        <v>19</v>
      </c>
      <c r="AE54" t="s">
        <v>20</v>
      </c>
      <c r="AF54" t="s">
        <v>21</v>
      </c>
      <c r="AG54" t="s">
        <v>22</v>
      </c>
      <c r="AH54" t="s">
        <v>77</v>
      </c>
      <c r="AI54" t="s">
        <v>169</v>
      </c>
      <c r="AJ54" t="s">
        <v>170</v>
      </c>
      <c r="AK54" t="s">
        <v>26</v>
      </c>
      <c r="AL54" t="s">
        <v>27</v>
      </c>
      <c r="AM54" t="s">
        <v>28</v>
      </c>
      <c r="AN54" t="s">
        <v>171</v>
      </c>
      <c r="AO54" t="s">
        <v>57</v>
      </c>
      <c r="AP54" t="s">
        <v>31</v>
      </c>
      <c r="AQ54" t="s">
        <v>32</v>
      </c>
      <c r="AR54" t="s">
        <v>58</v>
      </c>
      <c r="AS54" t="s">
        <v>59</v>
      </c>
      <c r="AT54" t="s">
        <v>35</v>
      </c>
      <c r="AU54" t="s">
        <v>36</v>
      </c>
      <c r="AV54" t="s">
        <v>26</v>
      </c>
      <c r="AW54" t="s">
        <v>26</v>
      </c>
      <c r="AX54" t="s">
        <v>314</v>
      </c>
      <c r="AY54" t="s">
        <v>63</v>
      </c>
      <c r="AZ54" s="3">
        <v>172.98</v>
      </c>
      <c r="BA54" t="str">
        <f t="shared" si="0"/>
        <v>418000+EA</v>
      </c>
      <c r="BB54" t="str">
        <f>VLOOKUP(BA54,Sheet2!$A$2:$D$5,4,0)</f>
        <v>SYSTEM STOOL MANAGEMENT FLEXISEAL</v>
      </c>
      <c r="BC54" s="22">
        <f>VLOOKUP(BA54,Sheet2!$A$2:$D$5,3,0)</f>
        <v>164</v>
      </c>
    </row>
    <row r="55" spans="1:55" x14ac:dyDescent="0.2">
      <c r="A55" t="s">
        <v>315</v>
      </c>
      <c r="B55" t="s">
        <v>154</v>
      </c>
      <c r="C55" t="s">
        <v>2</v>
      </c>
      <c r="D55" t="s">
        <v>316</v>
      </c>
      <c r="E55" t="s">
        <v>4</v>
      </c>
      <c r="F55" s="2">
        <v>42563</v>
      </c>
      <c r="G55" t="s">
        <v>317</v>
      </c>
      <c r="H55" t="s">
        <v>318</v>
      </c>
      <c r="I55" s="2">
        <v>42562</v>
      </c>
      <c r="J55" s="3">
        <v>62.28</v>
      </c>
      <c r="K55" s="3">
        <v>0</v>
      </c>
      <c r="L55" s="3">
        <v>5.19</v>
      </c>
      <c r="M55" s="3">
        <v>5.0999999999999996</v>
      </c>
      <c r="N55" s="4">
        <v>1.7500000000000002E-2</v>
      </c>
      <c r="O55" s="3">
        <v>0.09</v>
      </c>
      <c r="P55" s="5">
        <v>12</v>
      </c>
      <c r="Q55" t="s">
        <v>7</v>
      </c>
      <c r="R55" t="s">
        <v>8</v>
      </c>
      <c r="S55" t="s">
        <v>9</v>
      </c>
      <c r="T55" t="s">
        <v>10</v>
      </c>
      <c r="U55" t="s">
        <v>2</v>
      </c>
      <c r="V55" t="s">
        <v>11</v>
      </c>
      <c r="W55" t="s">
        <v>12</v>
      </c>
      <c r="X55" t="s">
        <v>13</v>
      </c>
      <c r="Y55" t="s">
        <v>14</v>
      </c>
      <c r="Z55" t="s">
        <v>75</v>
      </c>
      <c r="AA55" t="s">
        <v>76</v>
      </c>
      <c r="AB55" t="s">
        <v>17</v>
      </c>
      <c r="AC55" t="s">
        <v>18</v>
      </c>
      <c r="AD55" t="s">
        <v>19</v>
      </c>
      <c r="AE55" t="s">
        <v>20</v>
      </c>
      <c r="AF55" t="s">
        <v>21</v>
      </c>
      <c r="AG55" t="s">
        <v>22</v>
      </c>
      <c r="AH55" t="s">
        <v>77</v>
      </c>
      <c r="AI55" t="s">
        <v>78</v>
      </c>
      <c r="AJ55" t="s">
        <v>79</v>
      </c>
      <c r="AK55" t="s">
        <v>26</v>
      </c>
      <c r="AL55" t="s">
        <v>27</v>
      </c>
      <c r="AM55" t="s">
        <v>28</v>
      </c>
      <c r="AN55" t="s">
        <v>29</v>
      </c>
      <c r="AO55" t="s">
        <v>30</v>
      </c>
      <c r="AP55" t="s">
        <v>31</v>
      </c>
      <c r="AQ55" t="s">
        <v>32</v>
      </c>
      <c r="AR55" t="s">
        <v>33</v>
      </c>
      <c r="AS55" t="s">
        <v>34</v>
      </c>
      <c r="AT55" t="s">
        <v>35</v>
      </c>
      <c r="AU55" t="s">
        <v>36</v>
      </c>
      <c r="AV55" t="s">
        <v>26</v>
      </c>
      <c r="AW55" t="s">
        <v>26</v>
      </c>
      <c r="AX55" t="s">
        <v>319</v>
      </c>
      <c r="AY55" t="s">
        <v>154</v>
      </c>
      <c r="AZ55" s="3">
        <v>5.19</v>
      </c>
      <c r="BA55" t="str">
        <f t="shared" si="0"/>
        <v>650078+EA</v>
      </c>
      <c r="BB55" t="str">
        <f>VLOOKUP(BA55,Sheet2!$A$2:$D$5,4,0)</f>
        <v>BAG FEC FLXSL CLT PCH ODOR FLTR HYDRCLLD</v>
      </c>
      <c r="BC55" s="22">
        <f>VLOOKUP(BA55,Sheet2!$A$2:$D$5,3,0)</f>
        <v>3.92</v>
      </c>
    </row>
    <row r="56" spans="1:55" x14ac:dyDescent="0.2">
      <c r="A56" t="s">
        <v>320</v>
      </c>
      <c r="B56" t="s">
        <v>72</v>
      </c>
      <c r="C56" t="s">
        <v>2</v>
      </c>
      <c r="D56" t="s">
        <v>40</v>
      </c>
      <c r="E56" t="s">
        <v>41</v>
      </c>
      <c r="F56" s="2">
        <v>42563</v>
      </c>
      <c r="G56" t="s">
        <v>321</v>
      </c>
      <c r="H56" t="s">
        <v>322</v>
      </c>
      <c r="I56" s="2">
        <v>42562</v>
      </c>
      <c r="J56" s="3">
        <v>61.05</v>
      </c>
      <c r="K56" s="3">
        <v>0</v>
      </c>
      <c r="L56" s="3">
        <v>61.05</v>
      </c>
      <c r="M56" s="3">
        <v>60</v>
      </c>
      <c r="N56" s="4">
        <v>1.7500000000000002E-2</v>
      </c>
      <c r="O56" s="3">
        <v>1.05</v>
      </c>
      <c r="P56" s="5">
        <v>1</v>
      </c>
      <c r="Q56" t="s">
        <v>44</v>
      </c>
      <c r="R56" t="s">
        <v>65</v>
      </c>
      <c r="S56" t="s">
        <v>46</v>
      </c>
      <c r="T56" t="s">
        <v>134</v>
      </c>
      <c r="U56" t="s">
        <v>2</v>
      </c>
      <c r="V56" t="s">
        <v>67</v>
      </c>
      <c r="W56" t="s">
        <v>12</v>
      </c>
      <c r="X56" t="s">
        <v>13</v>
      </c>
      <c r="Y56" t="s">
        <v>49</v>
      </c>
      <c r="Z56" t="s">
        <v>50</v>
      </c>
      <c r="AA56" t="s">
        <v>51</v>
      </c>
      <c r="AB56" t="s">
        <v>52</v>
      </c>
      <c r="AC56" t="s">
        <v>53</v>
      </c>
      <c r="AD56" t="s">
        <v>54</v>
      </c>
      <c r="AE56" t="s">
        <v>55</v>
      </c>
      <c r="AF56" t="s">
        <v>50</v>
      </c>
      <c r="AG56" t="s">
        <v>51</v>
      </c>
      <c r="AH56" t="s">
        <v>26</v>
      </c>
      <c r="AI56" t="s">
        <v>26</v>
      </c>
      <c r="AJ56" t="s">
        <v>26</v>
      </c>
      <c r="AK56" t="s">
        <v>26</v>
      </c>
      <c r="AL56" t="s">
        <v>27</v>
      </c>
      <c r="AM56" t="s">
        <v>28</v>
      </c>
      <c r="AN56" t="s">
        <v>68</v>
      </c>
      <c r="AO56" t="s">
        <v>69</v>
      </c>
      <c r="AP56" t="s">
        <v>31</v>
      </c>
      <c r="AQ56" t="s">
        <v>32</v>
      </c>
      <c r="AR56" t="s">
        <v>33</v>
      </c>
      <c r="AS56" t="s">
        <v>34</v>
      </c>
      <c r="AT56" t="s">
        <v>135</v>
      </c>
      <c r="AU56" t="s">
        <v>136</v>
      </c>
      <c r="AV56" t="s">
        <v>26</v>
      </c>
      <c r="AW56" t="s">
        <v>26</v>
      </c>
      <c r="AX56" t="s">
        <v>323</v>
      </c>
      <c r="AY56" t="s">
        <v>63</v>
      </c>
      <c r="AZ56" s="3">
        <v>61.05</v>
      </c>
      <c r="BA56" t="str">
        <f t="shared" si="0"/>
        <v>411108+BX</v>
      </c>
      <c r="BB56" t="str">
        <f>VLOOKUP(BA56,Sheet2!$A$2:$D$5,4,0)</f>
        <v>BAG COLLECTION PRIVACY FLEXISEAL 10/BX</v>
      </c>
      <c r="BC56" s="22">
        <f>VLOOKUP(BA56,Sheet2!$A$2:$D$5,3,0)</f>
        <v>58.8</v>
      </c>
    </row>
    <row r="57" spans="1:55" x14ac:dyDescent="0.2">
      <c r="A57" t="s">
        <v>324</v>
      </c>
      <c r="B57" t="s">
        <v>164</v>
      </c>
      <c r="C57" t="s">
        <v>2</v>
      </c>
      <c r="D57" t="s">
        <v>40</v>
      </c>
      <c r="E57" t="s">
        <v>41</v>
      </c>
      <c r="F57" s="2">
        <v>42563</v>
      </c>
      <c r="G57" t="s">
        <v>325</v>
      </c>
      <c r="H57" t="s">
        <v>326</v>
      </c>
      <c r="I57" s="2">
        <v>42562</v>
      </c>
      <c r="J57" s="3">
        <v>172.98</v>
      </c>
      <c r="K57" s="3">
        <v>0</v>
      </c>
      <c r="L57" s="3">
        <v>172.98</v>
      </c>
      <c r="M57" s="3">
        <v>170</v>
      </c>
      <c r="N57" s="4">
        <v>1.7500000000000002E-2</v>
      </c>
      <c r="O57" s="3">
        <v>2.98</v>
      </c>
      <c r="P57" s="5">
        <v>1</v>
      </c>
      <c r="Q57" t="s">
        <v>44</v>
      </c>
      <c r="R57" t="s">
        <v>8</v>
      </c>
      <c r="S57" t="s">
        <v>46</v>
      </c>
      <c r="T57" t="s">
        <v>47</v>
      </c>
      <c r="U57" t="s">
        <v>2</v>
      </c>
      <c r="V57" t="s">
        <v>148</v>
      </c>
      <c r="W57" t="s">
        <v>12</v>
      </c>
      <c r="X57" t="s">
        <v>13</v>
      </c>
      <c r="Y57" t="s">
        <v>14</v>
      </c>
      <c r="Z57" t="s">
        <v>75</v>
      </c>
      <c r="AA57" t="s">
        <v>76</v>
      </c>
      <c r="AB57" t="s">
        <v>17</v>
      </c>
      <c r="AC57" t="s">
        <v>18</v>
      </c>
      <c r="AD57" t="s">
        <v>19</v>
      </c>
      <c r="AE57" t="s">
        <v>20</v>
      </c>
      <c r="AF57" t="s">
        <v>21</v>
      </c>
      <c r="AG57" t="s">
        <v>22</v>
      </c>
      <c r="AH57" t="s">
        <v>77</v>
      </c>
      <c r="AI57" t="s">
        <v>149</v>
      </c>
      <c r="AJ57" t="s">
        <v>150</v>
      </c>
      <c r="AK57" t="s">
        <v>26</v>
      </c>
      <c r="AL57" t="s">
        <v>27</v>
      </c>
      <c r="AM57" t="s">
        <v>28</v>
      </c>
      <c r="AN57" t="s">
        <v>171</v>
      </c>
      <c r="AO57" t="s">
        <v>57</v>
      </c>
      <c r="AP57" t="s">
        <v>31</v>
      </c>
      <c r="AQ57" t="s">
        <v>32</v>
      </c>
      <c r="AR57" t="s">
        <v>58</v>
      </c>
      <c r="AS57" t="s">
        <v>59</v>
      </c>
      <c r="AT57" t="s">
        <v>35</v>
      </c>
      <c r="AU57" t="s">
        <v>36</v>
      </c>
      <c r="AV57" t="s">
        <v>26</v>
      </c>
      <c r="AW57" t="s">
        <v>26</v>
      </c>
      <c r="AX57" t="s">
        <v>327</v>
      </c>
      <c r="AY57" t="s">
        <v>164</v>
      </c>
      <c r="AZ57" s="3">
        <v>172.98</v>
      </c>
      <c r="BA57" t="str">
        <f t="shared" si="0"/>
        <v>418000+EA</v>
      </c>
      <c r="BB57" t="str">
        <f>VLOOKUP(BA57,Sheet2!$A$2:$D$5,4,0)</f>
        <v>SYSTEM STOOL MANAGEMENT FLEXISEAL</v>
      </c>
      <c r="BC57" s="22">
        <f>VLOOKUP(BA57,Sheet2!$A$2:$D$5,3,0)</f>
        <v>164</v>
      </c>
    </row>
    <row r="58" spans="1:55" x14ac:dyDescent="0.2">
      <c r="A58" t="s">
        <v>328</v>
      </c>
      <c r="B58" t="s">
        <v>72</v>
      </c>
      <c r="C58" t="s">
        <v>2</v>
      </c>
      <c r="D58" t="s">
        <v>40</v>
      </c>
      <c r="E58" t="s">
        <v>41</v>
      </c>
      <c r="F58" s="2">
        <v>42564</v>
      </c>
      <c r="G58" t="s">
        <v>329</v>
      </c>
      <c r="H58" t="s">
        <v>330</v>
      </c>
      <c r="I58" s="2">
        <v>42562</v>
      </c>
      <c r="J58" s="3">
        <v>3459.6</v>
      </c>
      <c r="K58" s="3">
        <v>0</v>
      </c>
      <c r="L58" s="3">
        <v>172.98</v>
      </c>
      <c r="M58" s="3">
        <v>170</v>
      </c>
      <c r="N58" s="4">
        <v>1.7500000000000002E-2</v>
      </c>
      <c r="O58" s="3">
        <v>2.98</v>
      </c>
      <c r="P58" s="5">
        <v>20</v>
      </c>
      <c r="Q58" t="s">
        <v>44</v>
      </c>
      <c r="R58" t="s">
        <v>8</v>
      </c>
      <c r="S58" t="s">
        <v>46</v>
      </c>
      <c r="T58" t="s">
        <v>47</v>
      </c>
      <c r="U58" t="s">
        <v>2</v>
      </c>
      <c r="V58" t="s">
        <v>148</v>
      </c>
      <c r="W58" t="s">
        <v>12</v>
      </c>
      <c r="X58" t="s">
        <v>13</v>
      </c>
      <c r="Y58" t="s">
        <v>49</v>
      </c>
      <c r="Z58" t="s">
        <v>50</v>
      </c>
      <c r="AA58" t="s">
        <v>51</v>
      </c>
      <c r="AB58" t="s">
        <v>52</v>
      </c>
      <c r="AC58" t="s">
        <v>53</v>
      </c>
      <c r="AD58" t="s">
        <v>54</v>
      </c>
      <c r="AE58" t="s">
        <v>55</v>
      </c>
      <c r="AF58" t="s">
        <v>50</v>
      </c>
      <c r="AG58" t="s">
        <v>51</v>
      </c>
      <c r="AH58" t="s">
        <v>26</v>
      </c>
      <c r="AI58" t="s">
        <v>26</v>
      </c>
      <c r="AJ58" t="s">
        <v>26</v>
      </c>
      <c r="AK58" t="s">
        <v>26</v>
      </c>
      <c r="AL58" t="s">
        <v>27</v>
      </c>
      <c r="AM58" t="s">
        <v>28</v>
      </c>
      <c r="AN58" t="s">
        <v>171</v>
      </c>
      <c r="AO58" t="s">
        <v>57</v>
      </c>
      <c r="AP58" t="s">
        <v>31</v>
      </c>
      <c r="AQ58" t="s">
        <v>32</v>
      </c>
      <c r="AR58" t="s">
        <v>58</v>
      </c>
      <c r="AS58" t="s">
        <v>59</v>
      </c>
      <c r="AT58" t="s">
        <v>135</v>
      </c>
      <c r="AU58" t="s">
        <v>136</v>
      </c>
      <c r="AV58" t="s">
        <v>26</v>
      </c>
      <c r="AW58" t="s">
        <v>26</v>
      </c>
      <c r="AX58" t="s">
        <v>331</v>
      </c>
      <c r="AY58" t="s">
        <v>63</v>
      </c>
      <c r="AZ58" s="3">
        <v>172.98</v>
      </c>
      <c r="BA58" t="str">
        <f t="shared" si="0"/>
        <v>418000+EA</v>
      </c>
      <c r="BB58" t="str">
        <f>VLOOKUP(BA58,Sheet2!$A$2:$D$5,4,0)</f>
        <v>SYSTEM STOOL MANAGEMENT FLEXISEAL</v>
      </c>
      <c r="BC58" s="22">
        <f>VLOOKUP(BA58,Sheet2!$A$2:$D$5,3,0)</f>
        <v>164</v>
      </c>
    </row>
    <row r="59" spans="1:55" x14ac:dyDescent="0.2">
      <c r="A59" t="s">
        <v>332</v>
      </c>
      <c r="B59" t="s">
        <v>174</v>
      </c>
      <c r="C59" t="s">
        <v>2</v>
      </c>
      <c r="D59" t="s">
        <v>40</v>
      </c>
      <c r="E59" t="s">
        <v>41</v>
      </c>
      <c r="F59" s="2">
        <v>42564</v>
      </c>
      <c r="G59" t="s">
        <v>333</v>
      </c>
      <c r="H59" t="s">
        <v>334</v>
      </c>
      <c r="I59" s="2">
        <v>42563</v>
      </c>
      <c r="J59" s="3">
        <v>345.96</v>
      </c>
      <c r="K59" s="3">
        <v>0</v>
      </c>
      <c r="L59" s="3">
        <v>172.98</v>
      </c>
      <c r="M59" s="3">
        <v>170</v>
      </c>
      <c r="N59" s="4">
        <v>1.7500000000000002E-2</v>
      </c>
      <c r="O59" s="3">
        <v>2.98</v>
      </c>
      <c r="P59" s="5">
        <v>2</v>
      </c>
      <c r="Q59" t="s">
        <v>44</v>
      </c>
      <c r="R59" t="s">
        <v>8</v>
      </c>
      <c r="S59" t="s">
        <v>46</v>
      </c>
      <c r="T59" t="s">
        <v>47</v>
      </c>
      <c r="U59" t="s">
        <v>2</v>
      </c>
      <c r="V59" t="s">
        <v>148</v>
      </c>
      <c r="W59" t="s">
        <v>12</v>
      </c>
      <c r="X59" t="s">
        <v>13</v>
      </c>
      <c r="Y59" t="s">
        <v>14</v>
      </c>
      <c r="Z59" t="s">
        <v>75</v>
      </c>
      <c r="AA59" t="s">
        <v>76</v>
      </c>
      <c r="AB59" t="s">
        <v>17</v>
      </c>
      <c r="AC59" t="s">
        <v>18</v>
      </c>
      <c r="AD59" t="s">
        <v>19</v>
      </c>
      <c r="AE59" t="s">
        <v>20</v>
      </c>
      <c r="AF59" t="s">
        <v>21</v>
      </c>
      <c r="AG59" t="s">
        <v>22</v>
      </c>
      <c r="AH59" t="s">
        <v>77</v>
      </c>
      <c r="AI59" t="s">
        <v>169</v>
      </c>
      <c r="AJ59" t="s">
        <v>170</v>
      </c>
      <c r="AK59" t="s">
        <v>26</v>
      </c>
      <c r="AL59" t="s">
        <v>27</v>
      </c>
      <c r="AM59" t="s">
        <v>28</v>
      </c>
      <c r="AN59" t="s">
        <v>171</v>
      </c>
      <c r="AO59" t="s">
        <v>57</v>
      </c>
      <c r="AP59" t="s">
        <v>31</v>
      </c>
      <c r="AQ59" t="s">
        <v>32</v>
      </c>
      <c r="AR59" t="s">
        <v>58</v>
      </c>
      <c r="AS59" t="s">
        <v>59</v>
      </c>
      <c r="AT59" t="s">
        <v>35</v>
      </c>
      <c r="AU59" t="s">
        <v>36</v>
      </c>
      <c r="AV59" t="s">
        <v>26</v>
      </c>
      <c r="AW59" t="s">
        <v>26</v>
      </c>
      <c r="AX59" t="s">
        <v>335</v>
      </c>
      <c r="AY59" t="s">
        <v>174</v>
      </c>
      <c r="AZ59" s="3">
        <v>172.98</v>
      </c>
      <c r="BA59" t="str">
        <f t="shared" si="0"/>
        <v>418000+EA</v>
      </c>
      <c r="BB59" t="str">
        <f>VLOOKUP(BA59,Sheet2!$A$2:$D$5,4,0)</f>
        <v>SYSTEM STOOL MANAGEMENT FLEXISEAL</v>
      </c>
      <c r="BC59" s="22">
        <f>VLOOKUP(BA59,Sheet2!$A$2:$D$5,3,0)</f>
        <v>164</v>
      </c>
    </row>
    <row r="60" spans="1:55" x14ac:dyDescent="0.2">
      <c r="A60" t="s">
        <v>336</v>
      </c>
      <c r="B60" t="s">
        <v>154</v>
      </c>
      <c r="C60" t="s">
        <v>2</v>
      </c>
      <c r="D60" t="s">
        <v>40</v>
      </c>
      <c r="E60" t="s">
        <v>41</v>
      </c>
      <c r="F60" s="2">
        <v>42569</v>
      </c>
      <c r="G60" t="s">
        <v>337</v>
      </c>
      <c r="H60" t="s">
        <v>338</v>
      </c>
      <c r="I60" s="2">
        <v>42565</v>
      </c>
      <c r="J60" s="3">
        <v>172.98</v>
      </c>
      <c r="K60" s="3">
        <v>0</v>
      </c>
      <c r="L60" s="3">
        <v>172.98</v>
      </c>
      <c r="M60" s="3">
        <v>170</v>
      </c>
      <c r="N60" s="4">
        <v>1.7500000000000002E-2</v>
      </c>
      <c r="O60" s="3">
        <v>2.98</v>
      </c>
      <c r="P60" s="5">
        <v>1</v>
      </c>
      <c r="Q60" t="s">
        <v>44</v>
      </c>
      <c r="R60" t="s">
        <v>8</v>
      </c>
      <c r="S60" t="s">
        <v>46</v>
      </c>
      <c r="T60" t="s">
        <v>47</v>
      </c>
      <c r="U60" t="s">
        <v>2</v>
      </c>
      <c r="V60" t="s">
        <v>148</v>
      </c>
      <c r="W60" t="s">
        <v>12</v>
      </c>
      <c r="X60" t="s">
        <v>13</v>
      </c>
      <c r="Y60" t="s">
        <v>14</v>
      </c>
      <c r="Z60" t="s">
        <v>15</v>
      </c>
      <c r="AA60" t="s">
        <v>16</v>
      </c>
      <c r="AB60" t="s">
        <v>17</v>
      </c>
      <c r="AC60" t="s">
        <v>18</v>
      </c>
      <c r="AD60" t="s">
        <v>19</v>
      </c>
      <c r="AE60" t="s">
        <v>20</v>
      </c>
      <c r="AF60" t="s">
        <v>21</v>
      </c>
      <c r="AG60" t="s">
        <v>22</v>
      </c>
      <c r="AH60" t="s">
        <v>23</v>
      </c>
      <c r="AI60" t="s">
        <v>227</v>
      </c>
      <c r="AJ60" t="s">
        <v>228</v>
      </c>
      <c r="AK60" t="s">
        <v>26</v>
      </c>
      <c r="AL60" t="s">
        <v>27</v>
      </c>
      <c r="AM60" t="s">
        <v>28</v>
      </c>
      <c r="AN60" t="s">
        <v>171</v>
      </c>
      <c r="AO60" t="s">
        <v>57</v>
      </c>
      <c r="AP60" t="s">
        <v>31</v>
      </c>
      <c r="AQ60" t="s">
        <v>32</v>
      </c>
      <c r="AR60" t="s">
        <v>58</v>
      </c>
      <c r="AS60" t="s">
        <v>59</v>
      </c>
      <c r="AT60" t="s">
        <v>35</v>
      </c>
      <c r="AU60" t="s">
        <v>36</v>
      </c>
      <c r="AV60" t="s">
        <v>26</v>
      </c>
      <c r="AW60" t="s">
        <v>26</v>
      </c>
      <c r="AX60" t="s">
        <v>339</v>
      </c>
      <c r="AY60" t="s">
        <v>154</v>
      </c>
      <c r="AZ60" s="3">
        <v>172.98</v>
      </c>
      <c r="BA60" t="str">
        <f t="shared" si="0"/>
        <v>418000+EA</v>
      </c>
      <c r="BB60" t="str">
        <f>VLOOKUP(BA60,Sheet2!$A$2:$D$5,4,0)</f>
        <v>SYSTEM STOOL MANAGEMENT FLEXISEAL</v>
      </c>
      <c r="BC60" s="22">
        <f>VLOOKUP(BA60,Sheet2!$A$2:$D$5,3,0)</f>
        <v>164</v>
      </c>
    </row>
    <row r="61" spans="1:55" x14ac:dyDescent="0.2">
      <c r="A61" t="s">
        <v>340</v>
      </c>
      <c r="B61" t="s">
        <v>72</v>
      </c>
      <c r="C61" t="s">
        <v>2</v>
      </c>
      <c r="D61" t="s">
        <v>40</v>
      </c>
      <c r="E61" t="s">
        <v>41</v>
      </c>
      <c r="F61" s="2">
        <v>42569</v>
      </c>
      <c r="G61" t="s">
        <v>341</v>
      </c>
      <c r="H61" t="s">
        <v>342</v>
      </c>
      <c r="I61" s="2">
        <v>42565</v>
      </c>
      <c r="J61" s="3">
        <v>172.98</v>
      </c>
      <c r="K61" s="3">
        <v>0</v>
      </c>
      <c r="L61" s="3">
        <v>172.98</v>
      </c>
      <c r="M61" s="3">
        <v>170</v>
      </c>
      <c r="N61" s="4">
        <v>1.7500000000000002E-2</v>
      </c>
      <c r="O61" s="3">
        <v>2.98</v>
      </c>
      <c r="P61" s="5">
        <v>1</v>
      </c>
      <c r="Q61" t="s">
        <v>44</v>
      </c>
      <c r="R61" t="s">
        <v>8</v>
      </c>
      <c r="S61" t="s">
        <v>46</v>
      </c>
      <c r="T61" t="s">
        <v>47</v>
      </c>
      <c r="U61" t="s">
        <v>2</v>
      </c>
      <c r="V61" t="s">
        <v>148</v>
      </c>
      <c r="W61" t="s">
        <v>12</v>
      </c>
      <c r="X61" t="s">
        <v>13</v>
      </c>
      <c r="Y61" t="s">
        <v>14</v>
      </c>
      <c r="Z61" t="s">
        <v>15</v>
      </c>
      <c r="AA61" t="s">
        <v>16</v>
      </c>
      <c r="AB61" t="s">
        <v>17</v>
      </c>
      <c r="AC61" t="s">
        <v>18</v>
      </c>
      <c r="AD61" t="s">
        <v>19</v>
      </c>
      <c r="AE61" t="s">
        <v>20</v>
      </c>
      <c r="AF61" t="s">
        <v>21</v>
      </c>
      <c r="AG61" t="s">
        <v>22</v>
      </c>
      <c r="AH61" t="s">
        <v>23</v>
      </c>
      <c r="AI61" t="s">
        <v>227</v>
      </c>
      <c r="AJ61" t="s">
        <v>228</v>
      </c>
      <c r="AK61" t="s">
        <v>26</v>
      </c>
      <c r="AL61" t="s">
        <v>27</v>
      </c>
      <c r="AM61" t="s">
        <v>28</v>
      </c>
      <c r="AN61" t="s">
        <v>171</v>
      </c>
      <c r="AO61" t="s">
        <v>57</v>
      </c>
      <c r="AP61" t="s">
        <v>31</v>
      </c>
      <c r="AQ61" t="s">
        <v>32</v>
      </c>
      <c r="AR61" t="s">
        <v>58</v>
      </c>
      <c r="AS61" t="s">
        <v>59</v>
      </c>
      <c r="AT61" t="s">
        <v>35</v>
      </c>
      <c r="AU61" t="s">
        <v>36</v>
      </c>
      <c r="AV61" t="s">
        <v>26</v>
      </c>
      <c r="AW61" t="s">
        <v>26</v>
      </c>
      <c r="AX61" t="s">
        <v>343</v>
      </c>
      <c r="AY61" t="s">
        <v>72</v>
      </c>
      <c r="AZ61" s="3">
        <v>172.98</v>
      </c>
      <c r="BA61" t="str">
        <f t="shared" si="0"/>
        <v>418000+EA</v>
      </c>
      <c r="BB61" t="str">
        <f>VLOOKUP(BA61,Sheet2!$A$2:$D$5,4,0)</f>
        <v>SYSTEM STOOL MANAGEMENT FLEXISEAL</v>
      </c>
      <c r="BC61" s="22">
        <f>VLOOKUP(BA61,Sheet2!$A$2:$D$5,3,0)</f>
        <v>164</v>
      </c>
    </row>
    <row r="62" spans="1:55" x14ac:dyDescent="0.2">
      <c r="A62" t="s">
        <v>344</v>
      </c>
      <c r="B62" t="s">
        <v>164</v>
      </c>
      <c r="C62" t="s">
        <v>2</v>
      </c>
      <c r="D62" t="s">
        <v>40</v>
      </c>
      <c r="E62" t="s">
        <v>41</v>
      </c>
      <c r="F62" s="2">
        <v>42569</v>
      </c>
      <c r="G62" t="s">
        <v>345</v>
      </c>
      <c r="H62" t="s">
        <v>346</v>
      </c>
      <c r="I62" s="2">
        <v>42566</v>
      </c>
      <c r="J62" s="3">
        <v>172.98</v>
      </c>
      <c r="K62" s="3">
        <v>0</v>
      </c>
      <c r="L62" s="3">
        <v>172.98</v>
      </c>
      <c r="M62" s="3">
        <v>170</v>
      </c>
      <c r="N62" s="4">
        <v>1.7500000000000002E-2</v>
      </c>
      <c r="O62" s="3">
        <v>2.98</v>
      </c>
      <c r="P62" s="5">
        <v>1</v>
      </c>
      <c r="Q62" t="s">
        <v>44</v>
      </c>
      <c r="R62" t="s">
        <v>8</v>
      </c>
      <c r="S62" t="s">
        <v>46</v>
      </c>
      <c r="T62" t="s">
        <v>47</v>
      </c>
      <c r="U62" t="s">
        <v>2</v>
      </c>
      <c r="V62" t="s">
        <v>148</v>
      </c>
      <c r="W62" t="s">
        <v>12</v>
      </c>
      <c r="X62" t="s">
        <v>13</v>
      </c>
      <c r="Y62" t="s">
        <v>14</v>
      </c>
      <c r="Z62" t="s">
        <v>15</v>
      </c>
      <c r="AA62" t="s">
        <v>16</v>
      </c>
      <c r="AB62" t="s">
        <v>17</v>
      </c>
      <c r="AC62" t="s">
        <v>18</v>
      </c>
      <c r="AD62" t="s">
        <v>19</v>
      </c>
      <c r="AE62" t="s">
        <v>20</v>
      </c>
      <c r="AF62" t="s">
        <v>21</v>
      </c>
      <c r="AG62" t="s">
        <v>22</v>
      </c>
      <c r="AH62" t="s">
        <v>23</v>
      </c>
      <c r="AI62" t="s">
        <v>227</v>
      </c>
      <c r="AJ62" t="s">
        <v>228</v>
      </c>
      <c r="AK62" t="s">
        <v>26</v>
      </c>
      <c r="AL62" t="s">
        <v>27</v>
      </c>
      <c r="AM62" t="s">
        <v>28</v>
      </c>
      <c r="AN62" t="s">
        <v>171</v>
      </c>
      <c r="AO62" t="s">
        <v>57</v>
      </c>
      <c r="AP62" t="s">
        <v>31</v>
      </c>
      <c r="AQ62" t="s">
        <v>32</v>
      </c>
      <c r="AR62" t="s">
        <v>58</v>
      </c>
      <c r="AS62" t="s">
        <v>59</v>
      </c>
      <c r="AT62" t="s">
        <v>35</v>
      </c>
      <c r="AU62" t="s">
        <v>36</v>
      </c>
      <c r="AV62" t="s">
        <v>26</v>
      </c>
      <c r="AW62" t="s">
        <v>26</v>
      </c>
      <c r="AX62" t="s">
        <v>347</v>
      </c>
      <c r="AY62" t="s">
        <v>164</v>
      </c>
      <c r="AZ62" s="3">
        <v>172.98</v>
      </c>
      <c r="BA62" t="str">
        <f t="shared" si="0"/>
        <v>418000+EA</v>
      </c>
      <c r="BB62" t="str">
        <f>VLOOKUP(BA62,Sheet2!$A$2:$D$5,4,0)</f>
        <v>SYSTEM STOOL MANAGEMENT FLEXISEAL</v>
      </c>
      <c r="BC62" s="22">
        <f>VLOOKUP(BA62,Sheet2!$A$2:$D$5,3,0)</f>
        <v>164</v>
      </c>
    </row>
    <row r="63" spans="1:55" x14ac:dyDescent="0.2">
      <c r="A63" t="s">
        <v>348</v>
      </c>
      <c r="B63" t="s">
        <v>349</v>
      </c>
      <c r="C63" t="s">
        <v>2</v>
      </c>
      <c r="D63" t="s">
        <v>40</v>
      </c>
      <c r="E63" t="s">
        <v>41</v>
      </c>
      <c r="F63" s="2">
        <v>42569</v>
      </c>
      <c r="G63" t="s">
        <v>350</v>
      </c>
      <c r="H63" t="s">
        <v>351</v>
      </c>
      <c r="I63" s="2">
        <v>42568</v>
      </c>
      <c r="J63" s="3">
        <v>61.05</v>
      </c>
      <c r="K63" s="3">
        <v>0</v>
      </c>
      <c r="L63" s="3">
        <v>61.05</v>
      </c>
      <c r="M63" s="3">
        <v>60</v>
      </c>
      <c r="N63" s="4">
        <v>1.7500000000000002E-2</v>
      </c>
      <c r="O63" s="3">
        <v>1.05</v>
      </c>
      <c r="P63" s="5">
        <v>1</v>
      </c>
      <c r="Q63" t="s">
        <v>44</v>
      </c>
      <c r="R63" t="s">
        <v>65</v>
      </c>
      <c r="S63" t="s">
        <v>46</v>
      </c>
      <c r="T63" t="s">
        <v>134</v>
      </c>
      <c r="U63" t="s">
        <v>2</v>
      </c>
      <c r="V63" t="s">
        <v>67</v>
      </c>
      <c r="W63" t="s">
        <v>12</v>
      </c>
      <c r="X63" t="s">
        <v>13</v>
      </c>
      <c r="Y63" t="s">
        <v>14</v>
      </c>
      <c r="Z63" t="s">
        <v>75</v>
      </c>
      <c r="AA63" t="s">
        <v>76</v>
      </c>
      <c r="AB63" t="s">
        <v>17</v>
      </c>
      <c r="AC63" t="s">
        <v>18</v>
      </c>
      <c r="AD63" t="s">
        <v>19</v>
      </c>
      <c r="AE63" t="s">
        <v>20</v>
      </c>
      <c r="AF63" t="s">
        <v>21</v>
      </c>
      <c r="AG63" t="s">
        <v>22</v>
      </c>
      <c r="AH63" t="s">
        <v>77</v>
      </c>
      <c r="AI63" t="s">
        <v>169</v>
      </c>
      <c r="AJ63" t="s">
        <v>170</v>
      </c>
      <c r="AK63" t="s">
        <v>26</v>
      </c>
      <c r="AL63" t="s">
        <v>27</v>
      </c>
      <c r="AM63" t="s">
        <v>28</v>
      </c>
      <c r="AN63" t="s">
        <v>68</v>
      </c>
      <c r="AO63" t="s">
        <v>69</v>
      </c>
      <c r="AP63" t="s">
        <v>31</v>
      </c>
      <c r="AQ63" t="s">
        <v>32</v>
      </c>
      <c r="AR63" t="s">
        <v>33</v>
      </c>
      <c r="AS63" t="s">
        <v>34</v>
      </c>
      <c r="AT63" t="s">
        <v>35</v>
      </c>
      <c r="AU63" t="s">
        <v>36</v>
      </c>
      <c r="AV63" t="s">
        <v>26</v>
      </c>
      <c r="AW63" t="s">
        <v>26</v>
      </c>
      <c r="AX63" t="s">
        <v>352</v>
      </c>
      <c r="AY63" t="s">
        <v>349</v>
      </c>
      <c r="AZ63" s="3">
        <v>61.05</v>
      </c>
      <c r="BA63" t="str">
        <f t="shared" si="0"/>
        <v>411108+BX</v>
      </c>
      <c r="BB63" t="str">
        <f>VLOOKUP(BA63,Sheet2!$A$2:$D$5,4,0)</f>
        <v>BAG COLLECTION PRIVACY FLEXISEAL 10/BX</v>
      </c>
      <c r="BC63" s="22">
        <f>VLOOKUP(BA63,Sheet2!$A$2:$D$5,3,0)</f>
        <v>58.8</v>
      </c>
    </row>
    <row r="64" spans="1:55" x14ac:dyDescent="0.2">
      <c r="A64" t="s">
        <v>353</v>
      </c>
      <c r="B64" t="s">
        <v>154</v>
      </c>
      <c r="C64" t="s">
        <v>2</v>
      </c>
      <c r="D64" t="s">
        <v>40</v>
      </c>
      <c r="E64" t="s">
        <v>41</v>
      </c>
      <c r="F64" s="2">
        <v>42569</v>
      </c>
      <c r="G64" t="s">
        <v>354</v>
      </c>
      <c r="H64" t="s">
        <v>355</v>
      </c>
      <c r="I64" s="2">
        <v>42568</v>
      </c>
      <c r="J64" s="3">
        <v>345.96</v>
      </c>
      <c r="K64" s="3">
        <v>0</v>
      </c>
      <c r="L64" s="3">
        <v>172.98</v>
      </c>
      <c r="M64" s="3">
        <v>170</v>
      </c>
      <c r="N64" s="4">
        <v>1.7500000000000002E-2</v>
      </c>
      <c r="O64" s="3">
        <v>2.98</v>
      </c>
      <c r="P64" s="5">
        <v>2</v>
      </c>
      <c r="Q64" t="s">
        <v>44</v>
      </c>
      <c r="R64" t="s">
        <v>8</v>
      </c>
      <c r="S64" t="s">
        <v>46</v>
      </c>
      <c r="T64" t="s">
        <v>47</v>
      </c>
      <c r="U64" t="s">
        <v>2</v>
      </c>
      <c r="V64" t="s">
        <v>148</v>
      </c>
      <c r="W64" t="s">
        <v>12</v>
      </c>
      <c r="X64" t="s">
        <v>13</v>
      </c>
      <c r="Y64" t="s">
        <v>14</v>
      </c>
      <c r="Z64" t="s">
        <v>15</v>
      </c>
      <c r="AA64" t="s">
        <v>16</v>
      </c>
      <c r="AB64" t="s">
        <v>17</v>
      </c>
      <c r="AC64" t="s">
        <v>18</v>
      </c>
      <c r="AD64" t="s">
        <v>19</v>
      </c>
      <c r="AE64" t="s">
        <v>20</v>
      </c>
      <c r="AF64" t="s">
        <v>21</v>
      </c>
      <c r="AG64" t="s">
        <v>22</v>
      </c>
      <c r="AH64" t="s">
        <v>23</v>
      </c>
      <c r="AI64" t="s">
        <v>227</v>
      </c>
      <c r="AJ64" t="s">
        <v>228</v>
      </c>
      <c r="AK64" t="s">
        <v>26</v>
      </c>
      <c r="AL64" t="s">
        <v>27</v>
      </c>
      <c r="AM64" t="s">
        <v>28</v>
      </c>
      <c r="AN64" t="s">
        <v>171</v>
      </c>
      <c r="AO64" t="s">
        <v>57</v>
      </c>
      <c r="AP64" t="s">
        <v>31</v>
      </c>
      <c r="AQ64" t="s">
        <v>32</v>
      </c>
      <c r="AR64" t="s">
        <v>58</v>
      </c>
      <c r="AS64" t="s">
        <v>59</v>
      </c>
      <c r="AT64" t="s">
        <v>35</v>
      </c>
      <c r="AU64" t="s">
        <v>36</v>
      </c>
      <c r="AV64" t="s">
        <v>26</v>
      </c>
      <c r="AW64" t="s">
        <v>26</v>
      </c>
      <c r="AX64" t="s">
        <v>356</v>
      </c>
      <c r="AY64" t="s">
        <v>154</v>
      </c>
      <c r="AZ64" s="3">
        <v>172.98</v>
      </c>
      <c r="BA64" t="str">
        <f t="shared" si="0"/>
        <v>418000+EA</v>
      </c>
      <c r="BB64" t="str">
        <f>VLOOKUP(BA64,Sheet2!$A$2:$D$5,4,0)</f>
        <v>SYSTEM STOOL MANAGEMENT FLEXISEAL</v>
      </c>
      <c r="BC64" s="22">
        <f>VLOOKUP(BA64,Sheet2!$A$2:$D$5,3,0)</f>
        <v>164</v>
      </c>
    </row>
    <row r="65" spans="1:55" x14ac:dyDescent="0.2">
      <c r="A65" t="s">
        <v>357</v>
      </c>
      <c r="B65" t="s">
        <v>157</v>
      </c>
      <c r="C65" t="s">
        <v>2</v>
      </c>
      <c r="D65" t="s">
        <v>40</v>
      </c>
      <c r="E65" t="s">
        <v>41</v>
      </c>
      <c r="F65" s="2">
        <v>42569</v>
      </c>
      <c r="G65" t="s">
        <v>358</v>
      </c>
      <c r="H65" t="s">
        <v>359</v>
      </c>
      <c r="I65" s="2">
        <v>42568</v>
      </c>
      <c r="J65" s="3">
        <v>61.05</v>
      </c>
      <c r="K65" s="3">
        <v>0</v>
      </c>
      <c r="L65" s="3">
        <v>61.05</v>
      </c>
      <c r="M65" s="3">
        <v>60</v>
      </c>
      <c r="N65" s="4">
        <v>1.7500000000000002E-2</v>
      </c>
      <c r="O65" s="3">
        <v>1.05</v>
      </c>
      <c r="P65" s="5">
        <v>1</v>
      </c>
      <c r="Q65" t="s">
        <v>44</v>
      </c>
      <c r="R65" t="s">
        <v>65</v>
      </c>
      <c r="S65" t="s">
        <v>46</v>
      </c>
      <c r="T65" t="s">
        <v>134</v>
      </c>
      <c r="U65" t="s">
        <v>2</v>
      </c>
      <c r="V65" t="s">
        <v>67</v>
      </c>
      <c r="W65" t="s">
        <v>12</v>
      </c>
      <c r="X65" t="s">
        <v>13</v>
      </c>
      <c r="Y65" t="s">
        <v>49</v>
      </c>
      <c r="Z65" t="s">
        <v>50</v>
      </c>
      <c r="AA65" t="s">
        <v>51</v>
      </c>
      <c r="AB65" t="s">
        <v>52</v>
      </c>
      <c r="AC65" t="s">
        <v>53</v>
      </c>
      <c r="AD65" t="s">
        <v>54</v>
      </c>
      <c r="AE65" t="s">
        <v>55</v>
      </c>
      <c r="AF65" t="s">
        <v>50</v>
      </c>
      <c r="AG65" t="s">
        <v>51</v>
      </c>
      <c r="AH65" t="s">
        <v>26</v>
      </c>
      <c r="AI65" t="s">
        <v>26</v>
      </c>
      <c r="AJ65" t="s">
        <v>26</v>
      </c>
      <c r="AK65" t="s">
        <v>26</v>
      </c>
      <c r="AL65" t="s">
        <v>27</v>
      </c>
      <c r="AM65" t="s">
        <v>28</v>
      </c>
      <c r="AN65" t="s">
        <v>68</v>
      </c>
      <c r="AO65" t="s">
        <v>69</v>
      </c>
      <c r="AP65" t="s">
        <v>31</v>
      </c>
      <c r="AQ65" t="s">
        <v>32</v>
      </c>
      <c r="AR65" t="s">
        <v>33</v>
      </c>
      <c r="AS65" t="s">
        <v>34</v>
      </c>
      <c r="AT65" t="s">
        <v>135</v>
      </c>
      <c r="AU65" t="s">
        <v>136</v>
      </c>
      <c r="AV65" t="s">
        <v>26</v>
      </c>
      <c r="AW65" t="s">
        <v>26</v>
      </c>
      <c r="AX65" t="s">
        <v>360</v>
      </c>
      <c r="AY65" t="s">
        <v>63</v>
      </c>
      <c r="AZ65" s="3">
        <v>61.05</v>
      </c>
      <c r="BA65" t="str">
        <f t="shared" si="0"/>
        <v>411108+BX</v>
      </c>
      <c r="BB65" t="str">
        <f>VLOOKUP(BA65,Sheet2!$A$2:$D$5,4,0)</f>
        <v>BAG COLLECTION PRIVACY FLEXISEAL 10/BX</v>
      </c>
      <c r="BC65" s="22">
        <f>VLOOKUP(BA65,Sheet2!$A$2:$D$5,3,0)</f>
        <v>58.8</v>
      </c>
    </row>
    <row r="66" spans="1:55" x14ac:dyDescent="0.2">
      <c r="A66" t="s">
        <v>361</v>
      </c>
      <c r="B66" t="s">
        <v>174</v>
      </c>
      <c r="C66" t="s">
        <v>2</v>
      </c>
      <c r="D66" t="s">
        <v>40</v>
      </c>
      <c r="E66" t="s">
        <v>41</v>
      </c>
      <c r="F66" s="2">
        <v>42570</v>
      </c>
      <c r="G66" t="s">
        <v>362</v>
      </c>
      <c r="H66" t="s">
        <v>363</v>
      </c>
      <c r="I66" s="2">
        <v>42569</v>
      </c>
      <c r="J66" s="3">
        <v>61.05</v>
      </c>
      <c r="K66" s="3">
        <v>0</v>
      </c>
      <c r="L66" s="3">
        <v>61.05</v>
      </c>
      <c r="M66" s="3">
        <v>60</v>
      </c>
      <c r="N66" s="4">
        <v>1.7500000000000002E-2</v>
      </c>
      <c r="O66" s="3">
        <v>1.05</v>
      </c>
      <c r="P66" s="5">
        <v>1</v>
      </c>
      <c r="Q66" t="s">
        <v>44</v>
      </c>
      <c r="R66" t="s">
        <v>65</v>
      </c>
      <c r="S66" t="s">
        <v>46</v>
      </c>
      <c r="T66" t="s">
        <v>134</v>
      </c>
      <c r="U66" t="s">
        <v>2</v>
      </c>
      <c r="V66" t="s">
        <v>67</v>
      </c>
      <c r="W66" t="s">
        <v>12</v>
      </c>
      <c r="X66" t="s">
        <v>13</v>
      </c>
      <c r="Y66" t="s">
        <v>14</v>
      </c>
      <c r="Z66" t="s">
        <v>75</v>
      </c>
      <c r="AA66" t="s">
        <v>76</v>
      </c>
      <c r="AB66" t="s">
        <v>17</v>
      </c>
      <c r="AC66" t="s">
        <v>18</v>
      </c>
      <c r="AD66" t="s">
        <v>19</v>
      </c>
      <c r="AE66" t="s">
        <v>20</v>
      </c>
      <c r="AF66" t="s">
        <v>21</v>
      </c>
      <c r="AG66" t="s">
        <v>22</v>
      </c>
      <c r="AH66" t="s">
        <v>77</v>
      </c>
      <c r="AI66" t="s">
        <v>169</v>
      </c>
      <c r="AJ66" t="s">
        <v>170</v>
      </c>
      <c r="AK66" t="s">
        <v>26</v>
      </c>
      <c r="AL66" t="s">
        <v>27</v>
      </c>
      <c r="AM66" t="s">
        <v>28</v>
      </c>
      <c r="AN66" t="s">
        <v>68</v>
      </c>
      <c r="AO66" t="s">
        <v>69</v>
      </c>
      <c r="AP66" t="s">
        <v>31</v>
      </c>
      <c r="AQ66" t="s">
        <v>32</v>
      </c>
      <c r="AR66" t="s">
        <v>33</v>
      </c>
      <c r="AS66" t="s">
        <v>34</v>
      </c>
      <c r="AT66" t="s">
        <v>35</v>
      </c>
      <c r="AU66" t="s">
        <v>36</v>
      </c>
      <c r="AV66" t="s">
        <v>26</v>
      </c>
      <c r="AW66" t="s">
        <v>26</v>
      </c>
      <c r="AX66" t="s">
        <v>364</v>
      </c>
      <c r="AY66" t="s">
        <v>174</v>
      </c>
      <c r="AZ66" s="3">
        <v>61.05</v>
      </c>
      <c r="BA66" t="str">
        <f t="shared" si="0"/>
        <v>411108+BX</v>
      </c>
      <c r="BB66" t="str">
        <f>VLOOKUP(BA66,Sheet2!$A$2:$D$5,4,0)</f>
        <v>BAG COLLECTION PRIVACY FLEXISEAL 10/BX</v>
      </c>
      <c r="BC66" s="22">
        <f>VLOOKUP(BA66,Sheet2!$A$2:$D$5,3,0)</f>
        <v>58.8</v>
      </c>
    </row>
    <row r="67" spans="1:55" x14ac:dyDescent="0.2">
      <c r="A67" t="s">
        <v>365</v>
      </c>
      <c r="B67" t="s">
        <v>164</v>
      </c>
      <c r="C67" t="s">
        <v>2</v>
      </c>
      <c r="D67" t="s">
        <v>40</v>
      </c>
      <c r="E67" t="s">
        <v>41</v>
      </c>
      <c r="F67" s="2">
        <v>42570</v>
      </c>
      <c r="G67" t="s">
        <v>366</v>
      </c>
      <c r="H67" t="s">
        <v>367</v>
      </c>
      <c r="I67" s="2">
        <v>42569</v>
      </c>
      <c r="J67" s="3">
        <v>122.1</v>
      </c>
      <c r="K67" s="3">
        <v>0</v>
      </c>
      <c r="L67" s="3">
        <v>61.05</v>
      </c>
      <c r="M67" s="3">
        <v>60</v>
      </c>
      <c r="N67" s="4">
        <v>1.7500000000000002E-2</v>
      </c>
      <c r="O67" s="3">
        <v>1.05</v>
      </c>
      <c r="P67" s="5">
        <v>2</v>
      </c>
      <c r="Q67" t="s">
        <v>44</v>
      </c>
      <c r="R67" t="s">
        <v>65</v>
      </c>
      <c r="S67" t="s">
        <v>46</v>
      </c>
      <c r="T67" t="s">
        <v>134</v>
      </c>
      <c r="U67" t="s">
        <v>2</v>
      </c>
      <c r="V67" t="s">
        <v>67</v>
      </c>
      <c r="W67" t="s">
        <v>12</v>
      </c>
      <c r="X67" t="s">
        <v>13</v>
      </c>
      <c r="Y67" t="s">
        <v>49</v>
      </c>
      <c r="Z67" t="s">
        <v>50</v>
      </c>
      <c r="AA67" t="s">
        <v>51</v>
      </c>
      <c r="AB67" t="s">
        <v>52</v>
      </c>
      <c r="AC67" t="s">
        <v>53</v>
      </c>
      <c r="AD67" t="s">
        <v>54</v>
      </c>
      <c r="AE67" t="s">
        <v>55</v>
      </c>
      <c r="AF67" t="s">
        <v>50</v>
      </c>
      <c r="AG67" t="s">
        <v>51</v>
      </c>
      <c r="AH67" t="s">
        <v>26</v>
      </c>
      <c r="AI67" t="s">
        <v>26</v>
      </c>
      <c r="AJ67" t="s">
        <v>26</v>
      </c>
      <c r="AK67" t="s">
        <v>26</v>
      </c>
      <c r="AL67" t="s">
        <v>27</v>
      </c>
      <c r="AM67" t="s">
        <v>28</v>
      </c>
      <c r="AN67" t="s">
        <v>68</v>
      </c>
      <c r="AO67" t="s">
        <v>69</v>
      </c>
      <c r="AP67" t="s">
        <v>31</v>
      </c>
      <c r="AQ67" t="s">
        <v>32</v>
      </c>
      <c r="AR67" t="s">
        <v>33</v>
      </c>
      <c r="AS67" t="s">
        <v>34</v>
      </c>
      <c r="AT67" t="s">
        <v>135</v>
      </c>
      <c r="AU67" t="s">
        <v>136</v>
      </c>
      <c r="AV67" t="s">
        <v>26</v>
      </c>
      <c r="AW67" t="s">
        <v>26</v>
      </c>
      <c r="AX67" t="s">
        <v>368</v>
      </c>
      <c r="AY67" t="s">
        <v>63</v>
      </c>
      <c r="AZ67" s="3">
        <v>61.05</v>
      </c>
      <c r="BA67" t="str">
        <f t="shared" ref="BA67:BA130" si="1">CONCATENATE(AO67,"+",R67)</f>
        <v>411108+BX</v>
      </c>
      <c r="BB67" t="str">
        <f>VLOOKUP(BA67,Sheet2!$A$2:$D$5,4,0)</f>
        <v>BAG COLLECTION PRIVACY FLEXISEAL 10/BX</v>
      </c>
      <c r="BC67" s="22">
        <f>VLOOKUP(BA67,Sheet2!$A$2:$D$5,3,0)</f>
        <v>58.8</v>
      </c>
    </row>
    <row r="68" spans="1:55" x14ac:dyDescent="0.2">
      <c r="A68" t="s">
        <v>369</v>
      </c>
      <c r="B68" t="s">
        <v>72</v>
      </c>
      <c r="C68" t="s">
        <v>2</v>
      </c>
      <c r="D68" t="s">
        <v>40</v>
      </c>
      <c r="E68" t="s">
        <v>41</v>
      </c>
      <c r="F68" s="2">
        <v>42571</v>
      </c>
      <c r="G68" t="s">
        <v>370</v>
      </c>
      <c r="H68" t="s">
        <v>371</v>
      </c>
      <c r="I68" s="2">
        <v>42570</v>
      </c>
      <c r="J68" s="3">
        <v>172.98</v>
      </c>
      <c r="K68" s="3">
        <v>0</v>
      </c>
      <c r="L68" s="3">
        <v>172.98</v>
      </c>
      <c r="M68" s="3">
        <v>170</v>
      </c>
      <c r="N68" s="4">
        <v>1.7500000000000002E-2</v>
      </c>
      <c r="O68" s="3">
        <v>2.98</v>
      </c>
      <c r="P68" s="5">
        <v>1</v>
      </c>
      <c r="Q68" t="s">
        <v>44</v>
      </c>
      <c r="R68" t="s">
        <v>8</v>
      </c>
      <c r="S68" t="s">
        <v>46</v>
      </c>
      <c r="T68" t="s">
        <v>47</v>
      </c>
      <c r="U68" t="s">
        <v>2</v>
      </c>
      <c r="V68" t="s">
        <v>148</v>
      </c>
      <c r="W68" t="s">
        <v>12</v>
      </c>
      <c r="X68" t="s">
        <v>13</v>
      </c>
      <c r="Y68" t="s">
        <v>14</v>
      </c>
      <c r="Z68" t="s">
        <v>75</v>
      </c>
      <c r="AA68" t="s">
        <v>76</v>
      </c>
      <c r="AB68" t="s">
        <v>17</v>
      </c>
      <c r="AC68" t="s">
        <v>18</v>
      </c>
      <c r="AD68" t="s">
        <v>19</v>
      </c>
      <c r="AE68" t="s">
        <v>20</v>
      </c>
      <c r="AF68" t="s">
        <v>21</v>
      </c>
      <c r="AG68" t="s">
        <v>22</v>
      </c>
      <c r="AH68" t="s">
        <v>77</v>
      </c>
      <c r="AI68" t="s">
        <v>169</v>
      </c>
      <c r="AJ68" t="s">
        <v>170</v>
      </c>
      <c r="AK68" t="s">
        <v>26</v>
      </c>
      <c r="AL68" t="s">
        <v>27</v>
      </c>
      <c r="AM68" t="s">
        <v>28</v>
      </c>
      <c r="AN68" t="s">
        <v>171</v>
      </c>
      <c r="AO68" t="s">
        <v>57</v>
      </c>
      <c r="AP68" t="s">
        <v>31</v>
      </c>
      <c r="AQ68" t="s">
        <v>32</v>
      </c>
      <c r="AR68" t="s">
        <v>58</v>
      </c>
      <c r="AS68" t="s">
        <v>59</v>
      </c>
      <c r="AT68" t="s">
        <v>35</v>
      </c>
      <c r="AU68" t="s">
        <v>36</v>
      </c>
      <c r="AV68" t="s">
        <v>26</v>
      </c>
      <c r="AW68" t="s">
        <v>26</v>
      </c>
      <c r="AX68" t="s">
        <v>372</v>
      </c>
      <c r="AY68" t="s">
        <v>72</v>
      </c>
      <c r="AZ68" s="3">
        <v>172.98</v>
      </c>
      <c r="BA68" t="str">
        <f t="shared" si="1"/>
        <v>418000+EA</v>
      </c>
      <c r="BB68" t="str">
        <f>VLOOKUP(BA68,Sheet2!$A$2:$D$5,4,0)</f>
        <v>SYSTEM STOOL MANAGEMENT FLEXISEAL</v>
      </c>
      <c r="BC68" s="22">
        <f>VLOOKUP(BA68,Sheet2!$A$2:$D$5,3,0)</f>
        <v>164</v>
      </c>
    </row>
    <row r="69" spans="1:55" x14ac:dyDescent="0.2">
      <c r="A69" t="s">
        <v>373</v>
      </c>
      <c r="B69" t="s">
        <v>72</v>
      </c>
      <c r="C69" t="s">
        <v>2</v>
      </c>
      <c r="D69" t="s">
        <v>40</v>
      </c>
      <c r="E69" t="s">
        <v>41</v>
      </c>
      <c r="F69" s="2">
        <v>42571</v>
      </c>
      <c r="G69" t="s">
        <v>374</v>
      </c>
      <c r="H69" t="s">
        <v>375</v>
      </c>
      <c r="I69" s="2">
        <v>42570</v>
      </c>
      <c r="J69" s="3">
        <v>172.98</v>
      </c>
      <c r="K69" s="3">
        <v>0</v>
      </c>
      <c r="L69" s="3">
        <v>172.98</v>
      </c>
      <c r="M69" s="3">
        <v>170</v>
      </c>
      <c r="N69" s="4">
        <v>1.7500000000000002E-2</v>
      </c>
      <c r="O69" s="3">
        <v>2.98</v>
      </c>
      <c r="P69" s="5">
        <v>1</v>
      </c>
      <c r="Q69" t="s">
        <v>44</v>
      </c>
      <c r="R69" t="s">
        <v>8</v>
      </c>
      <c r="S69" t="s">
        <v>46</v>
      </c>
      <c r="T69" t="s">
        <v>47</v>
      </c>
      <c r="U69" t="s">
        <v>2</v>
      </c>
      <c r="V69" t="s">
        <v>148</v>
      </c>
      <c r="W69" t="s">
        <v>12</v>
      </c>
      <c r="X69" t="s">
        <v>13</v>
      </c>
      <c r="Y69" t="s">
        <v>14</v>
      </c>
      <c r="Z69" t="s">
        <v>15</v>
      </c>
      <c r="AA69" t="s">
        <v>16</v>
      </c>
      <c r="AB69" t="s">
        <v>17</v>
      </c>
      <c r="AC69" t="s">
        <v>18</v>
      </c>
      <c r="AD69" t="s">
        <v>19</v>
      </c>
      <c r="AE69" t="s">
        <v>20</v>
      </c>
      <c r="AF69" t="s">
        <v>21</v>
      </c>
      <c r="AG69" t="s">
        <v>22</v>
      </c>
      <c r="AH69" t="s">
        <v>23</v>
      </c>
      <c r="AI69" t="s">
        <v>227</v>
      </c>
      <c r="AJ69" t="s">
        <v>228</v>
      </c>
      <c r="AK69" t="s">
        <v>26</v>
      </c>
      <c r="AL69" t="s">
        <v>27</v>
      </c>
      <c r="AM69" t="s">
        <v>28</v>
      </c>
      <c r="AN69" t="s">
        <v>171</v>
      </c>
      <c r="AO69" t="s">
        <v>57</v>
      </c>
      <c r="AP69" t="s">
        <v>31</v>
      </c>
      <c r="AQ69" t="s">
        <v>32</v>
      </c>
      <c r="AR69" t="s">
        <v>58</v>
      </c>
      <c r="AS69" t="s">
        <v>59</v>
      </c>
      <c r="AT69" t="s">
        <v>35</v>
      </c>
      <c r="AU69" t="s">
        <v>36</v>
      </c>
      <c r="AV69" t="s">
        <v>26</v>
      </c>
      <c r="AW69" t="s">
        <v>26</v>
      </c>
      <c r="AX69" t="s">
        <v>376</v>
      </c>
      <c r="AY69" t="s">
        <v>72</v>
      </c>
      <c r="AZ69" s="3">
        <v>172.98</v>
      </c>
      <c r="BA69" t="str">
        <f t="shared" si="1"/>
        <v>418000+EA</v>
      </c>
      <c r="BB69" t="str">
        <f>VLOOKUP(BA69,Sheet2!$A$2:$D$5,4,0)</f>
        <v>SYSTEM STOOL MANAGEMENT FLEXISEAL</v>
      </c>
      <c r="BC69" s="22">
        <f>VLOOKUP(BA69,Sheet2!$A$2:$D$5,3,0)</f>
        <v>164</v>
      </c>
    </row>
    <row r="70" spans="1:55" x14ac:dyDescent="0.2">
      <c r="A70" t="s">
        <v>377</v>
      </c>
      <c r="B70" t="s">
        <v>72</v>
      </c>
      <c r="C70" t="s">
        <v>2</v>
      </c>
      <c r="D70" t="s">
        <v>316</v>
      </c>
      <c r="E70" t="s">
        <v>4</v>
      </c>
      <c r="F70" s="2">
        <v>42573</v>
      </c>
      <c r="G70" t="s">
        <v>378</v>
      </c>
      <c r="H70" t="s">
        <v>379</v>
      </c>
      <c r="I70" s="2">
        <v>42572</v>
      </c>
      <c r="J70" s="3">
        <v>62.28</v>
      </c>
      <c r="K70" s="3">
        <v>0</v>
      </c>
      <c r="L70" s="3">
        <v>5.19</v>
      </c>
      <c r="M70" s="3">
        <v>5.0999999999999996</v>
      </c>
      <c r="N70" s="4">
        <v>1.7500000000000002E-2</v>
      </c>
      <c r="O70" s="3">
        <v>0.09</v>
      </c>
      <c r="P70" s="5">
        <v>12</v>
      </c>
      <c r="Q70" t="s">
        <v>7</v>
      </c>
      <c r="R70" t="s">
        <v>8</v>
      </c>
      <c r="S70" t="s">
        <v>9</v>
      </c>
      <c r="T70" t="s">
        <v>10</v>
      </c>
      <c r="U70" t="s">
        <v>2</v>
      </c>
      <c r="V70" t="s">
        <v>11</v>
      </c>
      <c r="W70" t="s">
        <v>12</v>
      </c>
      <c r="X70" t="s">
        <v>13</v>
      </c>
      <c r="Y70" t="s">
        <v>14</v>
      </c>
      <c r="Z70" t="s">
        <v>75</v>
      </c>
      <c r="AA70" t="s">
        <v>76</v>
      </c>
      <c r="AB70" t="s">
        <v>17</v>
      </c>
      <c r="AC70" t="s">
        <v>18</v>
      </c>
      <c r="AD70" t="s">
        <v>19</v>
      </c>
      <c r="AE70" t="s">
        <v>20</v>
      </c>
      <c r="AF70" t="s">
        <v>21</v>
      </c>
      <c r="AG70" t="s">
        <v>22</v>
      </c>
      <c r="AH70" t="s">
        <v>77</v>
      </c>
      <c r="AI70" t="s">
        <v>117</v>
      </c>
      <c r="AJ70" t="s">
        <v>118</v>
      </c>
      <c r="AK70" t="s">
        <v>26</v>
      </c>
      <c r="AL70" t="s">
        <v>27</v>
      </c>
      <c r="AM70" t="s">
        <v>28</v>
      </c>
      <c r="AN70" t="s">
        <v>29</v>
      </c>
      <c r="AO70" t="s">
        <v>30</v>
      </c>
      <c r="AP70" t="s">
        <v>31</v>
      </c>
      <c r="AQ70" t="s">
        <v>32</v>
      </c>
      <c r="AR70" t="s">
        <v>33</v>
      </c>
      <c r="AS70" t="s">
        <v>34</v>
      </c>
      <c r="AT70" t="s">
        <v>35</v>
      </c>
      <c r="AU70" t="s">
        <v>36</v>
      </c>
      <c r="AV70" t="s">
        <v>26</v>
      </c>
      <c r="AW70" t="s">
        <v>26</v>
      </c>
      <c r="AX70" t="s">
        <v>380</v>
      </c>
      <c r="AY70" t="s">
        <v>72</v>
      </c>
      <c r="AZ70" s="3">
        <v>5.19</v>
      </c>
      <c r="BA70" t="str">
        <f t="shared" si="1"/>
        <v>650078+EA</v>
      </c>
      <c r="BB70" t="str">
        <f>VLOOKUP(BA70,Sheet2!$A$2:$D$5,4,0)</f>
        <v>BAG FEC FLXSL CLT PCH ODOR FLTR HYDRCLLD</v>
      </c>
      <c r="BC70" s="22">
        <f>VLOOKUP(BA70,Sheet2!$A$2:$D$5,3,0)</f>
        <v>3.92</v>
      </c>
    </row>
    <row r="71" spans="1:55" x14ac:dyDescent="0.2">
      <c r="A71" t="s">
        <v>381</v>
      </c>
      <c r="B71" t="s">
        <v>139</v>
      </c>
      <c r="C71" t="s">
        <v>2</v>
      </c>
      <c r="D71" t="s">
        <v>40</v>
      </c>
      <c r="E71" t="s">
        <v>41</v>
      </c>
      <c r="F71" s="2">
        <v>42577</v>
      </c>
      <c r="G71" t="s">
        <v>382</v>
      </c>
      <c r="H71" t="s">
        <v>383</v>
      </c>
      <c r="I71" s="2">
        <v>42575</v>
      </c>
      <c r="J71" s="3">
        <v>172.98</v>
      </c>
      <c r="K71" s="3">
        <v>0</v>
      </c>
      <c r="L71" s="3">
        <v>172.98</v>
      </c>
      <c r="M71" s="3">
        <v>170</v>
      </c>
      <c r="N71" s="4">
        <v>1.7500000000000002E-2</v>
      </c>
      <c r="O71" s="3">
        <v>2.98</v>
      </c>
      <c r="P71" s="5">
        <v>1</v>
      </c>
      <c r="Q71" t="s">
        <v>44</v>
      </c>
      <c r="R71" t="s">
        <v>8</v>
      </c>
      <c r="S71" t="s">
        <v>46</v>
      </c>
      <c r="T71" t="s">
        <v>47</v>
      </c>
      <c r="U71" t="s">
        <v>2</v>
      </c>
      <c r="V71" t="s">
        <v>148</v>
      </c>
      <c r="W71" t="s">
        <v>12</v>
      </c>
      <c r="X71" t="s">
        <v>13</v>
      </c>
      <c r="Y71" t="s">
        <v>14</v>
      </c>
      <c r="Z71" t="s">
        <v>75</v>
      </c>
      <c r="AA71" t="s">
        <v>76</v>
      </c>
      <c r="AB71" t="s">
        <v>17</v>
      </c>
      <c r="AC71" t="s">
        <v>18</v>
      </c>
      <c r="AD71" t="s">
        <v>19</v>
      </c>
      <c r="AE71" t="s">
        <v>20</v>
      </c>
      <c r="AF71" t="s">
        <v>21</v>
      </c>
      <c r="AG71" t="s">
        <v>22</v>
      </c>
      <c r="AH71" t="s">
        <v>77</v>
      </c>
      <c r="AI71" t="s">
        <v>169</v>
      </c>
      <c r="AJ71" t="s">
        <v>170</v>
      </c>
      <c r="AK71" t="s">
        <v>26</v>
      </c>
      <c r="AL71" t="s">
        <v>27</v>
      </c>
      <c r="AM71" t="s">
        <v>28</v>
      </c>
      <c r="AN71" t="s">
        <v>171</v>
      </c>
      <c r="AO71" t="s">
        <v>57</v>
      </c>
      <c r="AP71" t="s">
        <v>31</v>
      </c>
      <c r="AQ71" t="s">
        <v>32</v>
      </c>
      <c r="AR71" t="s">
        <v>58</v>
      </c>
      <c r="AS71" t="s">
        <v>59</v>
      </c>
      <c r="AT71" t="s">
        <v>35</v>
      </c>
      <c r="AU71" t="s">
        <v>36</v>
      </c>
      <c r="AV71" t="s">
        <v>26</v>
      </c>
      <c r="AW71" t="s">
        <v>26</v>
      </c>
      <c r="AX71" t="s">
        <v>384</v>
      </c>
      <c r="AY71" t="s">
        <v>139</v>
      </c>
      <c r="AZ71" s="3">
        <v>172.98</v>
      </c>
      <c r="BA71" t="str">
        <f t="shared" si="1"/>
        <v>418000+EA</v>
      </c>
      <c r="BB71" t="str">
        <f>VLOOKUP(BA71,Sheet2!$A$2:$D$5,4,0)</f>
        <v>SYSTEM STOOL MANAGEMENT FLEXISEAL</v>
      </c>
      <c r="BC71" s="22">
        <f>VLOOKUP(BA71,Sheet2!$A$2:$D$5,3,0)</f>
        <v>164</v>
      </c>
    </row>
    <row r="72" spans="1:55" x14ac:dyDescent="0.2">
      <c r="A72" t="s">
        <v>385</v>
      </c>
      <c r="B72" t="s">
        <v>63</v>
      </c>
      <c r="C72" t="s">
        <v>2</v>
      </c>
      <c r="D72" t="s">
        <v>316</v>
      </c>
      <c r="E72" t="s">
        <v>4</v>
      </c>
      <c r="F72" s="2">
        <v>42578</v>
      </c>
      <c r="G72" t="s">
        <v>386</v>
      </c>
      <c r="H72" t="s">
        <v>387</v>
      </c>
      <c r="I72" s="2">
        <v>42577</v>
      </c>
      <c r="J72" s="3">
        <v>62.28</v>
      </c>
      <c r="K72" s="3">
        <v>0</v>
      </c>
      <c r="L72" s="3">
        <v>5.19</v>
      </c>
      <c r="M72" s="3">
        <v>5.0999999999999996</v>
      </c>
      <c r="N72" s="4">
        <v>1.7500000000000002E-2</v>
      </c>
      <c r="O72" s="3">
        <v>0.09</v>
      </c>
      <c r="P72" s="5">
        <v>12</v>
      </c>
      <c r="Q72" t="s">
        <v>7</v>
      </c>
      <c r="R72" t="s">
        <v>8</v>
      </c>
      <c r="S72" t="s">
        <v>9</v>
      </c>
      <c r="T72" t="s">
        <v>10</v>
      </c>
      <c r="U72" t="s">
        <v>2</v>
      </c>
      <c r="V72" t="s">
        <v>11</v>
      </c>
      <c r="W72" t="s">
        <v>12</v>
      </c>
      <c r="X72" t="s">
        <v>13</v>
      </c>
      <c r="Y72" t="s">
        <v>14</v>
      </c>
      <c r="Z72" t="s">
        <v>75</v>
      </c>
      <c r="AA72" t="s">
        <v>76</v>
      </c>
      <c r="AB72" t="s">
        <v>17</v>
      </c>
      <c r="AC72" t="s">
        <v>18</v>
      </c>
      <c r="AD72" t="s">
        <v>19</v>
      </c>
      <c r="AE72" t="s">
        <v>20</v>
      </c>
      <c r="AF72" t="s">
        <v>21</v>
      </c>
      <c r="AG72" t="s">
        <v>22</v>
      </c>
      <c r="AH72" t="s">
        <v>77</v>
      </c>
      <c r="AI72" t="s">
        <v>78</v>
      </c>
      <c r="AJ72" t="s">
        <v>79</v>
      </c>
      <c r="AK72" t="s">
        <v>26</v>
      </c>
      <c r="AL72" t="s">
        <v>27</v>
      </c>
      <c r="AM72" t="s">
        <v>28</v>
      </c>
      <c r="AN72" t="s">
        <v>29</v>
      </c>
      <c r="AO72" t="s">
        <v>30</v>
      </c>
      <c r="AP72" t="s">
        <v>31</v>
      </c>
      <c r="AQ72" t="s">
        <v>32</v>
      </c>
      <c r="AR72" t="s">
        <v>33</v>
      </c>
      <c r="AS72" t="s">
        <v>34</v>
      </c>
      <c r="AT72" t="s">
        <v>35</v>
      </c>
      <c r="AU72" t="s">
        <v>36</v>
      </c>
      <c r="AV72" t="s">
        <v>26</v>
      </c>
      <c r="AW72" t="s">
        <v>26</v>
      </c>
      <c r="AX72" t="s">
        <v>388</v>
      </c>
      <c r="AY72" t="s">
        <v>389</v>
      </c>
      <c r="AZ72" s="3">
        <v>5.19</v>
      </c>
      <c r="BA72" t="str">
        <f t="shared" si="1"/>
        <v>650078+EA</v>
      </c>
      <c r="BB72" t="str">
        <f>VLOOKUP(BA72,Sheet2!$A$2:$D$5,4,0)</f>
        <v>BAG FEC FLXSL CLT PCH ODOR FLTR HYDRCLLD</v>
      </c>
      <c r="BC72" s="22">
        <f>VLOOKUP(BA72,Sheet2!$A$2:$D$5,3,0)</f>
        <v>3.92</v>
      </c>
    </row>
    <row r="73" spans="1:55" x14ac:dyDescent="0.2">
      <c r="A73" t="s">
        <v>390</v>
      </c>
      <c r="B73" t="s">
        <v>164</v>
      </c>
      <c r="C73" t="s">
        <v>2</v>
      </c>
      <c r="D73" t="s">
        <v>40</v>
      </c>
      <c r="E73" t="s">
        <v>41</v>
      </c>
      <c r="F73" s="2">
        <v>42579</v>
      </c>
      <c r="G73" t="s">
        <v>391</v>
      </c>
      <c r="H73" t="s">
        <v>392</v>
      </c>
      <c r="I73" s="2">
        <v>42578</v>
      </c>
      <c r="J73" s="3">
        <v>172.98</v>
      </c>
      <c r="K73" s="3">
        <v>0</v>
      </c>
      <c r="L73" s="3">
        <v>172.98</v>
      </c>
      <c r="M73" s="3">
        <v>170</v>
      </c>
      <c r="N73" s="4">
        <v>1.7500000000000002E-2</v>
      </c>
      <c r="O73" s="3">
        <v>2.98</v>
      </c>
      <c r="P73" s="5">
        <v>1</v>
      </c>
      <c r="Q73" t="s">
        <v>44</v>
      </c>
      <c r="R73" t="s">
        <v>8</v>
      </c>
      <c r="S73" t="s">
        <v>46</v>
      </c>
      <c r="T73" t="s">
        <v>47</v>
      </c>
      <c r="U73" t="s">
        <v>2</v>
      </c>
      <c r="V73" t="s">
        <v>148</v>
      </c>
      <c r="W73" t="s">
        <v>12</v>
      </c>
      <c r="X73" t="s">
        <v>13</v>
      </c>
      <c r="Y73" t="s">
        <v>14</v>
      </c>
      <c r="Z73" t="s">
        <v>75</v>
      </c>
      <c r="AA73" t="s">
        <v>76</v>
      </c>
      <c r="AB73" t="s">
        <v>17</v>
      </c>
      <c r="AC73" t="s">
        <v>18</v>
      </c>
      <c r="AD73" t="s">
        <v>19</v>
      </c>
      <c r="AE73" t="s">
        <v>20</v>
      </c>
      <c r="AF73" t="s">
        <v>21</v>
      </c>
      <c r="AG73" t="s">
        <v>22</v>
      </c>
      <c r="AH73" t="s">
        <v>77</v>
      </c>
      <c r="AI73" t="s">
        <v>169</v>
      </c>
      <c r="AJ73" t="s">
        <v>170</v>
      </c>
      <c r="AK73" t="s">
        <v>26</v>
      </c>
      <c r="AL73" t="s">
        <v>27</v>
      </c>
      <c r="AM73" t="s">
        <v>28</v>
      </c>
      <c r="AN73" t="s">
        <v>171</v>
      </c>
      <c r="AO73" t="s">
        <v>57</v>
      </c>
      <c r="AP73" t="s">
        <v>31</v>
      </c>
      <c r="AQ73" t="s">
        <v>32</v>
      </c>
      <c r="AR73" t="s">
        <v>58</v>
      </c>
      <c r="AS73" t="s">
        <v>59</v>
      </c>
      <c r="AT73" t="s">
        <v>35</v>
      </c>
      <c r="AU73" t="s">
        <v>36</v>
      </c>
      <c r="AV73" t="s">
        <v>26</v>
      </c>
      <c r="AW73" t="s">
        <v>26</v>
      </c>
      <c r="AX73" t="s">
        <v>393</v>
      </c>
      <c r="AY73" t="s">
        <v>164</v>
      </c>
      <c r="AZ73" s="3">
        <v>172.98</v>
      </c>
      <c r="BA73" t="str">
        <f t="shared" si="1"/>
        <v>418000+EA</v>
      </c>
      <c r="BB73" t="str">
        <f>VLOOKUP(BA73,Sheet2!$A$2:$D$5,4,0)</f>
        <v>SYSTEM STOOL MANAGEMENT FLEXISEAL</v>
      </c>
      <c r="BC73" s="22">
        <f>VLOOKUP(BA73,Sheet2!$A$2:$D$5,3,0)</f>
        <v>164</v>
      </c>
    </row>
    <row r="74" spans="1:55" x14ac:dyDescent="0.2">
      <c r="A74" t="s">
        <v>394</v>
      </c>
      <c r="B74" t="s">
        <v>164</v>
      </c>
      <c r="C74" t="s">
        <v>2</v>
      </c>
      <c r="D74" t="s">
        <v>40</v>
      </c>
      <c r="E74" t="s">
        <v>41</v>
      </c>
      <c r="F74" s="2">
        <v>42580</v>
      </c>
      <c r="G74" t="s">
        <v>395</v>
      </c>
      <c r="H74" t="s">
        <v>396</v>
      </c>
      <c r="I74" s="2">
        <v>42579</v>
      </c>
      <c r="J74" s="3">
        <v>172.98</v>
      </c>
      <c r="K74" s="3">
        <v>0</v>
      </c>
      <c r="L74" s="3">
        <v>172.98</v>
      </c>
      <c r="M74" s="3">
        <v>170</v>
      </c>
      <c r="N74" s="4">
        <v>1.7500000000000002E-2</v>
      </c>
      <c r="O74" s="3">
        <v>2.98</v>
      </c>
      <c r="P74" s="5">
        <v>1</v>
      </c>
      <c r="Q74" t="s">
        <v>44</v>
      </c>
      <c r="R74" t="s">
        <v>8</v>
      </c>
      <c r="S74" t="s">
        <v>46</v>
      </c>
      <c r="T74" t="s">
        <v>47</v>
      </c>
      <c r="U74" t="s">
        <v>2</v>
      </c>
      <c r="V74" t="s">
        <v>148</v>
      </c>
      <c r="W74" t="s">
        <v>12</v>
      </c>
      <c r="X74" t="s">
        <v>13</v>
      </c>
      <c r="Y74" t="s">
        <v>14</v>
      </c>
      <c r="Z74" t="s">
        <v>15</v>
      </c>
      <c r="AA74" t="s">
        <v>16</v>
      </c>
      <c r="AB74" t="s">
        <v>17</v>
      </c>
      <c r="AC74" t="s">
        <v>18</v>
      </c>
      <c r="AD74" t="s">
        <v>19</v>
      </c>
      <c r="AE74" t="s">
        <v>20</v>
      </c>
      <c r="AF74" t="s">
        <v>21</v>
      </c>
      <c r="AG74" t="s">
        <v>22</v>
      </c>
      <c r="AH74" t="s">
        <v>23</v>
      </c>
      <c r="AI74" t="s">
        <v>227</v>
      </c>
      <c r="AJ74" t="s">
        <v>228</v>
      </c>
      <c r="AK74" t="s">
        <v>26</v>
      </c>
      <c r="AL74" t="s">
        <v>27</v>
      </c>
      <c r="AM74" t="s">
        <v>28</v>
      </c>
      <c r="AN74" t="s">
        <v>171</v>
      </c>
      <c r="AO74" t="s">
        <v>57</v>
      </c>
      <c r="AP74" t="s">
        <v>31</v>
      </c>
      <c r="AQ74" t="s">
        <v>32</v>
      </c>
      <c r="AR74" t="s">
        <v>58</v>
      </c>
      <c r="AS74" t="s">
        <v>59</v>
      </c>
      <c r="AT74" t="s">
        <v>35</v>
      </c>
      <c r="AU74" t="s">
        <v>36</v>
      </c>
      <c r="AV74" t="s">
        <v>26</v>
      </c>
      <c r="AW74" t="s">
        <v>26</v>
      </c>
      <c r="AX74" t="s">
        <v>397</v>
      </c>
      <c r="AY74" t="s">
        <v>164</v>
      </c>
      <c r="AZ74" s="3">
        <v>172.98</v>
      </c>
      <c r="BA74" t="str">
        <f t="shared" si="1"/>
        <v>418000+EA</v>
      </c>
      <c r="BB74" t="str">
        <f>VLOOKUP(BA74,Sheet2!$A$2:$D$5,4,0)</f>
        <v>SYSTEM STOOL MANAGEMENT FLEXISEAL</v>
      </c>
      <c r="BC74" s="22">
        <f>VLOOKUP(BA74,Sheet2!$A$2:$D$5,3,0)</f>
        <v>164</v>
      </c>
    </row>
    <row r="75" spans="1:55" x14ac:dyDescent="0.2">
      <c r="A75" t="s">
        <v>398</v>
      </c>
      <c r="B75" t="s">
        <v>182</v>
      </c>
      <c r="C75" t="s">
        <v>2</v>
      </c>
      <c r="D75" t="s">
        <v>40</v>
      </c>
      <c r="E75" t="s">
        <v>41</v>
      </c>
      <c r="F75" s="2">
        <v>42583</v>
      </c>
      <c r="G75" t="s">
        <v>399</v>
      </c>
      <c r="H75" t="s">
        <v>400</v>
      </c>
      <c r="I75" s="2">
        <v>42580</v>
      </c>
      <c r="J75" s="3">
        <v>172.98</v>
      </c>
      <c r="K75" s="3">
        <v>0</v>
      </c>
      <c r="L75" s="3">
        <v>172.98</v>
      </c>
      <c r="M75" s="3">
        <v>170</v>
      </c>
      <c r="N75" s="4">
        <v>1.7500000000000002E-2</v>
      </c>
      <c r="O75" s="3">
        <v>2.98</v>
      </c>
      <c r="P75" s="5">
        <v>1</v>
      </c>
      <c r="Q75" t="s">
        <v>44</v>
      </c>
      <c r="R75" t="s">
        <v>8</v>
      </c>
      <c r="S75" t="s">
        <v>46</v>
      </c>
      <c r="T75" t="s">
        <v>47</v>
      </c>
      <c r="U75" t="s">
        <v>2</v>
      </c>
      <c r="V75" t="s">
        <v>148</v>
      </c>
      <c r="W75" t="s">
        <v>12</v>
      </c>
      <c r="X75" t="s">
        <v>13</v>
      </c>
      <c r="Y75" t="s">
        <v>14</v>
      </c>
      <c r="Z75" t="s">
        <v>15</v>
      </c>
      <c r="AA75" t="s">
        <v>16</v>
      </c>
      <c r="AB75" t="s">
        <v>17</v>
      </c>
      <c r="AC75" t="s">
        <v>18</v>
      </c>
      <c r="AD75" t="s">
        <v>19</v>
      </c>
      <c r="AE75" t="s">
        <v>20</v>
      </c>
      <c r="AF75" t="s">
        <v>21</v>
      </c>
      <c r="AG75" t="s">
        <v>22</v>
      </c>
      <c r="AH75" t="s">
        <v>23</v>
      </c>
      <c r="AI75" t="s">
        <v>227</v>
      </c>
      <c r="AJ75" t="s">
        <v>228</v>
      </c>
      <c r="AK75" t="s">
        <v>26</v>
      </c>
      <c r="AL75" t="s">
        <v>27</v>
      </c>
      <c r="AM75" t="s">
        <v>28</v>
      </c>
      <c r="AN75" t="s">
        <v>171</v>
      </c>
      <c r="AO75" t="s">
        <v>57</v>
      </c>
      <c r="AP75" t="s">
        <v>31</v>
      </c>
      <c r="AQ75" t="s">
        <v>32</v>
      </c>
      <c r="AR75" t="s">
        <v>58</v>
      </c>
      <c r="AS75" t="s">
        <v>59</v>
      </c>
      <c r="AT75" t="s">
        <v>35</v>
      </c>
      <c r="AU75" t="s">
        <v>36</v>
      </c>
      <c r="AV75" t="s">
        <v>26</v>
      </c>
      <c r="AW75" t="s">
        <v>26</v>
      </c>
      <c r="AX75" t="s">
        <v>401</v>
      </c>
      <c r="AY75" t="s">
        <v>182</v>
      </c>
      <c r="AZ75" s="3">
        <v>172.98</v>
      </c>
      <c r="BA75" t="str">
        <f t="shared" si="1"/>
        <v>418000+EA</v>
      </c>
      <c r="BB75" t="str">
        <f>VLOOKUP(BA75,Sheet2!$A$2:$D$5,4,0)</f>
        <v>SYSTEM STOOL MANAGEMENT FLEXISEAL</v>
      </c>
      <c r="BC75" s="22">
        <f>VLOOKUP(BA75,Sheet2!$A$2:$D$5,3,0)</f>
        <v>164</v>
      </c>
    </row>
    <row r="76" spans="1:55" x14ac:dyDescent="0.2">
      <c r="A76" t="s">
        <v>402</v>
      </c>
      <c r="B76" t="s">
        <v>389</v>
      </c>
      <c r="C76" t="s">
        <v>2</v>
      </c>
      <c r="D76" t="s">
        <v>40</v>
      </c>
      <c r="E76" t="s">
        <v>41</v>
      </c>
      <c r="F76" s="2">
        <v>42585</v>
      </c>
      <c r="G76" t="s">
        <v>403</v>
      </c>
      <c r="H76" t="s">
        <v>404</v>
      </c>
      <c r="I76" s="2">
        <v>42582</v>
      </c>
      <c r="J76" s="3">
        <v>122.1</v>
      </c>
      <c r="K76" s="3">
        <v>0</v>
      </c>
      <c r="L76" s="3">
        <v>61.05</v>
      </c>
      <c r="M76" s="3">
        <v>60</v>
      </c>
      <c r="N76" s="4">
        <v>1.7500000000000002E-2</v>
      </c>
      <c r="O76" s="3">
        <v>1.05</v>
      </c>
      <c r="P76" s="5">
        <v>2</v>
      </c>
      <c r="Q76" t="s">
        <v>44</v>
      </c>
      <c r="R76" t="s">
        <v>65</v>
      </c>
      <c r="S76" t="s">
        <v>46</v>
      </c>
      <c r="T76" t="s">
        <v>134</v>
      </c>
      <c r="U76" t="s">
        <v>2</v>
      </c>
      <c r="V76" t="s">
        <v>67</v>
      </c>
      <c r="W76" t="s">
        <v>12</v>
      </c>
      <c r="X76" t="s">
        <v>13</v>
      </c>
      <c r="Y76" t="s">
        <v>49</v>
      </c>
      <c r="Z76" t="s">
        <v>50</v>
      </c>
      <c r="AA76" t="s">
        <v>51</v>
      </c>
      <c r="AB76" t="s">
        <v>52</v>
      </c>
      <c r="AC76" t="s">
        <v>53</v>
      </c>
      <c r="AD76" t="s">
        <v>54</v>
      </c>
      <c r="AE76" t="s">
        <v>55</v>
      </c>
      <c r="AF76" t="s">
        <v>50</v>
      </c>
      <c r="AG76" t="s">
        <v>51</v>
      </c>
      <c r="AH76" t="s">
        <v>26</v>
      </c>
      <c r="AI76" t="s">
        <v>26</v>
      </c>
      <c r="AJ76" t="s">
        <v>26</v>
      </c>
      <c r="AK76" t="s">
        <v>26</v>
      </c>
      <c r="AL76" t="s">
        <v>27</v>
      </c>
      <c r="AM76" t="s">
        <v>28</v>
      </c>
      <c r="AN76" t="s">
        <v>68</v>
      </c>
      <c r="AO76" t="s">
        <v>69</v>
      </c>
      <c r="AP76" t="s">
        <v>31</v>
      </c>
      <c r="AQ76" t="s">
        <v>32</v>
      </c>
      <c r="AR76" t="s">
        <v>33</v>
      </c>
      <c r="AS76" t="s">
        <v>34</v>
      </c>
      <c r="AT76" t="s">
        <v>135</v>
      </c>
      <c r="AU76" t="s">
        <v>136</v>
      </c>
      <c r="AV76" t="s">
        <v>26</v>
      </c>
      <c r="AW76" t="s">
        <v>26</v>
      </c>
      <c r="AX76" t="s">
        <v>405</v>
      </c>
      <c r="AY76" t="s">
        <v>63</v>
      </c>
      <c r="AZ76" s="3">
        <v>61.05</v>
      </c>
      <c r="BA76" t="str">
        <f t="shared" si="1"/>
        <v>411108+BX</v>
      </c>
      <c r="BB76" t="str">
        <f>VLOOKUP(BA76,Sheet2!$A$2:$D$5,4,0)</f>
        <v>BAG COLLECTION PRIVACY FLEXISEAL 10/BX</v>
      </c>
      <c r="BC76" s="22">
        <f>VLOOKUP(BA76,Sheet2!$A$2:$D$5,3,0)</f>
        <v>58.8</v>
      </c>
    </row>
    <row r="77" spans="1:55" x14ac:dyDescent="0.2">
      <c r="A77" t="s">
        <v>406</v>
      </c>
      <c r="B77" t="s">
        <v>174</v>
      </c>
      <c r="C77" t="s">
        <v>2</v>
      </c>
      <c r="D77" t="s">
        <v>40</v>
      </c>
      <c r="E77" t="s">
        <v>41</v>
      </c>
      <c r="F77" s="2">
        <v>42583</v>
      </c>
      <c r="G77" t="s">
        <v>407</v>
      </c>
      <c r="H77" t="s">
        <v>408</v>
      </c>
      <c r="I77" s="2">
        <v>42582</v>
      </c>
      <c r="J77" s="3">
        <v>172.98</v>
      </c>
      <c r="K77" s="3">
        <v>0</v>
      </c>
      <c r="L77" s="3">
        <v>172.98</v>
      </c>
      <c r="M77" s="3">
        <v>170</v>
      </c>
      <c r="N77" s="4">
        <v>1.7500000000000002E-2</v>
      </c>
      <c r="O77" s="3">
        <v>2.98</v>
      </c>
      <c r="P77" s="5">
        <v>1</v>
      </c>
      <c r="Q77" t="s">
        <v>44</v>
      </c>
      <c r="R77" t="s">
        <v>8</v>
      </c>
      <c r="S77" t="s">
        <v>46</v>
      </c>
      <c r="T77" t="s">
        <v>47</v>
      </c>
      <c r="U77" t="s">
        <v>2</v>
      </c>
      <c r="V77" t="s">
        <v>148</v>
      </c>
      <c r="W77" t="s">
        <v>12</v>
      </c>
      <c r="X77" t="s">
        <v>13</v>
      </c>
      <c r="Y77" t="s">
        <v>14</v>
      </c>
      <c r="Z77" t="s">
        <v>15</v>
      </c>
      <c r="AA77" t="s">
        <v>16</v>
      </c>
      <c r="AB77" t="s">
        <v>17</v>
      </c>
      <c r="AC77" t="s">
        <v>18</v>
      </c>
      <c r="AD77" t="s">
        <v>19</v>
      </c>
      <c r="AE77" t="s">
        <v>20</v>
      </c>
      <c r="AF77" t="s">
        <v>21</v>
      </c>
      <c r="AG77" t="s">
        <v>22</v>
      </c>
      <c r="AH77" t="s">
        <v>23</v>
      </c>
      <c r="AI77" t="s">
        <v>227</v>
      </c>
      <c r="AJ77" t="s">
        <v>228</v>
      </c>
      <c r="AK77" t="s">
        <v>26</v>
      </c>
      <c r="AL77" t="s">
        <v>27</v>
      </c>
      <c r="AM77" t="s">
        <v>28</v>
      </c>
      <c r="AN77" t="s">
        <v>171</v>
      </c>
      <c r="AO77" t="s">
        <v>57</v>
      </c>
      <c r="AP77" t="s">
        <v>31</v>
      </c>
      <c r="AQ77" t="s">
        <v>32</v>
      </c>
      <c r="AR77" t="s">
        <v>58</v>
      </c>
      <c r="AS77" t="s">
        <v>59</v>
      </c>
      <c r="AT77" t="s">
        <v>35</v>
      </c>
      <c r="AU77" t="s">
        <v>36</v>
      </c>
      <c r="AV77" t="s">
        <v>26</v>
      </c>
      <c r="AW77" t="s">
        <v>26</v>
      </c>
      <c r="AX77" t="s">
        <v>409</v>
      </c>
      <c r="AY77" t="s">
        <v>174</v>
      </c>
      <c r="AZ77" s="3">
        <v>172.98</v>
      </c>
      <c r="BA77" t="str">
        <f t="shared" si="1"/>
        <v>418000+EA</v>
      </c>
      <c r="BB77" t="str">
        <f>VLOOKUP(BA77,Sheet2!$A$2:$D$5,4,0)</f>
        <v>SYSTEM STOOL MANAGEMENT FLEXISEAL</v>
      </c>
      <c r="BC77" s="22">
        <f>VLOOKUP(BA77,Sheet2!$A$2:$D$5,3,0)</f>
        <v>164</v>
      </c>
    </row>
    <row r="78" spans="1:55" x14ac:dyDescent="0.2">
      <c r="A78" t="s">
        <v>410</v>
      </c>
      <c r="B78" t="s">
        <v>72</v>
      </c>
      <c r="C78" t="s">
        <v>2</v>
      </c>
      <c r="D78" t="s">
        <v>40</v>
      </c>
      <c r="E78" t="s">
        <v>41</v>
      </c>
      <c r="F78" s="2">
        <v>42583</v>
      </c>
      <c r="G78" t="s">
        <v>411</v>
      </c>
      <c r="H78" t="s">
        <v>412</v>
      </c>
      <c r="I78" s="2">
        <v>42582</v>
      </c>
      <c r="J78" s="3">
        <v>172.98</v>
      </c>
      <c r="K78" s="3">
        <v>0</v>
      </c>
      <c r="L78" s="3">
        <v>172.98</v>
      </c>
      <c r="M78" s="3">
        <v>170</v>
      </c>
      <c r="N78" s="4">
        <v>1.7500000000000002E-2</v>
      </c>
      <c r="O78" s="3">
        <v>2.98</v>
      </c>
      <c r="P78" s="5">
        <v>1</v>
      </c>
      <c r="Q78" t="s">
        <v>44</v>
      </c>
      <c r="R78" t="s">
        <v>8</v>
      </c>
      <c r="S78" t="s">
        <v>46</v>
      </c>
      <c r="T78" t="s">
        <v>47</v>
      </c>
      <c r="U78" t="s">
        <v>2</v>
      </c>
      <c r="V78" t="s">
        <v>148</v>
      </c>
      <c r="W78" t="s">
        <v>12</v>
      </c>
      <c r="X78" t="s">
        <v>13</v>
      </c>
      <c r="Y78" t="s">
        <v>14</v>
      </c>
      <c r="Z78" t="s">
        <v>15</v>
      </c>
      <c r="AA78" t="s">
        <v>16</v>
      </c>
      <c r="AB78" t="s">
        <v>17</v>
      </c>
      <c r="AC78" t="s">
        <v>18</v>
      </c>
      <c r="AD78" t="s">
        <v>19</v>
      </c>
      <c r="AE78" t="s">
        <v>20</v>
      </c>
      <c r="AF78" t="s">
        <v>21</v>
      </c>
      <c r="AG78" t="s">
        <v>22</v>
      </c>
      <c r="AH78" t="s">
        <v>23</v>
      </c>
      <c r="AI78" t="s">
        <v>227</v>
      </c>
      <c r="AJ78" t="s">
        <v>228</v>
      </c>
      <c r="AK78" t="s">
        <v>26</v>
      </c>
      <c r="AL78" t="s">
        <v>27</v>
      </c>
      <c r="AM78" t="s">
        <v>28</v>
      </c>
      <c r="AN78" t="s">
        <v>171</v>
      </c>
      <c r="AO78" t="s">
        <v>57</v>
      </c>
      <c r="AP78" t="s">
        <v>31</v>
      </c>
      <c r="AQ78" t="s">
        <v>32</v>
      </c>
      <c r="AR78" t="s">
        <v>58</v>
      </c>
      <c r="AS78" t="s">
        <v>59</v>
      </c>
      <c r="AT78" t="s">
        <v>35</v>
      </c>
      <c r="AU78" t="s">
        <v>36</v>
      </c>
      <c r="AV78" t="s">
        <v>26</v>
      </c>
      <c r="AW78" t="s">
        <v>26</v>
      </c>
      <c r="AX78" t="s">
        <v>413</v>
      </c>
      <c r="AY78" t="s">
        <v>72</v>
      </c>
      <c r="AZ78" s="3">
        <v>172.98</v>
      </c>
      <c r="BA78" t="str">
        <f t="shared" si="1"/>
        <v>418000+EA</v>
      </c>
      <c r="BB78" t="str">
        <f>VLOOKUP(BA78,Sheet2!$A$2:$D$5,4,0)</f>
        <v>SYSTEM STOOL MANAGEMENT FLEXISEAL</v>
      </c>
      <c r="BC78" s="22">
        <f>VLOOKUP(BA78,Sheet2!$A$2:$D$5,3,0)</f>
        <v>164</v>
      </c>
    </row>
    <row r="79" spans="1:55" x14ac:dyDescent="0.2">
      <c r="A79" t="s">
        <v>414</v>
      </c>
      <c r="B79" t="s">
        <v>83</v>
      </c>
      <c r="C79" t="s">
        <v>2</v>
      </c>
      <c r="D79" t="s">
        <v>40</v>
      </c>
      <c r="E79" t="s">
        <v>41</v>
      </c>
      <c r="F79" s="2">
        <v>42584</v>
      </c>
      <c r="G79" t="s">
        <v>415</v>
      </c>
      <c r="H79" t="s">
        <v>416</v>
      </c>
      <c r="I79" s="2">
        <v>42582</v>
      </c>
      <c r="J79" s="3">
        <v>172.98</v>
      </c>
      <c r="K79" s="3">
        <v>0</v>
      </c>
      <c r="L79" s="3">
        <v>172.98</v>
      </c>
      <c r="M79" s="3">
        <v>170</v>
      </c>
      <c r="N79" s="4">
        <v>1.7500000000000002E-2</v>
      </c>
      <c r="O79" s="3">
        <v>2.98</v>
      </c>
      <c r="P79" s="5">
        <v>1</v>
      </c>
      <c r="Q79" t="s">
        <v>44</v>
      </c>
      <c r="R79" t="s">
        <v>8</v>
      </c>
      <c r="S79" t="s">
        <v>46</v>
      </c>
      <c r="T79" t="s">
        <v>47</v>
      </c>
      <c r="U79" t="s">
        <v>2</v>
      </c>
      <c r="V79" t="s">
        <v>148</v>
      </c>
      <c r="W79" t="s">
        <v>12</v>
      </c>
      <c r="X79" t="s">
        <v>13</v>
      </c>
      <c r="Y79" t="s">
        <v>14</v>
      </c>
      <c r="Z79" t="s">
        <v>75</v>
      </c>
      <c r="AA79" t="s">
        <v>76</v>
      </c>
      <c r="AB79" t="s">
        <v>17</v>
      </c>
      <c r="AC79" t="s">
        <v>18</v>
      </c>
      <c r="AD79" t="s">
        <v>19</v>
      </c>
      <c r="AE79" t="s">
        <v>20</v>
      </c>
      <c r="AF79" t="s">
        <v>21</v>
      </c>
      <c r="AG79" t="s">
        <v>22</v>
      </c>
      <c r="AH79" t="s">
        <v>77</v>
      </c>
      <c r="AI79" t="s">
        <v>169</v>
      </c>
      <c r="AJ79" t="s">
        <v>170</v>
      </c>
      <c r="AK79" t="s">
        <v>26</v>
      </c>
      <c r="AL79" t="s">
        <v>27</v>
      </c>
      <c r="AM79" t="s">
        <v>28</v>
      </c>
      <c r="AN79" t="s">
        <v>171</v>
      </c>
      <c r="AO79" t="s">
        <v>57</v>
      </c>
      <c r="AP79" t="s">
        <v>31</v>
      </c>
      <c r="AQ79" t="s">
        <v>32</v>
      </c>
      <c r="AR79" t="s">
        <v>58</v>
      </c>
      <c r="AS79" t="s">
        <v>59</v>
      </c>
      <c r="AT79" t="s">
        <v>35</v>
      </c>
      <c r="AU79" t="s">
        <v>36</v>
      </c>
      <c r="AV79" t="s">
        <v>26</v>
      </c>
      <c r="AW79" t="s">
        <v>26</v>
      </c>
      <c r="AX79" t="s">
        <v>417</v>
      </c>
      <c r="AY79" t="s">
        <v>63</v>
      </c>
      <c r="AZ79" s="3">
        <v>172.98</v>
      </c>
      <c r="BA79" t="str">
        <f t="shared" si="1"/>
        <v>418000+EA</v>
      </c>
      <c r="BB79" t="str">
        <f>VLOOKUP(BA79,Sheet2!$A$2:$D$5,4,0)</f>
        <v>SYSTEM STOOL MANAGEMENT FLEXISEAL</v>
      </c>
      <c r="BC79" s="22">
        <f>VLOOKUP(BA79,Sheet2!$A$2:$D$5,3,0)</f>
        <v>164</v>
      </c>
    </row>
    <row r="80" spans="1:55" x14ac:dyDescent="0.2">
      <c r="A80" t="s">
        <v>418</v>
      </c>
      <c r="B80" t="s">
        <v>419</v>
      </c>
      <c r="C80" t="s">
        <v>2</v>
      </c>
      <c r="D80" t="s">
        <v>40</v>
      </c>
      <c r="E80" t="s">
        <v>41</v>
      </c>
      <c r="F80" s="2">
        <v>42585</v>
      </c>
      <c r="G80" t="s">
        <v>420</v>
      </c>
      <c r="H80" t="s">
        <v>421</v>
      </c>
      <c r="I80" s="2">
        <v>42584</v>
      </c>
      <c r="J80" s="3">
        <v>172.98</v>
      </c>
      <c r="K80" s="3">
        <v>0</v>
      </c>
      <c r="L80" s="3">
        <v>172.98</v>
      </c>
      <c r="M80" s="3">
        <v>170</v>
      </c>
      <c r="N80" s="4">
        <v>1.7500000000000002E-2</v>
      </c>
      <c r="O80" s="3">
        <v>2.98</v>
      </c>
      <c r="P80" s="5">
        <v>1</v>
      </c>
      <c r="Q80" t="s">
        <v>44</v>
      </c>
      <c r="R80" t="s">
        <v>8</v>
      </c>
      <c r="S80" t="s">
        <v>46</v>
      </c>
      <c r="T80" t="s">
        <v>47</v>
      </c>
      <c r="U80" t="s">
        <v>2</v>
      </c>
      <c r="V80" t="s">
        <v>148</v>
      </c>
      <c r="W80" t="s">
        <v>12</v>
      </c>
      <c r="X80" t="s">
        <v>13</v>
      </c>
      <c r="Y80" t="s">
        <v>14</v>
      </c>
      <c r="Z80" t="s">
        <v>75</v>
      </c>
      <c r="AA80" t="s">
        <v>76</v>
      </c>
      <c r="AB80" t="s">
        <v>17</v>
      </c>
      <c r="AC80" t="s">
        <v>18</v>
      </c>
      <c r="AD80" t="s">
        <v>19</v>
      </c>
      <c r="AE80" t="s">
        <v>20</v>
      </c>
      <c r="AF80" t="s">
        <v>21</v>
      </c>
      <c r="AG80" t="s">
        <v>22</v>
      </c>
      <c r="AH80" t="s">
        <v>77</v>
      </c>
      <c r="AI80" t="s">
        <v>169</v>
      </c>
      <c r="AJ80" t="s">
        <v>170</v>
      </c>
      <c r="AK80" t="s">
        <v>26</v>
      </c>
      <c r="AL80" t="s">
        <v>27</v>
      </c>
      <c r="AM80" t="s">
        <v>28</v>
      </c>
      <c r="AN80" t="s">
        <v>171</v>
      </c>
      <c r="AO80" t="s">
        <v>57</v>
      </c>
      <c r="AP80" t="s">
        <v>31</v>
      </c>
      <c r="AQ80" t="s">
        <v>32</v>
      </c>
      <c r="AR80" t="s">
        <v>58</v>
      </c>
      <c r="AS80" t="s">
        <v>59</v>
      </c>
      <c r="AT80" t="s">
        <v>35</v>
      </c>
      <c r="AU80" t="s">
        <v>36</v>
      </c>
      <c r="AV80" t="s">
        <v>26</v>
      </c>
      <c r="AW80" t="s">
        <v>26</v>
      </c>
      <c r="AX80" t="s">
        <v>422</v>
      </c>
      <c r="AY80" t="s">
        <v>419</v>
      </c>
      <c r="AZ80" s="3">
        <v>172.98</v>
      </c>
      <c r="BA80" t="str">
        <f t="shared" si="1"/>
        <v>418000+EA</v>
      </c>
      <c r="BB80" t="str">
        <f>VLOOKUP(BA80,Sheet2!$A$2:$D$5,4,0)</f>
        <v>SYSTEM STOOL MANAGEMENT FLEXISEAL</v>
      </c>
      <c r="BC80" s="22">
        <f>VLOOKUP(BA80,Sheet2!$A$2:$D$5,3,0)</f>
        <v>164</v>
      </c>
    </row>
    <row r="81" spans="1:55" x14ac:dyDescent="0.2">
      <c r="A81" t="s">
        <v>423</v>
      </c>
      <c r="B81" t="s">
        <v>114</v>
      </c>
      <c r="C81" t="s">
        <v>2</v>
      </c>
      <c r="D81" t="s">
        <v>40</v>
      </c>
      <c r="E81" t="s">
        <v>41</v>
      </c>
      <c r="F81" s="2">
        <v>42585</v>
      </c>
      <c r="G81" t="s">
        <v>424</v>
      </c>
      <c r="H81" t="s">
        <v>425</v>
      </c>
      <c r="I81" s="2">
        <v>42584</v>
      </c>
      <c r="J81" s="3">
        <v>172.98</v>
      </c>
      <c r="K81" s="3">
        <v>0</v>
      </c>
      <c r="L81" s="3">
        <v>172.98</v>
      </c>
      <c r="M81" s="3">
        <v>170</v>
      </c>
      <c r="N81" s="4">
        <v>1.7500000000000002E-2</v>
      </c>
      <c r="O81" s="3">
        <v>2.98</v>
      </c>
      <c r="P81" s="5">
        <v>1</v>
      </c>
      <c r="Q81" t="s">
        <v>44</v>
      </c>
      <c r="R81" t="s">
        <v>8</v>
      </c>
      <c r="S81" t="s">
        <v>46</v>
      </c>
      <c r="T81" t="s">
        <v>47</v>
      </c>
      <c r="U81" t="s">
        <v>2</v>
      </c>
      <c r="V81" t="s">
        <v>148</v>
      </c>
      <c r="W81" t="s">
        <v>12</v>
      </c>
      <c r="X81" t="s">
        <v>13</v>
      </c>
      <c r="Y81" t="s">
        <v>14</v>
      </c>
      <c r="Z81" t="s">
        <v>75</v>
      </c>
      <c r="AA81" t="s">
        <v>76</v>
      </c>
      <c r="AB81" t="s">
        <v>17</v>
      </c>
      <c r="AC81" t="s">
        <v>18</v>
      </c>
      <c r="AD81" t="s">
        <v>19</v>
      </c>
      <c r="AE81" t="s">
        <v>20</v>
      </c>
      <c r="AF81" t="s">
        <v>21</v>
      </c>
      <c r="AG81" t="s">
        <v>22</v>
      </c>
      <c r="AH81" t="s">
        <v>77</v>
      </c>
      <c r="AI81" t="s">
        <v>149</v>
      </c>
      <c r="AJ81" t="s">
        <v>150</v>
      </c>
      <c r="AK81" t="s">
        <v>26</v>
      </c>
      <c r="AL81" t="s">
        <v>27</v>
      </c>
      <c r="AM81" t="s">
        <v>28</v>
      </c>
      <c r="AN81" t="s">
        <v>171</v>
      </c>
      <c r="AO81" t="s">
        <v>57</v>
      </c>
      <c r="AP81" t="s">
        <v>31</v>
      </c>
      <c r="AQ81" t="s">
        <v>32</v>
      </c>
      <c r="AR81" t="s">
        <v>58</v>
      </c>
      <c r="AS81" t="s">
        <v>59</v>
      </c>
      <c r="AT81" t="s">
        <v>35</v>
      </c>
      <c r="AU81" t="s">
        <v>36</v>
      </c>
      <c r="AV81" t="s">
        <v>26</v>
      </c>
      <c r="AW81" t="s">
        <v>26</v>
      </c>
      <c r="AX81" t="s">
        <v>426</v>
      </c>
      <c r="AY81" t="s">
        <v>114</v>
      </c>
      <c r="AZ81" s="3">
        <v>172.98</v>
      </c>
      <c r="BA81" t="str">
        <f t="shared" si="1"/>
        <v>418000+EA</v>
      </c>
      <c r="BB81" t="str">
        <f>VLOOKUP(BA81,Sheet2!$A$2:$D$5,4,0)</f>
        <v>SYSTEM STOOL MANAGEMENT FLEXISEAL</v>
      </c>
      <c r="BC81" s="22">
        <f>VLOOKUP(BA81,Sheet2!$A$2:$D$5,3,0)</f>
        <v>164</v>
      </c>
    </row>
    <row r="82" spans="1:55" x14ac:dyDescent="0.2">
      <c r="A82" t="s">
        <v>427</v>
      </c>
      <c r="B82" t="s">
        <v>164</v>
      </c>
      <c r="C82" t="s">
        <v>2</v>
      </c>
      <c r="D82" t="s">
        <v>40</v>
      </c>
      <c r="E82" t="s">
        <v>41</v>
      </c>
      <c r="F82" s="2">
        <v>42585</v>
      </c>
      <c r="G82" t="s">
        <v>428</v>
      </c>
      <c r="H82" t="s">
        <v>429</v>
      </c>
      <c r="I82" s="2">
        <v>42584</v>
      </c>
      <c r="J82" s="3">
        <v>345.96</v>
      </c>
      <c r="K82" s="3">
        <v>0</v>
      </c>
      <c r="L82" s="3">
        <v>172.98</v>
      </c>
      <c r="M82" s="3">
        <v>170</v>
      </c>
      <c r="N82" s="4">
        <v>1.7500000000000002E-2</v>
      </c>
      <c r="O82" s="3">
        <v>2.98</v>
      </c>
      <c r="P82" s="5">
        <v>2</v>
      </c>
      <c r="Q82" t="s">
        <v>44</v>
      </c>
      <c r="R82" t="s">
        <v>8</v>
      </c>
      <c r="S82" t="s">
        <v>46</v>
      </c>
      <c r="T82" t="s">
        <v>47</v>
      </c>
      <c r="U82" t="s">
        <v>2</v>
      </c>
      <c r="V82" t="s">
        <v>148</v>
      </c>
      <c r="W82" t="s">
        <v>12</v>
      </c>
      <c r="X82" t="s">
        <v>13</v>
      </c>
      <c r="Y82" t="s">
        <v>14</v>
      </c>
      <c r="Z82" t="s">
        <v>75</v>
      </c>
      <c r="AA82" t="s">
        <v>76</v>
      </c>
      <c r="AB82" t="s">
        <v>17</v>
      </c>
      <c r="AC82" t="s">
        <v>18</v>
      </c>
      <c r="AD82" t="s">
        <v>19</v>
      </c>
      <c r="AE82" t="s">
        <v>20</v>
      </c>
      <c r="AF82" t="s">
        <v>21</v>
      </c>
      <c r="AG82" t="s">
        <v>22</v>
      </c>
      <c r="AH82" t="s">
        <v>77</v>
      </c>
      <c r="AI82" t="s">
        <v>149</v>
      </c>
      <c r="AJ82" t="s">
        <v>150</v>
      </c>
      <c r="AK82" t="s">
        <v>26</v>
      </c>
      <c r="AL82" t="s">
        <v>27</v>
      </c>
      <c r="AM82" t="s">
        <v>28</v>
      </c>
      <c r="AN82" t="s">
        <v>171</v>
      </c>
      <c r="AO82" t="s">
        <v>57</v>
      </c>
      <c r="AP82" t="s">
        <v>31</v>
      </c>
      <c r="AQ82" t="s">
        <v>32</v>
      </c>
      <c r="AR82" t="s">
        <v>58</v>
      </c>
      <c r="AS82" t="s">
        <v>59</v>
      </c>
      <c r="AT82" t="s">
        <v>35</v>
      </c>
      <c r="AU82" t="s">
        <v>36</v>
      </c>
      <c r="AV82" t="s">
        <v>26</v>
      </c>
      <c r="AW82" t="s">
        <v>26</v>
      </c>
      <c r="AX82" t="s">
        <v>430</v>
      </c>
      <c r="AY82" t="s">
        <v>164</v>
      </c>
      <c r="AZ82" s="3">
        <v>172.98</v>
      </c>
      <c r="BA82" t="str">
        <f t="shared" si="1"/>
        <v>418000+EA</v>
      </c>
      <c r="BB82" t="str">
        <f>VLOOKUP(BA82,Sheet2!$A$2:$D$5,4,0)</f>
        <v>SYSTEM STOOL MANAGEMENT FLEXISEAL</v>
      </c>
      <c r="BC82" s="22">
        <f>VLOOKUP(BA82,Sheet2!$A$2:$D$5,3,0)</f>
        <v>164</v>
      </c>
    </row>
    <row r="83" spans="1:55" x14ac:dyDescent="0.2">
      <c r="A83" t="s">
        <v>431</v>
      </c>
      <c r="B83" t="s">
        <v>164</v>
      </c>
      <c r="C83" t="s">
        <v>2</v>
      </c>
      <c r="D83" t="s">
        <v>40</v>
      </c>
      <c r="E83" t="s">
        <v>41</v>
      </c>
      <c r="F83" s="2">
        <v>42587</v>
      </c>
      <c r="G83" t="s">
        <v>432</v>
      </c>
      <c r="H83" t="s">
        <v>433</v>
      </c>
      <c r="I83" s="2">
        <v>42586</v>
      </c>
      <c r="J83" s="3">
        <v>61.05</v>
      </c>
      <c r="K83" s="3">
        <v>0</v>
      </c>
      <c r="L83" s="3">
        <v>61.05</v>
      </c>
      <c r="M83" s="3">
        <v>60</v>
      </c>
      <c r="N83" s="4">
        <v>1.7500000000000002E-2</v>
      </c>
      <c r="O83" s="3">
        <v>1.05</v>
      </c>
      <c r="P83" s="5">
        <v>1</v>
      </c>
      <c r="Q83" t="s">
        <v>44</v>
      </c>
      <c r="R83" t="s">
        <v>65</v>
      </c>
      <c r="S83" t="s">
        <v>46</v>
      </c>
      <c r="T83" t="s">
        <v>134</v>
      </c>
      <c r="U83" t="s">
        <v>2</v>
      </c>
      <c r="V83" t="s">
        <v>67</v>
      </c>
      <c r="W83" t="s">
        <v>12</v>
      </c>
      <c r="X83" t="s">
        <v>13</v>
      </c>
      <c r="Y83" t="s">
        <v>49</v>
      </c>
      <c r="Z83" t="s">
        <v>50</v>
      </c>
      <c r="AA83" t="s">
        <v>51</v>
      </c>
      <c r="AB83" t="s">
        <v>52</v>
      </c>
      <c r="AC83" t="s">
        <v>53</v>
      </c>
      <c r="AD83" t="s">
        <v>54</v>
      </c>
      <c r="AE83" t="s">
        <v>55</v>
      </c>
      <c r="AF83" t="s">
        <v>50</v>
      </c>
      <c r="AG83" t="s">
        <v>51</v>
      </c>
      <c r="AH83" t="s">
        <v>26</v>
      </c>
      <c r="AI83" t="s">
        <v>26</v>
      </c>
      <c r="AJ83" t="s">
        <v>26</v>
      </c>
      <c r="AK83" t="s">
        <v>26</v>
      </c>
      <c r="AL83" t="s">
        <v>27</v>
      </c>
      <c r="AM83" t="s">
        <v>28</v>
      </c>
      <c r="AN83" t="s">
        <v>68</v>
      </c>
      <c r="AO83" t="s">
        <v>69</v>
      </c>
      <c r="AP83" t="s">
        <v>31</v>
      </c>
      <c r="AQ83" t="s">
        <v>32</v>
      </c>
      <c r="AR83" t="s">
        <v>33</v>
      </c>
      <c r="AS83" t="s">
        <v>34</v>
      </c>
      <c r="AT83" t="s">
        <v>135</v>
      </c>
      <c r="AU83" t="s">
        <v>136</v>
      </c>
      <c r="AV83" t="s">
        <v>26</v>
      </c>
      <c r="AW83" t="s">
        <v>26</v>
      </c>
      <c r="AX83" t="s">
        <v>434</v>
      </c>
      <c r="AY83" t="s">
        <v>63</v>
      </c>
      <c r="AZ83" s="3">
        <v>61.05</v>
      </c>
      <c r="BA83" t="str">
        <f t="shared" si="1"/>
        <v>411108+BX</v>
      </c>
      <c r="BB83" t="str">
        <f>VLOOKUP(BA83,Sheet2!$A$2:$D$5,4,0)</f>
        <v>BAG COLLECTION PRIVACY FLEXISEAL 10/BX</v>
      </c>
      <c r="BC83" s="22">
        <f>VLOOKUP(BA83,Sheet2!$A$2:$D$5,3,0)</f>
        <v>58.8</v>
      </c>
    </row>
    <row r="84" spans="1:55" x14ac:dyDescent="0.2">
      <c r="A84" t="s">
        <v>435</v>
      </c>
      <c r="B84" t="s">
        <v>63</v>
      </c>
      <c r="C84" t="s">
        <v>2</v>
      </c>
      <c r="D84" t="s">
        <v>316</v>
      </c>
      <c r="E84" t="s">
        <v>4</v>
      </c>
      <c r="F84" s="2">
        <v>42587</v>
      </c>
      <c r="G84" t="s">
        <v>436</v>
      </c>
      <c r="H84" t="s">
        <v>437</v>
      </c>
      <c r="I84" s="2">
        <v>42586</v>
      </c>
      <c r="J84" s="3">
        <v>51.9</v>
      </c>
      <c r="K84" s="3">
        <v>0</v>
      </c>
      <c r="L84" s="3">
        <v>5.19</v>
      </c>
      <c r="M84" s="3">
        <v>5.0999999999999996</v>
      </c>
      <c r="N84" s="4">
        <v>1.7500000000000002E-2</v>
      </c>
      <c r="O84" s="3">
        <v>0.09</v>
      </c>
      <c r="P84" s="5">
        <v>10</v>
      </c>
      <c r="Q84" t="s">
        <v>7</v>
      </c>
      <c r="R84" t="s">
        <v>8</v>
      </c>
      <c r="S84" t="s">
        <v>9</v>
      </c>
      <c r="T84" t="s">
        <v>10</v>
      </c>
      <c r="U84" t="s">
        <v>2</v>
      </c>
      <c r="V84" t="s">
        <v>11</v>
      </c>
      <c r="W84" t="s">
        <v>12</v>
      </c>
      <c r="X84" t="s">
        <v>13</v>
      </c>
      <c r="Y84" t="s">
        <v>14</v>
      </c>
      <c r="Z84" t="s">
        <v>15</v>
      </c>
      <c r="AA84" t="s">
        <v>16</v>
      </c>
      <c r="AB84" t="s">
        <v>17</v>
      </c>
      <c r="AC84" t="s">
        <v>18</v>
      </c>
      <c r="AD84" t="s">
        <v>19</v>
      </c>
      <c r="AE84" t="s">
        <v>20</v>
      </c>
      <c r="AF84" t="s">
        <v>21</v>
      </c>
      <c r="AG84" t="s">
        <v>22</v>
      </c>
      <c r="AH84" t="s">
        <v>23</v>
      </c>
      <c r="AI84" t="s">
        <v>24</v>
      </c>
      <c r="AJ84" t="s">
        <v>25</v>
      </c>
      <c r="AK84" t="s">
        <v>26</v>
      </c>
      <c r="AL84" t="s">
        <v>27</v>
      </c>
      <c r="AM84" t="s">
        <v>28</v>
      </c>
      <c r="AN84" t="s">
        <v>29</v>
      </c>
      <c r="AO84" t="s">
        <v>30</v>
      </c>
      <c r="AP84" t="s">
        <v>31</v>
      </c>
      <c r="AQ84" t="s">
        <v>32</v>
      </c>
      <c r="AR84" t="s">
        <v>33</v>
      </c>
      <c r="AS84" t="s">
        <v>34</v>
      </c>
      <c r="AT84" t="s">
        <v>35</v>
      </c>
      <c r="AU84" t="s">
        <v>36</v>
      </c>
      <c r="AV84" t="s">
        <v>26</v>
      </c>
      <c r="AW84" t="s">
        <v>26</v>
      </c>
      <c r="AX84" t="s">
        <v>438</v>
      </c>
      <c r="AY84" t="s">
        <v>419</v>
      </c>
      <c r="AZ84" s="3">
        <v>5.19</v>
      </c>
      <c r="BA84" t="str">
        <f t="shared" si="1"/>
        <v>650078+EA</v>
      </c>
      <c r="BB84" t="str">
        <f>VLOOKUP(BA84,Sheet2!$A$2:$D$5,4,0)</f>
        <v>BAG FEC FLXSL CLT PCH ODOR FLTR HYDRCLLD</v>
      </c>
      <c r="BC84" s="22">
        <f>VLOOKUP(BA84,Sheet2!$A$2:$D$5,3,0)</f>
        <v>3.92</v>
      </c>
    </row>
    <row r="85" spans="1:55" x14ac:dyDescent="0.2">
      <c r="A85" t="s">
        <v>439</v>
      </c>
      <c r="B85" t="s">
        <v>164</v>
      </c>
      <c r="C85" t="s">
        <v>2</v>
      </c>
      <c r="D85" t="s">
        <v>40</v>
      </c>
      <c r="E85" t="s">
        <v>41</v>
      </c>
      <c r="F85" s="2">
        <v>42590</v>
      </c>
      <c r="G85" t="s">
        <v>440</v>
      </c>
      <c r="H85" t="s">
        <v>441</v>
      </c>
      <c r="I85" s="2">
        <v>42586</v>
      </c>
      <c r="J85" s="3">
        <v>3286.62</v>
      </c>
      <c r="K85" s="3">
        <v>0</v>
      </c>
      <c r="L85" s="3">
        <v>172.98</v>
      </c>
      <c r="M85" s="3">
        <v>170</v>
      </c>
      <c r="N85" s="4">
        <v>1.7500000000000002E-2</v>
      </c>
      <c r="O85" s="3">
        <v>2.98</v>
      </c>
      <c r="P85" s="5">
        <v>19</v>
      </c>
      <c r="Q85" t="s">
        <v>44</v>
      </c>
      <c r="R85" t="s">
        <v>8</v>
      </c>
      <c r="S85" t="s">
        <v>46</v>
      </c>
      <c r="T85" t="s">
        <v>47</v>
      </c>
      <c r="U85" t="s">
        <v>2</v>
      </c>
      <c r="V85" t="s">
        <v>148</v>
      </c>
      <c r="W85" t="s">
        <v>12</v>
      </c>
      <c r="X85" t="s">
        <v>13</v>
      </c>
      <c r="Y85" t="s">
        <v>49</v>
      </c>
      <c r="Z85" t="s">
        <v>50</v>
      </c>
      <c r="AA85" t="s">
        <v>51</v>
      </c>
      <c r="AB85" t="s">
        <v>52</v>
      </c>
      <c r="AC85" t="s">
        <v>53</v>
      </c>
      <c r="AD85" t="s">
        <v>54</v>
      </c>
      <c r="AE85" t="s">
        <v>55</v>
      </c>
      <c r="AF85" t="s">
        <v>50</v>
      </c>
      <c r="AG85" t="s">
        <v>51</v>
      </c>
      <c r="AH85" t="s">
        <v>26</v>
      </c>
      <c r="AI85" t="s">
        <v>26</v>
      </c>
      <c r="AJ85" t="s">
        <v>26</v>
      </c>
      <c r="AK85" t="s">
        <v>26</v>
      </c>
      <c r="AL85" t="s">
        <v>27</v>
      </c>
      <c r="AM85" t="s">
        <v>28</v>
      </c>
      <c r="AN85" t="s">
        <v>171</v>
      </c>
      <c r="AO85" t="s">
        <v>57</v>
      </c>
      <c r="AP85" t="s">
        <v>31</v>
      </c>
      <c r="AQ85" t="s">
        <v>32</v>
      </c>
      <c r="AR85" t="s">
        <v>58</v>
      </c>
      <c r="AS85" t="s">
        <v>59</v>
      </c>
      <c r="AT85" t="s">
        <v>135</v>
      </c>
      <c r="AU85" t="s">
        <v>136</v>
      </c>
      <c r="AV85" t="s">
        <v>26</v>
      </c>
      <c r="AW85" t="s">
        <v>26</v>
      </c>
      <c r="AX85" t="s">
        <v>442</v>
      </c>
      <c r="AY85" t="s">
        <v>63</v>
      </c>
      <c r="AZ85" s="3">
        <v>172.98</v>
      </c>
      <c r="BA85" t="str">
        <f t="shared" si="1"/>
        <v>418000+EA</v>
      </c>
      <c r="BB85" t="str">
        <f>VLOOKUP(BA85,Sheet2!$A$2:$D$5,4,0)</f>
        <v>SYSTEM STOOL MANAGEMENT FLEXISEAL</v>
      </c>
      <c r="BC85" s="22">
        <f>VLOOKUP(BA85,Sheet2!$A$2:$D$5,3,0)</f>
        <v>164</v>
      </c>
    </row>
    <row r="86" spans="1:55" x14ac:dyDescent="0.2">
      <c r="A86" t="s">
        <v>443</v>
      </c>
      <c r="B86" t="s">
        <v>72</v>
      </c>
      <c r="C86" t="s">
        <v>2</v>
      </c>
      <c r="D86" t="s">
        <v>40</v>
      </c>
      <c r="E86" t="s">
        <v>41</v>
      </c>
      <c r="F86" s="2">
        <v>42590</v>
      </c>
      <c r="G86" t="s">
        <v>444</v>
      </c>
      <c r="H86" t="s">
        <v>445</v>
      </c>
      <c r="I86" s="2">
        <v>42587</v>
      </c>
      <c r="J86" s="3">
        <v>172.98</v>
      </c>
      <c r="K86" s="3">
        <v>0</v>
      </c>
      <c r="L86" s="3">
        <v>172.98</v>
      </c>
      <c r="M86" s="3">
        <v>170</v>
      </c>
      <c r="N86" s="4">
        <v>1.7500000000000002E-2</v>
      </c>
      <c r="O86" s="3">
        <v>2.98</v>
      </c>
      <c r="P86" s="5">
        <v>1</v>
      </c>
      <c r="Q86" t="s">
        <v>44</v>
      </c>
      <c r="R86" t="s">
        <v>8</v>
      </c>
      <c r="S86" t="s">
        <v>46</v>
      </c>
      <c r="T86" t="s">
        <v>47</v>
      </c>
      <c r="U86" t="s">
        <v>2</v>
      </c>
      <c r="V86" t="s">
        <v>148</v>
      </c>
      <c r="W86" t="s">
        <v>12</v>
      </c>
      <c r="X86" t="s">
        <v>13</v>
      </c>
      <c r="Y86" t="s">
        <v>14</v>
      </c>
      <c r="Z86" t="s">
        <v>15</v>
      </c>
      <c r="AA86" t="s">
        <v>16</v>
      </c>
      <c r="AB86" t="s">
        <v>17</v>
      </c>
      <c r="AC86" t="s">
        <v>18</v>
      </c>
      <c r="AD86" t="s">
        <v>19</v>
      </c>
      <c r="AE86" t="s">
        <v>20</v>
      </c>
      <c r="AF86" t="s">
        <v>21</v>
      </c>
      <c r="AG86" t="s">
        <v>22</v>
      </c>
      <c r="AH86" t="s">
        <v>23</v>
      </c>
      <c r="AI86" t="s">
        <v>227</v>
      </c>
      <c r="AJ86" t="s">
        <v>228</v>
      </c>
      <c r="AK86" t="s">
        <v>26</v>
      </c>
      <c r="AL86" t="s">
        <v>27</v>
      </c>
      <c r="AM86" t="s">
        <v>28</v>
      </c>
      <c r="AN86" t="s">
        <v>171</v>
      </c>
      <c r="AO86" t="s">
        <v>57</v>
      </c>
      <c r="AP86" t="s">
        <v>31</v>
      </c>
      <c r="AQ86" t="s">
        <v>32</v>
      </c>
      <c r="AR86" t="s">
        <v>58</v>
      </c>
      <c r="AS86" t="s">
        <v>59</v>
      </c>
      <c r="AT86" t="s">
        <v>35</v>
      </c>
      <c r="AU86" t="s">
        <v>36</v>
      </c>
      <c r="AV86" t="s">
        <v>26</v>
      </c>
      <c r="AW86" t="s">
        <v>26</v>
      </c>
      <c r="AX86" t="s">
        <v>446</v>
      </c>
      <c r="AY86" t="s">
        <v>72</v>
      </c>
      <c r="AZ86" s="3">
        <v>172.98</v>
      </c>
      <c r="BA86" t="str">
        <f t="shared" si="1"/>
        <v>418000+EA</v>
      </c>
      <c r="BB86" t="str">
        <f>VLOOKUP(BA86,Sheet2!$A$2:$D$5,4,0)</f>
        <v>SYSTEM STOOL MANAGEMENT FLEXISEAL</v>
      </c>
      <c r="BC86" s="22">
        <f>VLOOKUP(BA86,Sheet2!$A$2:$D$5,3,0)</f>
        <v>164</v>
      </c>
    </row>
    <row r="87" spans="1:55" x14ac:dyDescent="0.2">
      <c r="A87" t="s">
        <v>447</v>
      </c>
      <c r="B87" t="s">
        <v>157</v>
      </c>
      <c r="C87" t="s">
        <v>2</v>
      </c>
      <c r="D87" t="s">
        <v>40</v>
      </c>
      <c r="E87" t="s">
        <v>41</v>
      </c>
      <c r="F87" s="2">
        <v>42590</v>
      </c>
      <c r="G87" t="s">
        <v>448</v>
      </c>
      <c r="H87" t="s">
        <v>449</v>
      </c>
      <c r="I87" s="2">
        <v>42587</v>
      </c>
      <c r="J87" s="3">
        <v>172.98</v>
      </c>
      <c r="K87" s="3">
        <v>0</v>
      </c>
      <c r="L87" s="3">
        <v>172.98</v>
      </c>
      <c r="M87" s="3">
        <v>170</v>
      </c>
      <c r="N87" s="4">
        <v>1.7500000000000002E-2</v>
      </c>
      <c r="O87" s="3">
        <v>2.98</v>
      </c>
      <c r="P87" s="5">
        <v>1</v>
      </c>
      <c r="Q87" t="s">
        <v>44</v>
      </c>
      <c r="R87" t="s">
        <v>8</v>
      </c>
      <c r="S87" t="s">
        <v>46</v>
      </c>
      <c r="T87" t="s">
        <v>47</v>
      </c>
      <c r="U87" t="s">
        <v>2</v>
      </c>
      <c r="V87" t="s">
        <v>148</v>
      </c>
      <c r="W87" t="s">
        <v>12</v>
      </c>
      <c r="X87" t="s">
        <v>13</v>
      </c>
      <c r="Y87" t="s">
        <v>14</v>
      </c>
      <c r="Z87" t="s">
        <v>15</v>
      </c>
      <c r="AA87" t="s">
        <v>16</v>
      </c>
      <c r="AB87" t="s">
        <v>17</v>
      </c>
      <c r="AC87" t="s">
        <v>18</v>
      </c>
      <c r="AD87" t="s">
        <v>19</v>
      </c>
      <c r="AE87" t="s">
        <v>20</v>
      </c>
      <c r="AF87" t="s">
        <v>21</v>
      </c>
      <c r="AG87" t="s">
        <v>22</v>
      </c>
      <c r="AH87" t="s">
        <v>23</v>
      </c>
      <c r="AI87" t="s">
        <v>227</v>
      </c>
      <c r="AJ87" t="s">
        <v>228</v>
      </c>
      <c r="AK87" t="s">
        <v>26</v>
      </c>
      <c r="AL87" t="s">
        <v>27</v>
      </c>
      <c r="AM87" t="s">
        <v>28</v>
      </c>
      <c r="AN87" t="s">
        <v>171</v>
      </c>
      <c r="AO87" t="s">
        <v>57</v>
      </c>
      <c r="AP87" t="s">
        <v>31</v>
      </c>
      <c r="AQ87" t="s">
        <v>32</v>
      </c>
      <c r="AR87" t="s">
        <v>58</v>
      </c>
      <c r="AS87" t="s">
        <v>59</v>
      </c>
      <c r="AT87" t="s">
        <v>35</v>
      </c>
      <c r="AU87" t="s">
        <v>36</v>
      </c>
      <c r="AV87" t="s">
        <v>26</v>
      </c>
      <c r="AW87" t="s">
        <v>26</v>
      </c>
      <c r="AX87" t="s">
        <v>450</v>
      </c>
      <c r="AY87" t="s">
        <v>157</v>
      </c>
      <c r="AZ87" s="3">
        <v>172.98</v>
      </c>
      <c r="BA87" t="str">
        <f t="shared" si="1"/>
        <v>418000+EA</v>
      </c>
      <c r="BB87" t="str">
        <f>VLOOKUP(BA87,Sheet2!$A$2:$D$5,4,0)</f>
        <v>SYSTEM STOOL MANAGEMENT FLEXISEAL</v>
      </c>
      <c r="BC87" s="22">
        <f>VLOOKUP(BA87,Sheet2!$A$2:$D$5,3,0)</f>
        <v>164</v>
      </c>
    </row>
    <row r="88" spans="1:55" x14ac:dyDescent="0.2">
      <c r="A88" t="s">
        <v>451</v>
      </c>
      <c r="B88" t="s">
        <v>174</v>
      </c>
      <c r="C88" t="s">
        <v>2</v>
      </c>
      <c r="D88" t="s">
        <v>40</v>
      </c>
      <c r="E88" t="s">
        <v>41</v>
      </c>
      <c r="F88" s="2">
        <v>42590</v>
      </c>
      <c r="G88" t="s">
        <v>452</v>
      </c>
      <c r="H88" t="s">
        <v>453</v>
      </c>
      <c r="I88" s="2">
        <v>42589</v>
      </c>
      <c r="J88" s="3">
        <v>172.98</v>
      </c>
      <c r="K88" s="3">
        <v>0</v>
      </c>
      <c r="L88" s="3">
        <v>172.98</v>
      </c>
      <c r="M88" s="3">
        <v>170</v>
      </c>
      <c r="N88" s="4">
        <v>1.7500000000000002E-2</v>
      </c>
      <c r="O88" s="3">
        <v>2.98</v>
      </c>
      <c r="P88" s="5">
        <v>1</v>
      </c>
      <c r="Q88" t="s">
        <v>44</v>
      </c>
      <c r="R88" t="s">
        <v>8</v>
      </c>
      <c r="S88" t="s">
        <v>46</v>
      </c>
      <c r="T88" t="s">
        <v>47</v>
      </c>
      <c r="U88" t="s">
        <v>2</v>
      </c>
      <c r="V88" t="s">
        <v>148</v>
      </c>
      <c r="W88" t="s">
        <v>12</v>
      </c>
      <c r="X88" t="s">
        <v>13</v>
      </c>
      <c r="Y88" t="s">
        <v>14</v>
      </c>
      <c r="Z88" t="s">
        <v>75</v>
      </c>
      <c r="AA88" t="s">
        <v>76</v>
      </c>
      <c r="AB88" t="s">
        <v>17</v>
      </c>
      <c r="AC88" t="s">
        <v>18</v>
      </c>
      <c r="AD88" t="s">
        <v>19</v>
      </c>
      <c r="AE88" t="s">
        <v>20</v>
      </c>
      <c r="AF88" t="s">
        <v>21</v>
      </c>
      <c r="AG88" t="s">
        <v>22</v>
      </c>
      <c r="AH88" t="s">
        <v>77</v>
      </c>
      <c r="AI88" t="s">
        <v>149</v>
      </c>
      <c r="AJ88" t="s">
        <v>150</v>
      </c>
      <c r="AK88" t="s">
        <v>26</v>
      </c>
      <c r="AL88" t="s">
        <v>27</v>
      </c>
      <c r="AM88" t="s">
        <v>28</v>
      </c>
      <c r="AN88" t="s">
        <v>171</v>
      </c>
      <c r="AO88" t="s">
        <v>57</v>
      </c>
      <c r="AP88" t="s">
        <v>31</v>
      </c>
      <c r="AQ88" t="s">
        <v>32</v>
      </c>
      <c r="AR88" t="s">
        <v>58</v>
      </c>
      <c r="AS88" t="s">
        <v>59</v>
      </c>
      <c r="AT88" t="s">
        <v>35</v>
      </c>
      <c r="AU88" t="s">
        <v>36</v>
      </c>
      <c r="AV88" t="s">
        <v>26</v>
      </c>
      <c r="AW88" t="s">
        <v>26</v>
      </c>
      <c r="AX88" t="s">
        <v>454</v>
      </c>
      <c r="AY88" t="s">
        <v>174</v>
      </c>
      <c r="AZ88" s="3">
        <v>172.98</v>
      </c>
      <c r="BA88" t="str">
        <f t="shared" si="1"/>
        <v>418000+EA</v>
      </c>
      <c r="BB88" t="str">
        <f>VLOOKUP(BA88,Sheet2!$A$2:$D$5,4,0)</f>
        <v>SYSTEM STOOL MANAGEMENT FLEXISEAL</v>
      </c>
      <c r="BC88" s="22">
        <f>VLOOKUP(BA88,Sheet2!$A$2:$D$5,3,0)</f>
        <v>164</v>
      </c>
    </row>
    <row r="89" spans="1:55" x14ac:dyDescent="0.2">
      <c r="A89" t="s">
        <v>455</v>
      </c>
      <c r="B89" t="s">
        <v>258</v>
      </c>
      <c r="C89" t="s">
        <v>2</v>
      </c>
      <c r="D89" t="s">
        <v>40</v>
      </c>
      <c r="E89" t="s">
        <v>41</v>
      </c>
      <c r="F89" s="2">
        <v>42592</v>
      </c>
      <c r="G89" t="s">
        <v>456</v>
      </c>
      <c r="H89" t="s">
        <v>457</v>
      </c>
      <c r="I89" s="2">
        <v>42591</v>
      </c>
      <c r="J89" s="3">
        <v>172.98</v>
      </c>
      <c r="K89" s="3">
        <v>0</v>
      </c>
      <c r="L89" s="3">
        <v>172.98</v>
      </c>
      <c r="M89" s="3">
        <v>170</v>
      </c>
      <c r="N89" s="4">
        <v>1.7500000000000002E-2</v>
      </c>
      <c r="O89" s="3">
        <v>2.98</v>
      </c>
      <c r="P89" s="5">
        <v>1</v>
      </c>
      <c r="Q89" t="s">
        <v>44</v>
      </c>
      <c r="R89" t="s">
        <v>8</v>
      </c>
      <c r="S89" t="s">
        <v>46</v>
      </c>
      <c r="T89" t="s">
        <v>47</v>
      </c>
      <c r="U89" t="s">
        <v>2</v>
      </c>
      <c r="V89" t="s">
        <v>148</v>
      </c>
      <c r="W89" t="s">
        <v>12</v>
      </c>
      <c r="X89" t="s">
        <v>13</v>
      </c>
      <c r="Y89" t="s">
        <v>14</v>
      </c>
      <c r="Z89" t="s">
        <v>75</v>
      </c>
      <c r="AA89" t="s">
        <v>76</v>
      </c>
      <c r="AB89" t="s">
        <v>17</v>
      </c>
      <c r="AC89" t="s">
        <v>18</v>
      </c>
      <c r="AD89" t="s">
        <v>19</v>
      </c>
      <c r="AE89" t="s">
        <v>20</v>
      </c>
      <c r="AF89" t="s">
        <v>21</v>
      </c>
      <c r="AG89" t="s">
        <v>22</v>
      </c>
      <c r="AH89" t="s">
        <v>77</v>
      </c>
      <c r="AI89" t="s">
        <v>169</v>
      </c>
      <c r="AJ89" t="s">
        <v>170</v>
      </c>
      <c r="AK89" t="s">
        <v>26</v>
      </c>
      <c r="AL89" t="s">
        <v>27</v>
      </c>
      <c r="AM89" t="s">
        <v>28</v>
      </c>
      <c r="AN89" t="s">
        <v>171</v>
      </c>
      <c r="AO89" t="s">
        <v>57</v>
      </c>
      <c r="AP89" t="s">
        <v>31</v>
      </c>
      <c r="AQ89" t="s">
        <v>32</v>
      </c>
      <c r="AR89" t="s">
        <v>58</v>
      </c>
      <c r="AS89" t="s">
        <v>59</v>
      </c>
      <c r="AT89" t="s">
        <v>35</v>
      </c>
      <c r="AU89" t="s">
        <v>36</v>
      </c>
      <c r="AV89" t="s">
        <v>26</v>
      </c>
      <c r="AW89" t="s">
        <v>26</v>
      </c>
      <c r="AX89" t="s">
        <v>458</v>
      </c>
      <c r="AY89" t="s">
        <v>258</v>
      </c>
      <c r="AZ89" s="3">
        <v>172.98</v>
      </c>
      <c r="BA89" t="str">
        <f t="shared" si="1"/>
        <v>418000+EA</v>
      </c>
      <c r="BB89" t="str">
        <f>VLOOKUP(BA89,Sheet2!$A$2:$D$5,4,0)</f>
        <v>SYSTEM STOOL MANAGEMENT FLEXISEAL</v>
      </c>
      <c r="BC89" s="22">
        <f>VLOOKUP(BA89,Sheet2!$A$2:$D$5,3,0)</f>
        <v>164</v>
      </c>
    </row>
    <row r="90" spans="1:55" x14ac:dyDescent="0.2">
      <c r="A90" t="s">
        <v>459</v>
      </c>
      <c r="B90" t="s">
        <v>154</v>
      </c>
      <c r="C90" t="s">
        <v>2</v>
      </c>
      <c r="D90" t="s">
        <v>40</v>
      </c>
      <c r="E90" t="s">
        <v>41</v>
      </c>
      <c r="F90" s="2">
        <v>42593</v>
      </c>
      <c r="G90" t="s">
        <v>460</v>
      </c>
      <c r="H90" t="s">
        <v>461</v>
      </c>
      <c r="I90" s="2">
        <v>42592</v>
      </c>
      <c r="J90" s="3">
        <v>172.98</v>
      </c>
      <c r="K90" s="3">
        <v>0</v>
      </c>
      <c r="L90" s="3">
        <v>172.98</v>
      </c>
      <c r="M90" s="3">
        <v>170</v>
      </c>
      <c r="N90" s="4">
        <v>1.7500000000000002E-2</v>
      </c>
      <c r="O90" s="3">
        <v>2.98</v>
      </c>
      <c r="P90" s="5">
        <v>1</v>
      </c>
      <c r="Q90" t="s">
        <v>44</v>
      </c>
      <c r="R90" t="s">
        <v>8</v>
      </c>
      <c r="S90" t="s">
        <v>46</v>
      </c>
      <c r="T90" t="s">
        <v>47</v>
      </c>
      <c r="U90" t="s">
        <v>2</v>
      </c>
      <c r="V90" t="s">
        <v>148</v>
      </c>
      <c r="W90" t="s">
        <v>12</v>
      </c>
      <c r="X90" t="s">
        <v>13</v>
      </c>
      <c r="Y90" t="s">
        <v>14</v>
      </c>
      <c r="Z90" t="s">
        <v>75</v>
      </c>
      <c r="AA90" t="s">
        <v>76</v>
      </c>
      <c r="AB90" t="s">
        <v>17</v>
      </c>
      <c r="AC90" t="s">
        <v>18</v>
      </c>
      <c r="AD90" t="s">
        <v>19</v>
      </c>
      <c r="AE90" t="s">
        <v>20</v>
      </c>
      <c r="AF90" t="s">
        <v>21</v>
      </c>
      <c r="AG90" t="s">
        <v>22</v>
      </c>
      <c r="AH90" t="s">
        <v>77</v>
      </c>
      <c r="AI90" t="s">
        <v>149</v>
      </c>
      <c r="AJ90" t="s">
        <v>150</v>
      </c>
      <c r="AK90" t="s">
        <v>26</v>
      </c>
      <c r="AL90" t="s">
        <v>27</v>
      </c>
      <c r="AM90" t="s">
        <v>28</v>
      </c>
      <c r="AN90" t="s">
        <v>171</v>
      </c>
      <c r="AO90" t="s">
        <v>57</v>
      </c>
      <c r="AP90" t="s">
        <v>31</v>
      </c>
      <c r="AQ90" t="s">
        <v>32</v>
      </c>
      <c r="AR90" t="s">
        <v>58</v>
      </c>
      <c r="AS90" t="s">
        <v>59</v>
      </c>
      <c r="AT90" t="s">
        <v>35</v>
      </c>
      <c r="AU90" t="s">
        <v>36</v>
      </c>
      <c r="AV90" t="s">
        <v>26</v>
      </c>
      <c r="AW90" t="s">
        <v>26</v>
      </c>
      <c r="AX90" t="s">
        <v>462</v>
      </c>
      <c r="AY90" t="s">
        <v>154</v>
      </c>
      <c r="AZ90" s="3">
        <v>172.98</v>
      </c>
      <c r="BA90" t="str">
        <f t="shared" si="1"/>
        <v>418000+EA</v>
      </c>
      <c r="BB90" t="str">
        <f>VLOOKUP(BA90,Sheet2!$A$2:$D$5,4,0)</f>
        <v>SYSTEM STOOL MANAGEMENT FLEXISEAL</v>
      </c>
      <c r="BC90" s="22">
        <f>VLOOKUP(BA90,Sheet2!$A$2:$D$5,3,0)</f>
        <v>164</v>
      </c>
    </row>
    <row r="91" spans="1:55" x14ac:dyDescent="0.2">
      <c r="A91" t="s">
        <v>463</v>
      </c>
      <c r="B91" t="s">
        <v>114</v>
      </c>
      <c r="C91" t="s">
        <v>2</v>
      </c>
      <c r="D91" t="s">
        <v>40</v>
      </c>
      <c r="E91" t="s">
        <v>41</v>
      </c>
      <c r="F91" s="2">
        <v>42597</v>
      </c>
      <c r="G91" t="s">
        <v>464</v>
      </c>
      <c r="H91" t="s">
        <v>465</v>
      </c>
      <c r="I91" s="2">
        <v>42593</v>
      </c>
      <c r="J91" s="3">
        <v>172.98</v>
      </c>
      <c r="K91" s="3">
        <v>0</v>
      </c>
      <c r="L91" s="3">
        <v>172.98</v>
      </c>
      <c r="M91" s="3">
        <v>170</v>
      </c>
      <c r="N91" s="4">
        <v>1.7500000000000002E-2</v>
      </c>
      <c r="O91" s="3">
        <v>2.98</v>
      </c>
      <c r="P91" s="5">
        <v>1</v>
      </c>
      <c r="Q91" t="s">
        <v>44</v>
      </c>
      <c r="R91" t="s">
        <v>8</v>
      </c>
      <c r="S91" t="s">
        <v>46</v>
      </c>
      <c r="T91" t="s">
        <v>47</v>
      </c>
      <c r="U91" t="s">
        <v>2</v>
      </c>
      <c r="V91" t="s">
        <v>148</v>
      </c>
      <c r="W91" t="s">
        <v>12</v>
      </c>
      <c r="X91" t="s">
        <v>13</v>
      </c>
      <c r="Y91" t="s">
        <v>14</v>
      </c>
      <c r="Z91" t="s">
        <v>75</v>
      </c>
      <c r="AA91" t="s">
        <v>76</v>
      </c>
      <c r="AB91" t="s">
        <v>17</v>
      </c>
      <c r="AC91" t="s">
        <v>18</v>
      </c>
      <c r="AD91" t="s">
        <v>19</v>
      </c>
      <c r="AE91" t="s">
        <v>20</v>
      </c>
      <c r="AF91" t="s">
        <v>21</v>
      </c>
      <c r="AG91" t="s">
        <v>22</v>
      </c>
      <c r="AH91" t="s">
        <v>77</v>
      </c>
      <c r="AI91" t="s">
        <v>169</v>
      </c>
      <c r="AJ91" t="s">
        <v>170</v>
      </c>
      <c r="AK91" t="s">
        <v>26</v>
      </c>
      <c r="AL91" t="s">
        <v>27</v>
      </c>
      <c r="AM91" t="s">
        <v>28</v>
      </c>
      <c r="AN91" t="s">
        <v>171</v>
      </c>
      <c r="AO91" t="s">
        <v>57</v>
      </c>
      <c r="AP91" t="s">
        <v>31</v>
      </c>
      <c r="AQ91" t="s">
        <v>32</v>
      </c>
      <c r="AR91" t="s">
        <v>58</v>
      </c>
      <c r="AS91" t="s">
        <v>59</v>
      </c>
      <c r="AT91" t="s">
        <v>35</v>
      </c>
      <c r="AU91" t="s">
        <v>36</v>
      </c>
      <c r="AV91" t="s">
        <v>26</v>
      </c>
      <c r="AW91" t="s">
        <v>26</v>
      </c>
      <c r="AX91" t="s">
        <v>466</v>
      </c>
      <c r="AY91" t="s">
        <v>114</v>
      </c>
      <c r="AZ91" s="3">
        <v>172.98</v>
      </c>
      <c r="BA91" t="str">
        <f t="shared" si="1"/>
        <v>418000+EA</v>
      </c>
      <c r="BB91" t="str">
        <f>VLOOKUP(BA91,Sheet2!$A$2:$D$5,4,0)</f>
        <v>SYSTEM STOOL MANAGEMENT FLEXISEAL</v>
      </c>
      <c r="BC91" s="22">
        <f>VLOOKUP(BA91,Sheet2!$A$2:$D$5,3,0)</f>
        <v>164</v>
      </c>
    </row>
    <row r="92" spans="1:55" x14ac:dyDescent="0.2">
      <c r="A92" t="s">
        <v>467</v>
      </c>
      <c r="B92" t="s">
        <v>349</v>
      </c>
      <c r="C92" t="s">
        <v>2</v>
      </c>
      <c r="D92" t="s">
        <v>40</v>
      </c>
      <c r="E92" t="s">
        <v>41</v>
      </c>
      <c r="F92" s="2">
        <v>42597</v>
      </c>
      <c r="G92" t="s">
        <v>468</v>
      </c>
      <c r="H92" t="s">
        <v>469</v>
      </c>
      <c r="I92" s="2">
        <v>42594</v>
      </c>
      <c r="J92" s="3">
        <v>61.05</v>
      </c>
      <c r="K92" s="3">
        <v>0</v>
      </c>
      <c r="L92" s="3">
        <v>61.05</v>
      </c>
      <c r="M92" s="3">
        <v>60</v>
      </c>
      <c r="N92" s="4">
        <v>1.7500000000000002E-2</v>
      </c>
      <c r="O92" s="3">
        <v>1.05</v>
      </c>
      <c r="P92" s="5">
        <v>1</v>
      </c>
      <c r="Q92" t="s">
        <v>44</v>
      </c>
      <c r="R92" t="s">
        <v>65</v>
      </c>
      <c r="S92" t="s">
        <v>46</v>
      </c>
      <c r="T92" t="s">
        <v>134</v>
      </c>
      <c r="U92" t="s">
        <v>2</v>
      </c>
      <c r="V92" t="s">
        <v>67</v>
      </c>
      <c r="W92" t="s">
        <v>12</v>
      </c>
      <c r="X92" t="s">
        <v>13</v>
      </c>
      <c r="Y92" t="s">
        <v>49</v>
      </c>
      <c r="Z92" t="s">
        <v>50</v>
      </c>
      <c r="AA92" t="s">
        <v>51</v>
      </c>
      <c r="AB92" t="s">
        <v>52</v>
      </c>
      <c r="AC92" t="s">
        <v>53</v>
      </c>
      <c r="AD92" t="s">
        <v>54</v>
      </c>
      <c r="AE92" t="s">
        <v>55</v>
      </c>
      <c r="AF92" t="s">
        <v>50</v>
      </c>
      <c r="AG92" t="s">
        <v>51</v>
      </c>
      <c r="AH92" t="s">
        <v>26</v>
      </c>
      <c r="AI92" t="s">
        <v>26</v>
      </c>
      <c r="AJ92" t="s">
        <v>26</v>
      </c>
      <c r="AK92" t="s">
        <v>26</v>
      </c>
      <c r="AL92" t="s">
        <v>27</v>
      </c>
      <c r="AM92" t="s">
        <v>28</v>
      </c>
      <c r="AN92" t="s">
        <v>68</v>
      </c>
      <c r="AO92" t="s">
        <v>69</v>
      </c>
      <c r="AP92" t="s">
        <v>31</v>
      </c>
      <c r="AQ92" t="s">
        <v>32</v>
      </c>
      <c r="AR92" t="s">
        <v>33</v>
      </c>
      <c r="AS92" t="s">
        <v>34</v>
      </c>
      <c r="AT92" t="s">
        <v>135</v>
      </c>
      <c r="AU92" t="s">
        <v>136</v>
      </c>
      <c r="AV92" t="s">
        <v>26</v>
      </c>
      <c r="AW92" t="s">
        <v>26</v>
      </c>
      <c r="AX92" t="s">
        <v>470</v>
      </c>
      <c r="AY92" t="s">
        <v>63</v>
      </c>
      <c r="AZ92" s="3">
        <v>61.05</v>
      </c>
      <c r="BA92" t="str">
        <f t="shared" si="1"/>
        <v>411108+BX</v>
      </c>
      <c r="BB92" t="str">
        <f>VLOOKUP(BA92,Sheet2!$A$2:$D$5,4,0)</f>
        <v>BAG COLLECTION PRIVACY FLEXISEAL 10/BX</v>
      </c>
      <c r="BC92" s="22">
        <f>VLOOKUP(BA92,Sheet2!$A$2:$D$5,3,0)</f>
        <v>58.8</v>
      </c>
    </row>
    <row r="93" spans="1:55" x14ac:dyDescent="0.2">
      <c r="A93" t="s">
        <v>471</v>
      </c>
      <c r="B93" t="s">
        <v>258</v>
      </c>
      <c r="C93" t="s">
        <v>2</v>
      </c>
      <c r="D93" t="s">
        <v>40</v>
      </c>
      <c r="E93" t="s">
        <v>41</v>
      </c>
      <c r="F93" s="2">
        <v>42597</v>
      </c>
      <c r="G93" t="s">
        <v>472</v>
      </c>
      <c r="H93" t="s">
        <v>473</v>
      </c>
      <c r="I93" s="2">
        <v>42596</v>
      </c>
      <c r="J93" s="3">
        <v>244.2</v>
      </c>
      <c r="K93" s="3">
        <v>0</v>
      </c>
      <c r="L93" s="3">
        <v>61.05</v>
      </c>
      <c r="M93" s="3">
        <v>60</v>
      </c>
      <c r="N93" s="4">
        <v>1.7500000000000002E-2</v>
      </c>
      <c r="O93" s="3">
        <v>1.05</v>
      </c>
      <c r="P93" s="5">
        <v>4</v>
      </c>
      <c r="Q93" t="s">
        <v>44</v>
      </c>
      <c r="R93" t="s">
        <v>65</v>
      </c>
      <c r="S93" t="s">
        <v>46</v>
      </c>
      <c r="T93" t="s">
        <v>134</v>
      </c>
      <c r="U93" t="s">
        <v>2</v>
      </c>
      <c r="V93" t="s">
        <v>67</v>
      </c>
      <c r="W93" t="s">
        <v>12</v>
      </c>
      <c r="X93" t="s">
        <v>13</v>
      </c>
      <c r="Y93" t="s">
        <v>49</v>
      </c>
      <c r="Z93" t="s">
        <v>50</v>
      </c>
      <c r="AA93" t="s">
        <v>51</v>
      </c>
      <c r="AB93" t="s">
        <v>52</v>
      </c>
      <c r="AC93" t="s">
        <v>53</v>
      </c>
      <c r="AD93" t="s">
        <v>54</v>
      </c>
      <c r="AE93" t="s">
        <v>55</v>
      </c>
      <c r="AF93" t="s">
        <v>50</v>
      </c>
      <c r="AG93" t="s">
        <v>51</v>
      </c>
      <c r="AH93" t="s">
        <v>26</v>
      </c>
      <c r="AI93" t="s">
        <v>26</v>
      </c>
      <c r="AJ93" t="s">
        <v>26</v>
      </c>
      <c r="AK93" t="s">
        <v>26</v>
      </c>
      <c r="AL93" t="s">
        <v>27</v>
      </c>
      <c r="AM93" t="s">
        <v>28</v>
      </c>
      <c r="AN93" t="s">
        <v>68</v>
      </c>
      <c r="AO93" t="s">
        <v>69</v>
      </c>
      <c r="AP93" t="s">
        <v>31</v>
      </c>
      <c r="AQ93" t="s">
        <v>32</v>
      </c>
      <c r="AR93" t="s">
        <v>33</v>
      </c>
      <c r="AS93" t="s">
        <v>34</v>
      </c>
      <c r="AT93" t="s">
        <v>135</v>
      </c>
      <c r="AU93" t="s">
        <v>136</v>
      </c>
      <c r="AV93" t="s">
        <v>26</v>
      </c>
      <c r="AW93" t="s">
        <v>26</v>
      </c>
      <c r="AX93" t="s">
        <v>474</v>
      </c>
      <c r="AY93" t="s">
        <v>63</v>
      </c>
      <c r="AZ93" s="3">
        <v>61.05</v>
      </c>
      <c r="BA93" t="str">
        <f t="shared" si="1"/>
        <v>411108+BX</v>
      </c>
      <c r="BB93" t="str">
        <f>VLOOKUP(BA93,Sheet2!$A$2:$D$5,4,0)</f>
        <v>BAG COLLECTION PRIVACY FLEXISEAL 10/BX</v>
      </c>
      <c r="BC93" s="22">
        <f>VLOOKUP(BA93,Sheet2!$A$2:$D$5,3,0)</f>
        <v>58.8</v>
      </c>
    </row>
    <row r="94" spans="1:55" x14ac:dyDescent="0.2">
      <c r="A94" t="s">
        <v>475</v>
      </c>
      <c r="B94" t="s">
        <v>174</v>
      </c>
      <c r="C94" t="s">
        <v>2</v>
      </c>
      <c r="D94" t="s">
        <v>40</v>
      </c>
      <c r="E94" t="s">
        <v>41</v>
      </c>
      <c r="F94" s="2">
        <v>42598</v>
      </c>
      <c r="G94" t="s">
        <v>476</v>
      </c>
      <c r="H94" t="s">
        <v>477</v>
      </c>
      <c r="I94" s="2">
        <v>42597</v>
      </c>
      <c r="J94" s="3">
        <v>61.05</v>
      </c>
      <c r="K94" s="3">
        <v>0</v>
      </c>
      <c r="L94" s="3">
        <v>61.05</v>
      </c>
      <c r="M94" s="3">
        <v>60</v>
      </c>
      <c r="N94" s="4">
        <v>1.7500000000000002E-2</v>
      </c>
      <c r="O94" s="3">
        <v>1.05</v>
      </c>
      <c r="P94" s="5">
        <v>1</v>
      </c>
      <c r="Q94" t="s">
        <v>44</v>
      </c>
      <c r="R94" t="s">
        <v>65</v>
      </c>
      <c r="S94" t="s">
        <v>46</v>
      </c>
      <c r="T94" t="s">
        <v>134</v>
      </c>
      <c r="U94" t="s">
        <v>2</v>
      </c>
      <c r="V94" t="s">
        <v>67</v>
      </c>
      <c r="W94" t="s">
        <v>12</v>
      </c>
      <c r="X94" t="s">
        <v>13</v>
      </c>
      <c r="Y94" t="s">
        <v>14</v>
      </c>
      <c r="Z94" t="s">
        <v>75</v>
      </c>
      <c r="AA94" t="s">
        <v>76</v>
      </c>
      <c r="AB94" t="s">
        <v>17</v>
      </c>
      <c r="AC94" t="s">
        <v>18</v>
      </c>
      <c r="AD94" t="s">
        <v>19</v>
      </c>
      <c r="AE94" t="s">
        <v>20</v>
      </c>
      <c r="AF94" t="s">
        <v>21</v>
      </c>
      <c r="AG94" t="s">
        <v>22</v>
      </c>
      <c r="AH94" t="s">
        <v>77</v>
      </c>
      <c r="AI94" t="s">
        <v>169</v>
      </c>
      <c r="AJ94" t="s">
        <v>170</v>
      </c>
      <c r="AK94" t="s">
        <v>26</v>
      </c>
      <c r="AL94" t="s">
        <v>27</v>
      </c>
      <c r="AM94" t="s">
        <v>28</v>
      </c>
      <c r="AN94" t="s">
        <v>68</v>
      </c>
      <c r="AO94" t="s">
        <v>69</v>
      </c>
      <c r="AP94" t="s">
        <v>31</v>
      </c>
      <c r="AQ94" t="s">
        <v>32</v>
      </c>
      <c r="AR94" t="s">
        <v>33</v>
      </c>
      <c r="AS94" t="s">
        <v>34</v>
      </c>
      <c r="AT94" t="s">
        <v>35</v>
      </c>
      <c r="AU94" t="s">
        <v>36</v>
      </c>
      <c r="AV94" t="s">
        <v>26</v>
      </c>
      <c r="AW94" t="s">
        <v>26</v>
      </c>
      <c r="AX94" t="s">
        <v>478</v>
      </c>
      <c r="AY94" t="s">
        <v>174</v>
      </c>
      <c r="AZ94" s="3">
        <v>61.05</v>
      </c>
      <c r="BA94" t="str">
        <f t="shared" si="1"/>
        <v>411108+BX</v>
      </c>
      <c r="BB94" t="str">
        <f>VLOOKUP(BA94,Sheet2!$A$2:$D$5,4,0)</f>
        <v>BAG COLLECTION PRIVACY FLEXISEAL 10/BX</v>
      </c>
      <c r="BC94" s="22">
        <f>VLOOKUP(BA94,Sheet2!$A$2:$D$5,3,0)</f>
        <v>58.8</v>
      </c>
    </row>
    <row r="95" spans="1:55" x14ac:dyDescent="0.2">
      <c r="A95" t="s">
        <v>479</v>
      </c>
      <c r="B95" t="s">
        <v>164</v>
      </c>
      <c r="C95" t="s">
        <v>2</v>
      </c>
      <c r="D95" t="s">
        <v>40</v>
      </c>
      <c r="E95" t="s">
        <v>41</v>
      </c>
      <c r="F95" s="2">
        <v>42599</v>
      </c>
      <c r="G95" t="s">
        <v>480</v>
      </c>
      <c r="H95" t="s">
        <v>481</v>
      </c>
      <c r="I95" s="2">
        <v>42598</v>
      </c>
      <c r="J95" s="3">
        <v>61.05</v>
      </c>
      <c r="K95" s="3">
        <v>0</v>
      </c>
      <c r="L95" s="3">
        <v>61.05</v>
      </c>
      <c r="M95" s="3">
        <v>60</v>
      </c>
      <c r="N95" s="4">
        <v>1.7500000000000002E-2</v>
      </c>
      <c r="O95" s="3">
        <v>1.05</v>
      </c>
      <c r="P95" s="5">
        <v>1</v>
      </c>
      <c r="Q95" t="s">
        <v>44</v>
      </c>
      <c r="R95" t="s">
        <v>65</v>
      </c>
      <c r="S95" t="s">
        <v>46</v>
      </c>
      <c r="T95" t="s">
        <v>134</v>
      </c>
      <c r="U95" t="s">
        <v>2</v>
      </c>
      <c r="V95" t="s">
        <v>67</v>
      </c>
      <c r="W95" t="s">
        <v>12</v>
      </c>
      <c r="X95" t="s">
        <v>13</v>
      </c>
      <c r="Y95" t="s">
        <v>14</v>
      </c>
      <c r="Z95" t="s">
        <v>75</v>
      </c>
      <c r="AA95" t="s">
        <v>76</v>
      </c>
      <c r="AB95" t="s">
        <v>17</v>
      </c>
      <c r="AC95" t="s">
        <v>18</v>
      </c>
      <c r="AD95" t="s">
        <v>19</v>
      </c>
      <c r="AE95" t="s">
        <v>20</v>
      </c>
      <c r="AF95" t="s">
        <v>21</v>
      </c>
      <c r="AG95" t="s">
        <v>22</v>
      </c>
      <c r="AH95" t="s">
        <v>77</v>
      </c>
      <c r="AI95" t="s">
        <v>149</v>
      </c>
      <c r="AJ95" t="s">
        <v>150</v>
      </c>
      <c r="AK95" t="s">
        <v>26</v>
      </c>
      <c r="AL95" t="s">
        <v>27</v>
      </c>
      <c r="AM95" t="s">
        <v>28</v>
      </c>
      <c r="AN95" t="s">
        <v>68</v>
      </c>
      <c r="AO95" t="s">
        <v>69</v>
      </c>
      <c r="AP95" t="s">
        <v>31</v>
      </c>
      <c r="AQ95" t="s">
        <v>32</v>
      </c>
      <c r="AR95" t="s">
        <v>33</v>
      </c>
      <c r="AS95" t="s">
        <v>34</v>
      </c>
      <c r="AT95" t="s">
        <v>35</v>
      </c>
      <c r="AU95" t="s">
        <v>36</v>
      </c>
      <c r="AV95" t="s">
        <v>26</v>
      </c>
      <c r="AW95" t="s">
        <v>26</v>
      </c>
      <c r="AX95" t="s">
        <v>482</v>
      </c>
      <c r="AY95" t="s">
        <v>164</v>
      </c>
      <c r="AZ95" s="3">
        <v>61.05</v>
      </c>
      <c r="BA95" t="str">
        <f t="shared" si="1"/>
        <v>411108+BX</v>
      </c>
      <c r="BB95" t="str">
        <f>VLOOKUP(BA95,Sheet2!$A$2:$D$5,4,0)</f>
        <v>BAG COLLECTION PRIVACY FLEXISEAL 10/BX</v>
      </c>
      <c r="BC95" s="22">
        <f>VLOOKUP(BA95,Sheet2!$A$2:$D$5,3,0)</f>
        <v>58.8</v>
      </c>
    </row>
    <row r="96" spans="1:55" x14ac:dyDescent="0.2">
      <c r="A96" t="s">
        <v>483</v>
      </c>
      <c r="B96" t="s">
        <v>174</v>
      </c>
      <c r="C96" t="s">
        <v>2</v>
      </c>
      <c r="D96" t="s">
        <v>40</v>
      </c>
      <c r="E96" t="s">
        <v>41</v>
      </c>
      <c r="F96" s="2">
        <v>42600</v>
      </c>
      <c r="G96" t="s">
        <v>484</v>
      </c>
      <c r="H96" t="s">
        <v>485</v>
      </c>
      <c r="I96" s="2">
        <v>42599</v>
      </c>
      <c r="J96" s="3">
        <v>345.96</v>
      </c>
      <c r="K96" s="3">
        <v>0</v>
      </c>
      <c r="L96" s="3">
        <v>172.98</v>
      </c>
      <c r="M96" s="3">
        <v>170</v>
      </c>
      <c r="N96" s="4">
        <v>1.7500000000000002E-2</v>
      </c>
      <c r="O96" s="3">
        <v>2.98</v>
      </c>
      <c r="P96" s="5">
        <v>2</v>
      </c>
      <c r="Q96" t="s">
        <v>44</v>
      </c>
      <c r="R96" t="s">
        <v>8</v>
      </c>
      <c r="S96" t="s">
        <v>46</v>
      </c>
      <c r="T96" t="s">
        <v>47</v>
      </c>
      <c r="U96" t="s">
        <v>2</v>
      </c>
      <c r="V96" t="s">
        <v>148</v>
      </c>
      <c r="W96" t="s">
        <v>12</v>
      </c>
      <c r="X96" t="s">
        <v>13</v>
      </c>
      <c r="Y96" t="s">
        <v>14</v>
      </c>
      <c r="Z96" t="s">
        <v>15</v>
      </c>
      <c r="AA96" t="s">
        <v>16</v>
      </c>
      <c r="AB96" t="s">
        <v>17</v>
      </c>
      <c r="AC96" t="s">
        <v>18</v>
      </c>
      <c r="AD96" t="s">
        <v>19</v>
      </c>
      <c r="AE96" t="s">
        <v>20</v>
      </c>
      <c r="AF96" t="s">
        <v>21</v>
      </c>
      <c r="AG96" t="s">
        <v>22</v>
      </c>
      <c r="AH96" t="s">
        <v>23</v>
      </c>
      <c r="AI96" t="s">
        <v>227</v>
      </c>
      <c r="AJ96" t="s">
        <v>228</v>
      </c>
      <c r="AK96" t="s">
        <v>26</v>
      </c>
      <c r="AL96" t="s">
        <v>27</v>
      </c>
      <c r="AM96" t="s">
        <v>28</v>
      </c>
      <c r="AN96" t="s">
        <v>171</v>
      </c>
      <c r="AO96" t="s">
        <v>57</v>
      </c>
      <c r="AP96" t="s">
        <v>31</v>
      </c>
      <c r="AQ96" t="s">
        <v>32</v>
      </c>
      <c r="AR96" t="s">
        <v>58</v>
      </c>
      <c r="AS96" t="s">
        <v>59</v>
      </c>
      <c r="AT96" t="s">
        <v>35</v>
      </c>
      <c r="AU96" t="s">
        <v>36</v>
      </c>
      <c r="AV96" t="s">
        <v>26</v>
      </c>
      <c r="AW96" t="s">
        <v>26</v>
      </c>
      <c r="AX96" t="s">
        <v>486</v>
      </c>
      <c r="AY96" t="s">
        <v>174</v>
      </c>
      <c r="AZ96" s="3">
        <v>172.98</v>
      </c>
      <c r="BA96" t="str">
        <f t="shared" si="1"/>
        <v>418000+EA</v>
      </c>
      <c r="BB96" t="str">
        <f>VLOOKUP(BA96,Sheet2!$A$2:$D$5,4,0)</f>
        <v>SYSTEM STOOL MANAGEMENT FLEXISEAL</v>
      </c>
      <c r="BC96" s="22">
        <f>VLOOKUP(BA96,Sheet2!$A$2:$D$5,3,0)</f>
        <v>164</v>
      </c>
    </row>
    <row r="97" spans="1:55" x14ac:dyDescent="0.2">
      <c r="A97" t="s">
        <v>487</v>
      </c>
      <c r="B97" t="s">
        <v>72</v>
      </c>
      <c r="C97" t="s">
        <v>2</v>
      </c>
      <c r="D97" t="s">
        <v>40</v>
      </c>
      <c r="E97" t="s">
        <v>41</v>
      </c>
      <c r="F97" s="2">
        <v>42600</v>
      </c>
      <c r="G97" t="s">
        <v>488</v>
      </c>
      <c r="H97" t="s">
        <v>489</v>
      </c>
      <c r="I97" s="2">
        <v>42599</v>
      </c>
      <c r="J97" s="3">
        <v>172.98</v>
      </c>
      <c r="K97" s="3">
        <v>0</v>
      </c>
      <c r="L97" s="3">
        <v>172.98</v>
      </c>
      <c r="M97" s="3">
        <v>170</v>
      </c>
      <c r="N97" s="4">
        <v>1.7500000000000002E-2</v>
      </c>
      <c r="O97" s="3">
        <v>2.98</v>
      </c>
      <c r="P97" s="5">
        <v>1</v>
      </c>
      <c r="Q97" t="s">
        <v>44</v>
      </c>
      <c r="R97" t="s">
        <v>8</v>
      </c>
      <c r="S97" t="s">
        <v>46</v>
      </c>
      <c r="T97" t="s">
        <v>47</v>
      </c>
      <c r="U97" t="s">
        <v>2</v>
      </c>
      <c r="V97" t="s">
        <v>148</v>
      </c>
      <c r="W97" t="s">
        <v>12</v>
      </c>
      <c r="X97" t="s">
        <v>13</v>
      </c>
      <c r="Y97" t="s">
        <v>14</v>
      </c>
      <c r="Z97" t="s">
        <v>75</v>
      </c>
      <c r="AA97" t="s">
        <v>76</v>
      </c>
      <c r="AB97" t="s">
        <v>17</v>
      </c>
      <c r="AC97" t="s">
        <v>18</v>
      </c>
      <c r="AD97" t="s">
        <v>19</v>
      </c>
      <c r="AE97" t="s">
        <v>20</v>
      </c>
      <c r="AF97" t="s">
        <v>21</v>
      </c>
      <c r="AG97" t="s">
        <v>22</v>
      </c>
      <c r="AH97" t="s">
        <v>77</v>
      </c>
      <c r="AI97" t="s">
        <v>169</v>
      </c>
      <c r="AJ97" t="s">
        <v>170</v>
      </c>
      <c r="AK97" t="s">
        <v>26</v>
      </c>
      <c r="AL97" t="s">
        <v>27</v>
      </c>
      <c r="AM97" t="s">
        <v>28</v>
      </c>
      <c r="AN97" t="s">
        <v>171</v>
      </c>
      <c r="AO97" t="s">
        <v>57</v>
      </c>
      <c r="AP97" t="s">
        <v>31</v>
      </c>
      <c r="AQ97" t="s">
        <v>32</v>
      </c>
      <c r="AR97" t="s">
        <v>58</v>
      </c>
      <c r="AS97" t="s">
        <v>59</v>
      </c>
      <c r="AT97" t="s">
        <v>35</v>
      </c>
      <c r="AU97" t="s">
        <v>36</v>
      </c>
      <c r="AV97" t="s">
        <v>26</v>
      </c>
      <c r="AW97" t="s">
        <v>26</v>
      </c>
      <c r="AX97" t="s">
        <v>490</v>
      </c>
      <c r="AY97" t="s">
        <v>72</v>
      </c>
      <c r="AZ97" s="3">
        <v>172.98</v>
      </c>
      <c r="BA97" t="str">
        <f t="shared" si="1"/>
        <v>418000+EA</v>
      </c>
      <c r="BB97" t="str">
        <f>VLOOKUP(BA97,Sheet2!$A$2:$D$5,4,0)</f>
        <v>SYSTEM STOOL MANAGEMENT FLEXISEAL</v>
      </c>
      <c r="BC97" s="22">
        <f>VLOOKUP(BA97,Sheet2!$A$2:$D$5,3,0)</f>
        <v>164</v>
      </c>
    </row>
    <row r="98" spans="1:55" x14ac:dyDescent="0.2">
      <c r="A98" t="s">
        <v>491</v>
      </c>
      <c r="B98" t="s">
        <v>164</v>
      </c>
      <c r="C98" t="s">
        <v>2</v>
      </c>
      <c r="D98" t="s">
        <v>40</v>
      </c>
      <c r="E98" t="s">
        <v>41</v>
      </c>
      <c r="F98" s="2">
        <v>42601</v>
      </c>
      <c r="G98" t="s">
        <v>492</v>
      </c>
      <c r="H98" t="s">
        <v>493</v>
      </c>
      <c r="I98" s="2">
        <v>42600</v>
      </c>
      <c r="J98" s="3">
        <v>172.98</v>
      </c>
      <c r="K98" s="3">
        <v>0</v>
      </c>
      <c r="L98" s="3">
        <v>172.98</v>
      </c>
      <c r="M98" s="3">
        <v>170</v>
      </c>
      <c r="N98" s="4">
        <v>1.7500000000000002E-2</v>
      </c>
      <c r="O98" s="3">
        <v>2.98</v>
      </c>
      <c r="P98" s="5">
        <v>1</v>
      </c>
      <c r="Q98" t="s">
        <v>44</v>
      </c>
      <c r="R98" t="s">
        <v>8</v>
      </c>
      <c r="S98" t="s">
        <v>46</v>
      </c>
      <c r="T98" t="s">
        <v>47</v>
      </c>
      <c r="U98" t="s">
        <v>2</v>
      </c>
      <c r="V98" t="s">
        <v>148</v>
      </c>
      <c r="W98" t="s">
        <v>12</v>
      </c>
      <c r="X98" t="s">
        <v>13</v>
      </c>
      <c r="Y98" t="s">
        <v>14</v>
      </c>
      <c r="Z98" t="s">
        <v>75</v>
      </c>
      <c r="AA98" t="s">
        <v>76</v>
      </c>
      <c r="AB98" t="s">
        <v>17</v>
      </c>
      <c r="AC98" t="s">
        <v>18</v>
      </c>
      <c r="AD98" t="s">
        <v>19</v>
      </c>
      <c r="AE98" t="s">
        <v>20</v>
      </c>
      <c r="AF98" t="s">
        <v>21</v>
      </c>
      <c r="AG98" t="s">
        <v>22</v>
      </c>
      <c r="AH98" t="s">
        <v>77</v>
      </c>
      <c r="AI98" t="s">
        <v>169</v>
      </c>
      <c r="AJ98" t="s">
        <v>170</v>
      </c>
      <c r="AK98" t="s">
        <v>26</v>
      </c>
      <c r="AL98" t="s">
        <v>27</v>
      </c>
      <c r="AM98" t="s">
        <v>28</v>
      </c>
      <c r="AN98" t="s">
        <v>171</v>
      </c>
      <c r="AO98" t="s">
        <v>57</v>
      </c>
      <c r="AP98" t="s">
        <v>31</v>
      </c>
      <c r="AQ98" t="s">
        <v>32</v>
      </c>
      <c r="AR98" t="s">
        <v>58</v>
      </c>
      <c r="AS98" t="s">
        <v>59</v>
      </c>
      <c r="AT98" t="s">
        <v>35</v>
      </c>
      <c r="AU98" t="s">
        <v>36</v>
      </c>
      <c r="AV98" t="s">
        <v>26</v>
      </c>
      <c r="AW98" t="s">
        <v>26</v>
      </c>
      <c r="AX98" t="s">
        <v>494</v>
      </c>
      <c r="AY98" t="s">
        <v>164</v>
      </c>
      <c r="AZ98" s="3">
        <v>172.98</v>
      </c>
      <c r="BA98" t="str">
        <f t="shared" si="1"/>
        <v>418000+EA</v>
      </c>
      <c r="BB98" t="str">
        <f>VLOOKUP(BA98,Sheet2!$A$2:$D$5,4,0)</f>
        <v>SYSTEM STOOL MANAGEMENT FLEXISEAL</v>
      </c>
      <c r="BC98" s="22">
        <f>VLOOKUP(BA98,Sheet2!$A$2:$D$5,3,0)</f>
        <v>164</v>
      </c>
    </row>
    <row r="99" spans="1:55" x14ac:dyDescent="0.2">
      <c r="A99" t="s">
        <v>495</v>
      </c>
      <c r="B99" t="s">
        <v>174</v>
      </c>
      <c r="C99" t="s">
        <v>2</v>
      </c>
      <c r="D99" t="s">
        <v>40</v>
      </c>
      <c r="E99" t="s">
        <v>41</v>
      </c>
      <c r="F99" s="2">
        <v>42601</v>
      </c>
      <c r="G99" t="s">
        <v>496</v>
      </c>
      <c r="H99" t="s">
        <v>497</v>
      </c>
      <c r="I99" s="2">
        <v>42600</v>
      </c>
      <c r="J99" s="3">
        <v>172.98</v>
      </c>
      <c r="K99" s="3">
        <v>0</v>
      </c>
      <c r="L99" s="3">
        <v>172.98</v>
      </c>
      <c r="M99" s="3">
        <v>170</v>
      </c>
      <c r="N99" s="4">
        <v>1.7500000000000002E-2</v>
      </c>
      <c r="O99" s="3">
        <v>2.98</v>
      </c>
      <c r="P99" s="5">
        <v>1</v>
      </c>
      <c r="Q99" t="s">
        <v>44</v>
      </c>
      <c r="R99" t="s">
        <v>8</v>
      </c>
      <c r="S99" t="s">
        <v>46</v>
      </c>
      <c r="T99" t="s">
        <v>47</v>
      </c>
      <c r="U99" t="s">
        <v>2</v>
      </c>
      <c r="V99" t="s">
        <v>148</v>
      </c>
      <c r="W99" t="s">
        <v>12</v>
      </c>
      <c r="X99" t="s">
        <v>13</v>
      </c>
      <c r="Y99" t="s">
        <v>14</v>
      </c>
      <c r="Z99" t="s">
        <v>75</v>
      </c>
      <c r="AA99" t="s">
        <v>76</v>
      </c>
      <c r="AB99" t="s">
        <v>17</v>
      </c>
      <c r="AC99" t="s">
        <v>18</v>
      </c>
      <c r="AD99" t="s">
        <v>19</v>
      </c>
      <c r="AE99" t="s">
        <v>20</v>
      </c>
      <c r="AF99" t="s">
        <v>21</v>
      </c>
      <c r="AG99" t="s">
        <v>22</v>
      </c>
      <c r="AH99" t="s">
        <v>77</v>
      </c>
      <c r="AI99" t="s">
        <v>149</v>
      </c>
      <c r="AJ99" t="s">
        <v>150</v>
      </c>
      <c r="AK99" t="s">
        <v>26</v>
      </c>
      <c r="AL99" t="s">
        <v>27</v>
      </c>
      <c r="AM99" t="s">
        <v>28</v>
      </c>
      <c r="AN99" t="s">
        <v>171</v>
      </c>
      <c r="AO99" t="s">
        <v>57</v>
      </c>
      <c r="AP99" t="s">
        <v>31</v>
      </c>
      <c r="AQ99" t="s">
        <v>32</v>
      </c>
      <c r="AR99" t="s">
        <v>58</v>
      </c>
      <c r="AS99" t="s">
        <v>59</v>
      </c>
      <c r="AT99" t="s">
        <v>35</v>
      </c>
      <c r="AU99" t="s">
        <v>36</v>
      </c>
      <c r="AV99" t="s">
        <v>26</v>
      </c>
      <c r="AW99" t="s">
        <v>26</v>
      </c>
      <c r="AX99" t="s">
        <v>498</v>
      </c>
      <c r="AY99" t="s">
        <v>174</v>
      </c>
      <c r="AZ99" s="3">
        <v>172.98</v>
      </c>
      <c r="BA99" t="str">
        <f t="shared" si="1"/>
        <v>418000+EA</v>
      </c>
      <c r="BB99" t="str">
        <f>VLOOKUP(BA99,Sheet2!$A$2:$D$5,4,0)</f>
        <v>SYSTEM STOOL MANAGEMENT FLEXISEAL</v>
      </c>
      <c r="BC99" s="22">
        <f>VLOOKUP(BA99,Sheet2!$A$2:$D$5,3,0)</f>
        <v>164</v>
      </c>
    </row>
    <row r="100" spans="1:55" x14ac:dyDescent="0.2">
      <c r="A100" t="s">
        <v>499</v>
      </c>
      <c r="B100" t="s">
        <v>154</v>
      </c>
      <c r="C100" t="s">
        <v>2</v>
      </c>
      <c r="D100" t="s">
        <v>40</v>
      </c>
      <c r="E100" t="s">
        <v>41</v>
      </c>
      <c r="F100" s="2">
        <v>42606</v>
      </c>
      <c r="G100" t="s">
        <v>500</v>
      </c>
      <c r="H100" t="s">
        <v>501</v>
      </c>
      <c r="I100" s="2">
        <v>42605</v>
      </c>
      <c r="J100" s="3">
        <v>61.05</v>
      </c>
      <c r="K100" s="3">
        <v>0</v>
      </c>
      <c r="L100" s="3">
        <v>61.05</v>
      </c>
      <c r="M100" s="3">
        <v>60</v>
      </c>
      <c r="N100" s="4">
        <v>1.7500000000000002E-2</v>
      </c>
      <c r="O100" s="3">
        <v>1.05</v>
      </c>
      <c r="P100" s="5">
        <v>1</v>
      </c>
      <c r="Q100" t="s">
        <v>44</v>
      </c>
      <c r="R100" t="s">
        <v>65</v>
      </c>
      <c r="S100" t="s">
        <v>46</v>
      </c>
      <c r="T100" t="s">
        <v>134</v>
      </c>
      <c r="U100" t="s">
        <v>2</v>
      </c>
      <c r="V100" t="s">
        <v>67</v>
      </c>
      <c r="W100" t="s">
        <v>12</v>
      </c>
      <c r="X100" t="s">
        <v>13</v>
      </c>
      <c r="Y100" t="s">
        <v>14</v>
      </c>
      <c r="Z100" t="s">
        <v>75</v>
      </c>
      <c r="AA100" t="s">
        <v>76</v>
      </c>
      <c r="AB100" t="s">
        <v>17</v>
      </c>
      <c r="AC100" t="s">
        <v>18</v>
      </c>
      <c r="AD100" t="s">
        <v>19</v>
      </c>
      <c r="AE100" t="s">
        <v>20</v>
      </c>
      <c r="AF100" t="s">
        <v>21</v>
      </c>
      <c r="AG100" t="s">
        <v>22</v>
      </c>
      <c r="AH100" t="s">
        <v>77</v>
      </c>
      <c r="AI100" t="s">
        <v>169</v>
      </c>
      <c r="AJ100" t="s">
        <v>170</v>
      </c>
      <c r="AK100" t="s">
        <v>26</v>
      </c>
      <c r="AL100" t="s">
        <v>27</v>
      </c>
      <c r="AM100" t="s">
        <v>28</v>
      </c>
      <c r="AN100" t="s">
        <v>68</v>
      </c>
      <c r="AO100" t="s">
        <v>69</v>
      </c>
      <c r="AP100" t="s">
        <v>31</v>
      </c>
      <c r="AQ100" t="s">
        <v>32</v>
      </c>
      <c r="AR100" t="s">
        <v>33</v>
      </c>
      <c r="AS100" t="s">
        <v>34</v>
      </c>
      <c r="AT100" t="s">
        <v>35</v>
      </c>
      <c r="AU100" t="s">
        <v>36</v>
      </c>
      <c r="AV100" t="s">
        <v>26</v>
      </c>
      <c r="AW100" t="s">
        <v>26</v>
      </c>
      <c r="AX100" t="s">
        <v>502</v>
      </c>
      <c r="AY100" t="s">
        <v>154</v>
      </c>
      <c r="AZ100" s="3">
        <v>61.05</v>
      </c>
      <c r="BA100" t="str">
        <f t="shared" si="1"/>
        <v>411108+BX</v>
      </c>
      <c r="BB100" t="str">
        <f>VLOOKUP(BA100,Sheet2!$A$2:$D$5,4,0)</f>
        <v>BAG COLLECTION PRIVACY FLEXISEAL 10/BX</v>
      </c>
      <c r="BC100" s="22">
        <f>VLOOKUP(BA100,Sheet2!$A$2:$D$5,3,0)</f>
        <v>58.8</v>
      </c>
    </row>
    <row r="101" spans="1:55" x14ac:dyDescent="0.2">
      <c r="A101" t="s">
        <v>499</v>
      </c>
      <c r="B101" t="s">
        <v>174</v>
      </c>
      <c r="C101" t="s">
        <v>2</v>
      </c>
      <c r="D101" t="s">
        <v>40</v>
      </c>
      <c r="E101" t="s">
        <v>41</v>
      </c>
      <c r="F101" s="2">
        <v>42606</v>
      </c>
      <c r="G101" t="s">
        <v>500</v>
      </c>
      <c r="H101" t="s">
        <v>501</v>
      </c>
      <c r="I101" s="2">
        <v>42605</v>
      </c>
      <c r="J101" s="3">
        <v>172.98</v>
      </c>
      <c r="K101" s="3">
        <v>0</v>
      </c>
      <c r="L101" s="3">
        <v>172.98</v>
      </c>
      <c r="M101" s="3">
        <v>170</v>
      </c>
      <c r="N101" s="4">
        <v>1.7500000000000002E-2</v>
      </c>
      <c r="O101" s="3">
        <v>2.98</v>
      </c>
      <c r="P101" s="5">
        <v>1</v>
      </c>
      <c r="Q101" t="s">
        <v>44</v>
      </c>
      <c r="R101" t="s">
        <v>8</v>
      </c>
      <c r="S101" t="s">
        <v>46</v>
      </c>
      <c r="T101" t="s">
        <v>47</v>
      </c>
      <c r="U101" t="s">
        <v>2</v>
      </c>
      <c r="V101" t="s">
        <v>148</v>
      </c>
      <c r="W101" t="s">
        <v>12</v>
      </c>
      <c r="X101" t="s">
        <v>13</v>
      </c>
      <c r="Y101" t="s">
        <v>14</v>
      </c>
      <c r="Z101" t="s">
        <v>75</v>
      </c>
      <c r="AA101" t="s">
        <v>76</v>
      </c>
      <c r="AB101" t="s">
        <v>17</v>
      </c>
      <c r="AC101" t="s">
        <v>18</v>
      </c>
      <c r="AD101" t="s">
        <v>19</v>
      </c>
      <c r="AE101" t="s">
        <v>20</v>
      </c>
      <c r="AF101" t="s">
        <v>21</v>
      </c>
      <c r="AG101" t="s">
        <v>22</v>
      </c>
      <c r="AH101" t="s">
        <v>77</v>
      </c>
      <c r="AI101" t="s">
        <v>169</v>
      </c>
      <c r="AJ101" t="s">
        <v>170</v>
      </c>
      <c r="AK101" t="s">
        <v>26</v>
      </c>
      <c r="AL101" t="s">
        <v>27</v>
      </c>
      <c r="AM101" t="s">
        <v>28</v>
      </c>
      <c r="AN101" t="s">
        <v>171</v>
      </c>
      <c r="AO101" t="s">
        <v>57</v>
      </c>
      <c r="AP101" t="s">
        <v>31</v>
      </c>
      <c r="AQ101" t="s">
        <v>32</v>
      </c>
      <c r="AR101" t="s">
        <v>58</v>
      </c>
      <c r="AS101" t="s">
        <v>59</v>
      </c>
      <c r="AT101" t="s">
        <v>35</v>
      </c>
      <c r="AU101" t="s">
        <v>36</v>
      </c>
      <c r="AV101" t="s">
        <v>26</v>
      </c>
      <c r="AW101" t="s">
        <v>26</v>
      </c>
      <c r="AX101" t="s">
        <v>502</v>
      </c>
      <c r="AY101" t="s">
        <v>174</v>
      </c>
      <c r="AZ101" s="3">
        <v>172.98</v>
      </c>
      <c r="BA101" t="str">
        <f t="shared" si="1"/>
        <v>418000+EA</v>
      </c>
      <c r="BB101" t="str">
        <f>VLOOKUP(BA101,Sheet2!$A$2:$D$5,4,0)</f>
        <v>SYSTEM STOOL MANAGEMENT FLEXISEAL</v>
      </c>
      <c r="BC101" s="22">
        <f>VLOOKUP(BA101,Sheet2!$A$2:$D$5,3,0)</f>
        <v>164</v>
      </c>
    </row>
    <row r="102" spans="1:55" x14ac:dyDescent="0.2">
      <c r="A102" t="s">
        <v>503</v>
      </c>
      <c r="B102" t="s">
        <v>154</v>
      </c>
      <c r="C102" t="s">
        <v>2</v>
      </c>
      <c r="D102" t="s">
        <v>40</v>
      </c>
      <c r="E102" t="s">
        <v>41</v>
      </c>
      <c r="F102" s="2">
        <v>42606</v>
      </c>
      <c r="G102" t="s">
        <v>504</v>
      </c>
      <c r="H102" t="s">
        <v>505</v>
      </c>
      <c r="I102" s="2">
        <v>42605</v>
      </c>
      <c r="J102" s="3">
        <v>345.96</v>
      </c>
      <c r="K102" s="3">
        <v>0</v>
      </c>
      <c r="L102" s="3">
        <v>172.98</v>
      </c>
      <c r="M102" s="3">
        <v>170</v>
      </c>
      <c r="N102" s="4">
        <v>1.7500000000000002E-2</v>
      </c>
      <c r="O102" s="3">
        <v>2.98</v>
      </c>
      <c r="P102" s="5">
        <v>2</v>
      </c>
      <c r="Q102" t="s">
        <v>44</v>
      </c>
      <c r="R102" t="s">
        <v>8</v>
      </c>
      <c r="S102" t="s">
        <v>46</v>
      </c>
      <c r="T102" t="s">
        <v>47</v>
      </c>
      <c r="U102" t="s">
        <v>2</v>
      </c>
      <c r="V102" t="s">
        <v>148</v>
      </c>
      <c r="W102" t="s">
        <v>12</v>
      </c>
      <c r="X102" t="s">
        <v>13</v>
      </c>
      <c r="Y102" t="s">
        <v>14</v>
      </c>
      <c r="Z102" t="s">
        <v>75</v>
      </c>
      <c r="AA102" t="s">
        <v>76</v>
      </c>
      <c r="AB102" t="s">
        <v>17</v>
      </c>
      <c r="AC102" t="s">
        <v>18</v>
      </c>
      <c r="AD102" t="s">
        <v>19</v>
      </c>
      <c r="AE102" t="s">
        <v>20</v>
      </c>
      <c r="AF102" t="s">
        <v>21</v>
      </c>
      <c r="AG102" t="s">
        <v>22</v>
      </c>
      <c r="AH102" t="s">
        <v>77</v>
      </c>
      <c r="AI102" t="s">
        <v>169</v>
      </c>
      <c r="AJ102" t="s">
        <v>170</v>
      </c>
      <c r="AK102" t="s">
        <v>26</v>
      </c>
      <c r="AL102" t="s">
        <v>27</v>
      </c>
      <c r="AM102" t="s">
        <v>28</v>
      </c>
      <c r="AN102" t="s">
        <v>171</v>
      </c>
      <c r="AO102" t="s">
        <v>57</v>
      </c>
      <c r="AP102" t="s">
        <v>31</v>
      </c>
      <c r="AQ102" t="s">
        <v>32</v>
      </c>
      <c r="AR102" t="s">
        <v>58</v>
      </c>
      <c r="AS102" t="s">
        <v>59</v>
      </c>
      <c r="AT102" t="s">
        <v>35</v>
      </c>
      <c r="AU102" t="s">
        <v>36</v>
      </c>
      <c r="AV102" t="s">
        <v>26</v>
      </c>
      <c r="AW102" t="s">
        <v>26</v>
      </c>
      <c r="AX102" t="s">
        <v>506</v>
      </c>
      <c r="AY102" t="s">
        <v>154</v>
      </c>
      <c r="AZ102" s="3">
        <v>172.98</v>
      </c>
      <c r="BA102" t="str">
        <f t="shared" si="1"/>
        <v>418000+EA</v>
      </c>
      <c r="BB102" t="str">
        <f>VLOOKUP(BA102,Sheet2!$A$2:$D$5,4,0)</f>
        <v>SYSTEM STOOL MANAGEMENT FLEXISEAL</v>
      </c>
      <c r="BC102" s="22">
        <f>VLOOKUP(BA102,Sheet2!$A$2:$D$5,3,0)</f>
        <v>164</v>
      </c>
    </row>
    <row r="103" spans="1:55" x14ac:dyDescent="0.2">
      <c r="A103" t="s">
        <v>503</v>
      </c>
      <c r="B103" t="s">
        <v>174</v>
      </c>
      <c r="C103" t="s">
        <v>2</v>
      </c>
      <c r="D103" t="s">
        <v>40</v>
      </c>
      <c r="E103" t="s">
        <v>41</v>
      </c>
      <c r="F103" s="2">
        <v>42606</v>
      </c>
      <c r="G103" t="s">
        <v>504</v>
      </c>
      <c r="H103" t="s">
        <v>505</v>
      </c>
      <c r="I103" s="2">
        <v>42605</v>
      </c>
      <c r="J103" s="3">
        <v>61.05</v>
      </c>
      <c r="K103" s="3">
        <v>0</v>
      </c>
      <c r="L103" s="3">
        <v>61.05</v>
      </c>
      <c r="M103" s="3">
        <v>60</v>
      </c>
      <c r="N103" s="4">
        <v>1.7500000000000002E-2</v>
      </c>
      <c r="O103" s="3">
        <v>1.05</v>
      </c>
      <c r="P103" s="5">
        <v>1</v>
      </c>
      <c r="Q103" t="s">
        <v>44</v>
      </c>
      <c r="R103" t="s">
        <v>65</v>
      </c>
      <c r="S103" t="s">
        <v>46</v>
      </c>
      <c r="T103" t="s">
        <v>134</v>
      </c>
      <c r="U103" t="s">
        <v>2</v>
      </c>
      <c r="V103" t="s">
        <v>67</v>
      </c>
      <c r="W103" t="s">
        <v>12</v>
      </c>
      <c r="X103" t="s">
        <v>13</v>
      </c>
      <c r="Y103" t="s">
        <v>14</v>
      </c>
      <c r="Z103" t="s">
        <v>75</v>
      </c>
      <c r="AA103" t="s">
        <v>76</v>
      </c>
      <c r="AB103" t="s">
        <v>17</v>
      </c>
      <c r="AC103" t="s">
        <v>18</v>
      </c>
      <c r="AD103" t="s">
        <v>19</v>
      </c>
      <c r="AE103" t="s">
        <v>20</v>
      </c>
      <c r="AF103" t="s">
        <v>21</v>
      </c>
      <c r="AG103" t="s">
        <v>22</v>
      </c>
      <c r="AH103" t="s">
        <v>77</v>
      </c>
      <c r="AI103" t="s">
        <v>169</v>
      </c>
      <c r="AJ103" t="s">
        <v>170</v>
      </c>
      <c r="AK103" t="s">
        <v>26</v>
      </c>
      <c r="AL103" t="s">
        <v>27</v>
      </c>
      <c r="AM103" t="s">
        <v>28</v>
      </c>
      <c r="AN103" t="s">
        <v>68</v>
      </c>
      <c r="AO103" t="s">
        <v>69</v>
      </c>
      <c r="AP103" t="s">
        <v>31</v>
      </c>
      <c r="AQ103" t="s">
        <v>32</v>
      </c>
      <c r="AR103" t="s">
        <v>33</v>
      </c>
      <c r="AS103" t="s">
        <v>34</v>
      </c>
      <c r="AT103" t="s">
        <v>35</v>
      </c>
      <c r="AU103" t="s">
        <v>36</v>
      </c>
      <c r="AV103" t="s">
        <v>26</v>
      </c>
      <c r="AW103" t="s">
        <v>26</v>
      </c>
      <c r="AX103" t="s">
        <v>506</v>
      </c>
      <c r="AY103" t="s">
        <v>174</v>
      </c>
      <c r="AZ103" s="3">
        <v>61.05</v>
      </c>
      <c r="BA103" t="str">
        <f t="shared" si="1"/>
        <v>411108+BX</v>
      </c>
      <c r="BB103" t="str">
        <f>VLOOKUP(BA103,Sheet2!$A$2:$D$5,4,0)</f>
        <v>BAG COLLECTION PRIVACY FLEXISEAL 10/BX</v>
      </c>
      <c r="BC103" s="22">
        <f>VLOOKUP(BA103,Sheet2!$A$2:$D$5,3,0)</f>
        <v>58.8</v>
      </c>
    </row>
    <row r="104" spans="1:55" x14ac:dyDescent="0.2">
      <c r="A104" t="s">
        <v>507</v>
      </c>
      <c r="B104" t="s">
        <v>157</v>
      </c>
      <c r="C104" t="s">
        <v>2</v>
      </c>
      <c r="D104" t="s">
        <v>40</v>
      </c>
      <c r="E104" t="s">
        <v>41</v>
      </c>
      <c r="F104" s="2">
        <v>42611</v>
      </c>
      <c r="G104" t="s">
        <v>508</v>
      </c>
      <c r="H104" t="s">
        <v>509</v>
      </c>
      <c r="I104" s="2">
        <v>42610</v>
      </c>
      <c r="J104" s="3">
        <v>172.98</v>
      </c>
      <c r="K104" s="3">
        <v>0</v>
      </c>
      <c r="L104" s="3">
        <v>172.98</v>
      </c>
      <c r="M104" s="3">
        <v>170</v>
      </c>
      <c r="N104" s="4">
        <v>1.7500000000000002E-2</v>
      </c>
      <c r="O104" s="3">
        <v>2.98</v>
      </c>
      <c r="P104" s="5">
        <v>1</v>
      </c>
      <c r="Q104" t="s">
        <v>44</v>
      </c>
      <c r="R104" t="s">
        <v>8</v>
      </c>
      <c r="S104" t="s">
        <v>46</v>
      </c>
      <c r="T104" t="s">
        <v>47</v>
      </c>
      <c r="U104" t="s">
        <v>2</v>
      </c>
      <c r="V104" t="s">
        <v>148</v>
      </c>
      <c r="W104" t="s">
        <v>12</v>
      </c>
      <c r="X104" t="s">
        <v>13</v>
      </c>
      <c r="Y104" t="s">
        <v>14</v>
      </c>
      <c r="Z104" t="s">
        <v>75</v>
      </c>
      <c r="AA104" t="s">
        <v>76</v>
      </c>
      <c r="AB104" t="s">
        <v>17</v>
      </c>
      <c r="AC104" t="s">
        <v>18</v>
      </c>
      <c r="AD104" t="s">
        <v>19</v>
      </c>
      <c r="AE104" t="s">
        <v>20</v>
      </c>
      <c r="AF104" t="s">
        <v>21</v>
      </c>
      <c r="AG104" t="s">
        <v>22</v>
      </c>
      <c r="AH104" t="s">
        <v>77</v>
      </c>
      <c r="AI104" t="s">
        <v>149</v>
      </c>
      <c r="AJ104" t="s">
        <v>150</v>
      </c>
      <c r="AK104" t="s">
        <v>26</v>
      </c>
      <c r="AL104" t="s">
        <v>27</v>
      </c>
      <c r="AM104" t="s">
        <v>28</v>
      </c>
      <c r="AN104" t="s">
        <v>171</v>
      </c>
      <c r="AO104" t="s">
        <v>57</v>
      </c>
      <c r="AP104" t="s">
        <v>31</v>
      </c>
      <c r="AQ104" t="s">
        <v>32</v>
      </c>
      <c r="AR104" t="s">
        <v>58</v>
      </c>
      <c r="AS104" t="s">
        <v>59</v>
      </c>
      <c r="AT104" t="s">
        <v>35</v>
      </c>
      <c r="AU104" t="s">
        <v>36</v>
      </c>
      <c r="AV104" t="s">
        <v>26</v>
      </c>
      <c r="AW104" t="s">
        <v>26</v>
      </c>
      <c r="AX104" t="s">
        <v>510</v>
      </c>
      <c r="AY104" t="s">
        <v>157</v>
      </c>
      <c r="AZ104" s="3">
        <v>172.98</v>
      </c>
      <c r="BA104" t="str">
        <f t="shared" si="1"/>
        <v>418000+EA</v>
      </c>
      <c r="BB104" t="str">
        <f>VLOOKUP(BA104,Sheet2!$A$2:$D$5,4,0)</f>
        <v>SYSTEM STOOL MANAGEMENT FLEXISEAL</v>
      </c>
      <c r="BC104" s="22">
        <f>VLOOKUP(BA104,Sheet2!$A$2:$D$5,3,0)</f>
        <v>164</v>
      </c>
    </row>
    <row r="105" spans="1:55" x14ac:dyDescent="0.2">
      <c r="A105" t="s">
        <v>511</v>
      </c>
      <c r="B105" t="s">
        <v>182</v>
      </c>
      <c r="C105" t="s">
        <v>2</v>
      </c>
      <c r="D105" t="s">
        <v>40</v>
      </c>
      <c r="E105" t="s">
        <v>41</v>
      </c>
      <c r="F105" s="2">
        <v>42611</v>
      </c>
      <c r="G105" t="s">
        <v>512</v>
      </c>
      <c r="H105" t="s">
        <v>513</v>
      </c>
      <c r="I105" s="2">
        <v>42610</v>
      </c>
      <c r="J105" s="3">
        <v>172.98</v>
      </c>
      <c r="K105" s="3">
        <v>0</v>
      </c>
      <c r="L105" s="3">
        <v>172.98</v>
      </c>
      <c r="M105" s="3">
        <v>170</v>
      </c>
      <c r="N105" s="4">
        <v>1.7500000000000002E-2</v>
      </c>
      <c r="O105" s="3">
        <v>2.98</v>
      </c>
      <c r="P105" s="5">
        <v>1</v>
      </c>
      <c r="Q105" t="s">
        <v>44</v>
      </c>
      <c r="R105" t="s">
        <v>8</v>
      </c>
      <c r="S105" t="s">
        <v>46</v>
      </c>
      <c r="T105" t="s">
        <v>47</v>
      </c>
      <c r="U105" t="s">
        <v>2</v>
      </c>
      <c r="V105" t="s">
        <v>148</v>
      </c>
      <c r="W105" t="s">
        <v>12</v>
      </c>
      <c r="X105" t="s">
        <v>13</v>
      </c>
      <c r="Y105" t="s">
        <v>14</v>
      </c>
      <c r="Z105" t="s">
        <v>15</v>
      </c>
      <c r="AA105" t="s">
        <v>16</v>
      </c>
      <c r="AB105" t="s">
        <v>17</v>
      </c>
      <c r="AC105" t="s">
        <v>18</v>
      </c>
      <c r="AD105" t="s">
        <v>19</v>
      </c>
      <c r="AE105" t="s">
        <v>20</v>
      </c>
      <c r="AF105" t="s">
        <v>21</v>
      </c>
      <c r="AG105" t="s">
        <v>22</v>
      </c>
      <c r="AH105" t="s">
        <v>23</v>
      </c>
      <c r="AI105" t="s">
        <v>227</v>
      </c>
      <c r="AJ105" t="s">
        <v>228</v>
      </c>
      <c r="AK105" t="s">
        <v>26</v>
      </c>
      <c r="AL105" t="s">
        <v>27</v>
      </c>
      <c r="AM105" t="s">
        <v>28</v>
      </c>
      <c r="AN105" t="s">
        <v>171</v>
      </c>
      <c r="AO105" t="s">
        <v>57</v>
      </c>
      <c r="AP105" t="s">
        <v>31</v>
      </c>
      <c r="AQ105" t="s">
        <v>32</v>
      </c>
      <c r="AR105" t="s">
        <v>58</v>
      </c>
      <c r="AS105" t="s">
        <v>59</v>
      </c>
      <c r="AT105" t="s">
        <v>35</v>
      </c>
      <c r="AU105" t="s">
        <v>36</v>
      </c>
      <c r="AV105" t="s">
        <v>26</v>
      </c>
      <c r="AW105" t="s">
        <v>26</v>
      </c>
      <c r="AX105" t="s">
        <v>514</v>
      </c>
      <c r="AY105" t="s">
        <v>182</v>
      </c>
      <c r="AZ105" s="3">
        <v>172.98</v>
      </c>
      <c r="BA105" t="str">
        <f t="shared" si="1"/>
        <v>418000+EA</v>
      </c>
      <c r="BB105" t="str">
        <f>VLOOKUP(BA105,Sheet2!$A$2:$D$5,4,0)</f>
        <v>SYSTEM STOOL MANAGEMENT FLEXISEAL</v>
      </c>
      <c r="BC105" s="22">
        <f>VLOOKUP(BA105,Sheet2!$A$2:$D$5,3,0)</f>
        <v>164</v>
      </c>
    </row>
    <row r="106" spans="1:55" x14ac:dyDescent="0.2">
      <c r="A106" t="s">
        <v>515</v>
      </c>
      <c r="B106" t="s">
        <v>139</v>
      </c>
      <c r="C106" t="s">
        <v>2</v>
      </c>
      <c r="D106" t="s">
        <v>40</v>
      </c>
      <c r="E106" t="s">
        <v>41</v>
      </c>
      <c r="F106" s="2">
        <v>42613</v>
      </c>
      <c r="G106" t="s">
        <v>516</v>
      </c>
      <c r="H106" t="s">
        <v>517</v>
      </c>
      <c r="I106" s="2">
        <v>42612</v>
      </c>
      <c r="J106" s="3">
        <v>172.98</v>
      </c>
      <c r="K106" s="3">
        <v>0</v>
      </c>
      <c r="L106" s="3">
        <v>172.98</v>
      </c>
      <c r="M106" s="3">
        <v>170</v>
      </c>
      <c r="N106" s="4">
        <v>1.7500000000000002E-2</v>
      </c>
      <c r="O106" s="3">
        <v>2.98</v>
      </c>
      <c r="P106" s="5">
        <v>1</v>
      </c>
      <c r="Q106" t="s">
        <v>44</v>
      </c>
      <c r="R106" t="s">
        <v>8</v>
      </c>
      <c r="S106" t="s">
        <v>46</v>
      </c>
      <c r="T106" t="s">
        <v>47</v>
      </c>
      <c r="U106" t="s">
        <v>2</v>
      </c>
      <c r="V106" t="s">
        <v>148</v>
      </c>
      <c r="W106" t="s">
        <v>12</v>
      </c>
      <c r="X106" t="s">
        <v>13</v>
      </c>
      <c r="Y106" t="s">
        <v>14</v>
      </c>
      <c r="Z106" t="s">
        <v>75</v>
      </c>
      <c r="AA106" t="s">
        <v>76</v>
      </c>
      <c r="AB106" t="s">
        <v>17</v>
      </c>
      <c r="AC106" t="s">
        <v>18</v>
      </c>
      <c r="AD106" t="s">
        <v>19</v>
      </c>
      <c r="AE106" t="s">
        <v>20</v>
      </c>
      <c r="AF106" t="s">
        <v>21</v>
      </c>
      <c r="AG106" t="s">
        <v>22</v>
      </c>
      <c r="AH106" t="s">
        <v>77</v>
      </c>
      <c r="AI106" t="s">
        <v>149</v>
      </c>
      <c r="AJ106" t="s">
        <v>150</v>
      </c>
      <c r="AK106" t="s">
        <v>26</v>
      </c>
      <c r="AL106" t="s">
        <v>27</v>
      </c>
      <c r="AM106" t="s">
        <v>28</v>
      </c>
      <c r="AN106" t="s">
        <v>171</v>
      </c>
      <c r="AO106" t="s">
        <v>57</v>
      </c>
      <c r="AP106" t="s">
        <v>31</v>
      </c>
      <c r="AQ106" t="s">
        <v>32</v>
      </c>
      <c r="AR106" t="s">
        <v>58</v>
      </c>
      <c r="AS106" t="s">
        <v>59</v>
      </c>
      <c r="AT106" t="s">
        <v>35</v>
      </c>
      <c r="AU106" t="s">
        <v>36</v>
      </c>
      <c r="AV106" t="s">
        <v>26</v>
      </c>
      <c r="AW106" t="s">
        <v>26</v>
      </c>
      <c r="AX106" t="s">
        <v>518</v>
      </c>
      <c r="AY106" t="s">
        <v>139</v>
      </c>
      <c r="AZ106" s="3">
        <v>172.98</v>
      </c>
      <c r="BA106" t="str">
        <f t="shared" si="1"/>
        <v>418000+EA</v>
      </c>
      <c r="BB106" t="str">
        <f>VLOOKUP(BA106,Sheet2!$A$2:$D$5,4,0)</f>
        <v>SYSTEM STOOL MANAGEMENT FLEXISEAL</v>
      </c>
      <c r="BC106" s="22">
        <f>VLOOKUP(BA106,Sheet2!$A$2:$D$5,3,0)</f>
        <v>164</v>
      </c>
    </row>
    <row r="107" spans="1:55" x14ac:dyDescent="0.2">
      <c r="A107" t="s">
        <v>519</v>
      </c>
      <c r="B107" t="s">
        <v>72</v>
      </c>
      <c r="C107" t="s">
        <v>2</v>
      </c>
      <c r="D107" t="s">
        <v>40</v>
      </c>
      <c r="E107" t="s">
        <v>41</v>
      </c>
      <c r="F107" s="2">
        <v>42613</v>
      </c>
      <c r="G107" t="s">
        <v>520</v>
      </c>
      <c r="H107" t="s">
        <v>521</v>
      </c>
      <c r="I107" s="2">
        <v>42612</v>
      </c>
      <c r="J107" s="3">
        <v>172.98</v>
      </c>
      <c r="K107" s="3">
        <v>0</v>
      </c>
      <c r="L107" s="3">
        <v>172.98</v>
      </c>
      <c r="M107" s="3">
        <v>170</v>
      </c>
      <c r="N107" s="4">
        <v>1.7500000000000002E-2</v>
      </c>
      <c r="O107" s="3">
        <v>2.98</v>
      </c>
      <c r="P107" s="5">
        <v>1</v>
      </c>
      <c r="Q107" t="s">
        <v>44</v>
      </c>
      <c r="R107" t="s">
        <v>8</v>
      </c>
      <c r="S107" t="s">
        <v>46</v>
      </c>
      <c r="T107" t="s">
        <v>47</v>
      </c>
      <c r="U107" t="s">
        <v>2</v>
      </c>
      <c r="V107" t="s">
        <v>148</v>
      </c>
      <c r="W107" t="s">
        <v>12</v>
      </c>
      <c r="X107" t="s">
        <v>13</v>
      </c>
      <c r="Y107" t="s">
        <v>14</v>
      </c>
      <c r="Z107" t="s">
        <v>75</v>
      </c>
      <c r="AA107" t="s">
        <v>76</v>
      </c>
      <c r="AB107" t="s">
        <v>17</v>
      </c>
      <c r="AC107" t="s">
        <v>18</v>
      </c>
      <c r="AD107" t="s">
        <v>19</v>
      </c>
      <c r="AE107" t="s">
        <v>20</v>
      </c>
      <c r="AF107" t="s">
        <v>21</v>
      </c>
      <c r="AG107" t="s">
        <v>22</v>
      </c>
      <c r="AH107" t="s">
        <v>77</v>
      </c>
      <c r="AI107" t="s">
        <v>149</v>
      </c>
      <c r="AJ107" t="s">
        <v>150</v>
      </c>
      <c r="AK107" t="s">
        <v>26</v>
      </c>
      <c r="AL107" t="s">
        <v>27</v>
      </c>
      <c r="AM107" t="s">
        <v>28</v>
      </c>
      <c r="AN107" t="s">
        <v>171</v>
      </c>
      <c r="AO107" t="s">
        <v>57</v>
      </c>
      <c r="AP107" t="s">
        <v>31</v>
      </c>
      <c r="AQ107" t="s">
        <v>32</v>
      </c>
      <c r="AR107" t="s">
        <v>58</v>
      </c>
      <c r="AS107" t="s">
        <v>59</v>
      </c>
      <c r="AT107" t="s">
        <v>35</v>
      </c>
      <c r="AU107" t="s">
        <v>36</v>
      </c>
      <c r="AV107" t="s">
        <v>26</v>
      </c>
      <c r="AW107" t="s">
        <v>26</v>
      </c>
      <c r="AX107" t="s">
        <v>522</v>
      </c>
      <c r="AY107" t="s">
        <v>72</v>
      </c>
      <c r="AZ107" s="3">
        <v>172.98</v>
      </c>
      <c r="BA107" t="str">
        <f t="shared" si="1"/>
        <v>418000+EA</v>
      </c>
      <c r="BB107" t="str">
        <f>VLOOKUP(BA107,Sheet2!$A$2:$D$5,4,0)</f>
        <v>SYSTEM STOOL MANAGEMENT FLEXISEAL</v>
      </c>
      <c r="BC107" s="22">
        <f>VLOOKUP(BA107,Sheet2!$A$2:$D$5,3,0)</f>
        <v>164</v>
      </c>
    </row>
    <row r="108" spans="1:55" x14ac:dyDescent="0.2">
      <c r="A108" t="s">
        <v>523</v>
      </c>
      <c r="B108" t="s">
        <v>139</v>
      </c>
      <c r="C108" t="s">
        <v>2</v>
      </c>
      <c r="D108" t="s">
        <v>40</v>
      </c>
      <c r="E108" t="s">
        <v>41</v>
      </c>
      <c r="F108" s="2">
        <v>42615</v>
      </c>
      <c r="G108" t="s">
        <v>524</v>
      </c>
      <c r="H108" t="s">
        <v>525</v>
      </c>
      <c r="I108" s="2">
        <v>42613</v>
      </c>
      <c r="J108" s="3">
        <v>172.98</v>
      </c>
      <c r="K108" s="3">
        <v>0</v>
      </c>
      <c r="L108" s="3">
        <v>172.98</v>
      </c>
      <c r="M108" s="3">
        <v>170</v>
      </c>
      <c r="N108" s="4">
        <v>1.7500000000000002E-2</v>
      </c>
      <c r="O108" s="3">
        <v>2.98</v>
      </c>
      <c r="P108" s="5">
        <v>1</v>
      </c>
      <c r="Q108" t="s">
        <v>44</v>
      </c>
      <c r="R108" t="s">
        <v>8</v>
      </c>
      <c r="S108" t="s">
        <v>46</v>
      </c>
      <c r="T108" t="s">
        <v>47</v>
      </c>
      <c r="U108" t="s">
        <v>2</v>
      </c>
      <c r="V108" t="s">
        <v>148</v>
      </c>
      <c r="W108" t="s">
        <v>12</v>
      </c>
      <c r="X108" t="s">
        <v>13</v>
      </c>
      <c r="Y108" t="s">
        <v>14</v>
      </c>
      <c r="Z108" t="s">
        <v>75</v>
      </c>
      <c r="AA108" t="s">
        <v>76</v>
      </c>
      <c r="AB108" t="s">
        <v>17</v>
      </c>
      <c r="AC108" t="s">
        <v>18</v>
      </c>
      <c r="AD108" t="s">
        <v>19</v>
      </c>
      <c r="AE108" t="s">
        <v>20</v>
      </c>
      <c r="AF108" t="s">
        <v>21</v>
      </c>
      <c r="AG108" t="s">
        <v>22</v>
      </c>
      <c r="AH108" t="s">
        <v>77</v>
      </c>
      <c r="AI108" t="s">
        <v>149</v>
      </c>
      <c r="AJ108" t="s">
        <v>150</v>
      </c>
      <c r="AK108" t="s">
        <v>26</v>
      </c>
      <c r="AL108" t="s">
        <v>27</v>
      </c>
      <c r="AM108" t="s">
        <v>28</v>
      </c>
      <c r="AN108" t="s">
        <v>171</v>
      </c>
      <c r="AO108" t="s">
        <v>57</v>
      </c>
      <c r="AP108" t="s">
        <v>31</v>
      </c>
      <c r="AQ108" t="s">
        <v>32</v>
      </c>
      <c r="AR108" t="s">
        <v>58</v>
      </c>
      <c r="AS108" t="s">
        <v>59</v>
      </c>
      <c r="AT108" t="s">
        <v>35</v>
      </c>
      <c r="AU108" t="s">
        <v>36</v>
      </c>
      <c r="AV108" t="s">
        <v>26</v>
      </c>
      <c r="AW108" t="s">
        <v>26</v>
      </c>
      <c r="AX108" t="s">
        <v>526</v>
      </c>
      <c r="AY108" t="s">
        <v>139</v>
      </c>
      <c r="AZ108" s="3">
        <v>172.98</v>
      </c>
      <c r="BA108" t="str">
        <f t="shared" si="1"/>
        <v>418000+EA</v>
      </c>
      <c r="BB108" t="str">
        <f>VLOOKUP(BA108,Sheet2!$A$2:$D$5,4,0)</f>
        <v>SYSTEM STOOL MANAGEMENT FLEXISEAL</v>
      </c>
      <c r="BC108" s="22">
        <f>VLOOKUP(BA108,Sheet2!$A$2:$D$5,3,0)</f>
        <v>164</v>
      </c>
    </row>
    <row r="109" spans="1:55" x14ac:dyDescent="0.2">
      <c r="A109" t="s">
        <v>527</v>
      </c>
      <c r="B109" t="s">
        <v>154</v>
      </c>
      <c r="C109" t="s">
        <v>2</v>
      </c>
      <c r="D109" t="s">
        <v>40</v>
      </c>
      <c r="E109" t="s">
        <v>41</v>
      </c>
      <c r="F109" s="2">
        <v>42615</v>
      </c>
      <c r="G109" t="s">
        <v>528</v>
      </c>
      <c r="H109" t="s">
        <v>529</v>
      </c>
      <c r="I109" s="2">
        <v>42613</v>
      </c>
      <c r="J109" s="3">
        <v>345.96</v>
      </c>
      <c r="K109" s="3">
        <v>0</v>
      </c>
      <c r="L109" s="3">
        <v>172.98</v>
      </c>
      <c r="M109" s="3">
        <v>170</v>
      </c>
      <c r="N109" s="4">
        <v>1.7500000000000002E-2</v>
      </c>
      <c r="O109" s="3">
        <v>2.98</v>
      </c>
      <c r="P109" s="5">
        <v>2</v>
      </c>
      <c r="Q109" t="s">
        <v>44</v>
      </c>
      <c r="R109" t="s">
        <v>8</v>
      </c>
      <c r="S109" t="s">
        <v>46</v>
      </c>
      <c r="T109" t="s">
        <v>47</v>
      </c>
      <c r="U109" t="s">
        <v>2</v>
      </c>
      <c r="V109" t="s">
        <v>148</v>
      </c>
      <c r="W109" t="s">
        <v>12</v>
      </c>
      <c r="X109" t="s">
        <v>13</v>
      </c>
      <c r="Y109" t="s">
        <v>14</v>
      </c>
      <c r="Z109" t="s">
        <v>15</v>
      </c>
      <c r="AA109" t="s">
        <v>16</v>
      </c>
      <c r="AB109" t="s">
        <v>17</v>
      </c>
      <c r="AC109" t="s">
        <v>18</v>
      </c>
      <c r="AD109" t="s">
        <v>19</v>
      </c>
      <c r="AE109" t="s">
        <v>20</v>
      </c>
      <c r="AF109" t="s">
        <v>21</v>
      </c>
      <c r="AG109" t="s">
        <v>22</v>
      </c>
      <c r="AH109" t="s">
        <v>23</v>
      </c>
      <c r="AI109" t="s">
        <v>227</v>
      </c>
      <c r="AJ109" t="s">
        <v>228</v>
      </c>
      <c r="AK109" t="s">
        <v>26</v>
      </c>
      <c r="AL109" t="s">
        <v>27</v>
      </c>
      <c r="AM109" t="s">
        <v>28</v>
      </c>
      <c r="AN109" t="s">
        <v>171</v>
      </c>
      <c r="AO109" t="s">
        <v>57</v>
      </c>
      <c r="AP109" t="s">
        <v>31</v>
      </c>
      <c r="AQ109" t="s">
        <v>32</v>
      </c>
      <c r="AR109" t="s">
        <v>58</v>
      </c>
      <c r="AS109" t="s">
        <v>59</v>
      </c>
      <c r="AT109" t="s">
        <v>35</v>
      </c>
      <c r="AU109" t="s">
        <v>36</v>
      </c>
      <c r="AV109" t="s">
        <v>26</v>
      </c>
      <c r="AW109" t="s">
        <v>26</v>
      </c>
      <c r="AX109" t="s">
        <v>530</v>
      </c>
      <c r="AY109" t="s">
        <v>154</v>
      </c>
      <c r="AZ109" s="3">
        <v>172.98</v>
      </c>
      <c r="BA109" t="str">
        <f t="shared" si="1"/>
        <v>418000+EA</v>
      </c>
      <c r="BB109" t="str">
        <f>VLOOKUP(BA109,Sheet2!$A$2:$D$5,4,0)</f>
        <v>SYSTEM STOOL MANAGEMENT FLEXISEAL</v>
      </c>
      <c r="BC109" s="22">
        <f>VLOOKUP(BA109,Sheet2!$A$2:$D$5,3,0)</f>
        <v>164</v>
      </c>
    </row>
    <row r="110" spans="1:55" x14ac:dyDescent="0.2">
      <c r="A110" t="s">
        <v>531</v>
      </c>
      <c r="B110" t="s">
        <v>139</v>
      </c>
      <c r="C110" t="s">
        <v>2</v>
      </c>
      <c r="D110" t="s">
        <v>40</v>
      </c>
      <c r="E110" t="s">
        <v>41</v>
      </c>
      <c r="F110" s="2">
        <v>42615</v>
      </c>
      <c r="G110" t="s">
        <v>532</v>
      </c>
      <c r="H110" t="s">
        <v>533</v>
      </c>
      <c r="I110" s="2">
        <v>42613</v>
      </c>
      <c r="J110" s="3">
        <v>172.98</v>
      </c>
      <c r="K110" s="3">
        <v>0</v>
      </c>
      <c r="L110" s="3">
        <v>172.98</v>
      </c>
      <c r="M110" s="3">
        <v>170</v>
      </c>
      <c r="N110" s="4">
        <v>1.7500000000000002E-2</v>
      </c>
      <c r="O110" s="3">
        <v>2.98</v>
      </c>
      <c r="P110" s="5">
        <v>1</v>
      </c>
      <c r="Q110" t="s">
        <v>44</v>
      </c>
      <c r="R110" t="s">
        <v>8</v>
      </c>
      <c r="S110" t="s">
        <v>46</v>
      </c>
      <c r="T110" t="s">
        <v>47</v>
      </c>
      <c r="U110" t="s">
        <v>2</v>
      </c>
      <c r="V110" t="s">
        <v>148</v>
      </c>
      <c r="W110" t="s">
        <v>12</v>
      </c>
      <c r="X110" t="s">
        <v>13</v>
      </c>
      <c r="Y110" t="s">
        <v>14</v>
      </c>
      <c r="Z110" t="s">
        <v>75</v>
      </c>
      <c r="AA110" t="s">
        <v>76</v>
      </c>
      <c r="AB110" t="s">
        <v>17</v>
      </c>
      <c r="AC110" t="s">
        <v>18</v>
      </c>
      <c r="AD110" t="s">
        <v>19</v>
      </c>
      <c r="AE110" t="s">
        <v>20</v>
      </c>
      <c r="AF110" t="s">
        <v>21</v>
      </c>
      <c r="AG110" t="s">
        <v>22</v>
      </c>
      <c r="AH110" t="s">
        <v>77</v>
      </c>
      <c r="AI110" t="s">
        <v>149</v>
      </c>
      <c r="AJ110" t="s">
        <v>150</v>
      </c>
      <c r="AK110" t="s">
        <v>26</v>
      </c>
      <c r="AL110" t="s">
        <v>27</v>
      </c>
      <c r="AM110" t="s">
        <v>28</v>
      </c>
      <c r="AN110" t="s">
        <v>171</v>
      </c>
      <c r="AO110" t="s">
        <v>57</v>
      </c>
      <c r="AP110" t="s">
        <v>31</v>
      </c>
      <c r="AQ110" t="s">
        <v>32</v>
      </c>
      <c r="AR110" t="s">
        <v>58</v>
      </c>
      <c r="AS110" t="s">
        <v>59</v>
      </c>
      <c r="AT110" t="s">
        <v>35</v>
      </c>
      <c r="AU110" t="s">
        <v>36</v>
      </c>
      <c r="AV110" t="s">
        <v>26</v>
      </c>
      <c r="AW110" t="s">
        <v>26</v>
      </c>
      <c r="AX110" t="s">
        <v>534</v>
      </c>
      <c r="AY110" t="s">
        <v>157</v>
      </c>
      <c r="AZ110" s="3">
        <v>172.98</v>
      </c>
      <c r="BA110" t="str">
        <f t="shared" si="1"/>
        <v>418000+EA</v>
      </c>
      <c r="BB110" t="str">
        <f>VLOOKUP(BA110,Sheet2!$A$2:$D$5,4,0)</f>
        <v>SYSTEM STOOL MANAGEMENT FLEXISEAL</v>
      </c>
      <c r="BC110" s="22">
        <f>VLOOKUP(BA110,Sheet2!$A$2:$D$5,3,0)</f>
        <v>164</v>
      </c>
    </row>
    <row r="111" spans="1:55" x14ac:dyDescent="0.2">
      <c r="A111" t="s">
        <v>535</v>
      </c>
      <c r="B111" t="s">
        <v>174</v>
      </c>
      <c r="C111" t="s">
        <v>2</v>
      </c>
      <c r="D111" t="s">
        <v>316</v>
      </c>
      <c r="E111" t="s">
        <v>4</v>
      </c>
      <c r="F111" s="2">
        <v>42615</v>
      </c>
      <c r="G111" t="s">
        <v>536</v>
      </c>
      <c r="H111" t="s">
        <v>537</v>
      </c>
      <c r="I111" s="2">
        <v>42614</v>
      </c>
      <c r="J111" s="3">
        <v>25.95</v>
      </c>
      <c r="K111" s="3">
        <v>0</v>
      </c>
      <c r="L111" s="3">
        <v>5.19</v>
      </c>
      <c r="M111" s="3">
        <v>5.0999999999999996</v>
      </c>
      <c r="N111" s="4">
        <v>1.7500000000000002E-2</v>
      </c>
      <c r="O111" s="3">
        <v>0.09</v>
      </c>
      <c r="P111" s="5">
        <v>5</v>
      </c>
      <c r="Q111" t="s">
        <v>7</v>
      </c>
      <c r="R111" t="s">
        <v>8</v>
      </c>
      <c r="S111" t="s">
        <v>9</v>
      </c>
      <c r="T111" t="s">
        <v>10</v>
      </c>
      <c r="U111" t="s">
        <v>2</v>
      </c>
      <c r="V111" t="s">
        <v>11</v>
      </c>
      <c r="W111" t="s">
        <v>12</v>
      </c>
      <c r="X111" t="s">
        <v>13</v>
      </c>
      <c r="Y111" t="s">
        <v>14</v>
      </c>
      <c r="Z111" t="s">
        <v>75</v>
      </c>
      <c r="AA111" t="s">
        <v>76</v>
      </c>
      <c r="AB111" t="s">
        <v>17</v>
      </c>
      <c r="AC111" t="s">
        <v>18</v>
      </c>
      <c r="AD111" t="s">
        <v>19</v>
      </c>
      <c r="AE111" t="s">
        <v>20</v>
      </c>
      <c r="AF111" t="s">
        <v>21</v>
      </c>
      <c r="AG111" t="s">
        <v>22</v>
      </c>
      <c r="AH111" t="s">
        <v>77</v>
      </c>
      <c r="AI111" t="s">
        <v>78</v>
      </c>
      <c r="AJ111" t="s">
        <v>79</v>
      </c>
      <c r="AK111" t="s">
        <v>26</v>
      </c>
      <c r="AL111" t="s">
        <v>27</v>
      </c>
      <c r="AM111" t="s">
        <v>28</v>
      </c>
      <c r="AN111" t="s">
        <v>29</v>
      </c>
      <c r="AO111" t="s">
        <v>30</v>
      </c>
      <c r="AP111" t="s">
        <v>31</v>
      </c>
      <c r="AQ111" t="s">
        <v>32</v>
      </c>
      <c r="AR111" t="s">
        <v>33</v>
      </c>
      <c r="AS111" t="s">
        <v>34</v>
      </c>
      <c r="AT111" t="s">
        <v>35</v>
      </c>
      <c r="AU111" t="s">
        <v>36</v>
      </c>
      <c r="AV111" t="s">
        <v>26</v>
      </c>
      <c r="AW111" t="s">
        <v>26</v>
      </c>
      <c r="AX111" t="s">
        <v>538</v>
      </c>
      <c r="AY111" t="s">
        <v>157</v>
      </c>
      <c r="AZ111" s="3">
        <v>5.19</v>
      </c>
      <c r="BA111" t="str">
        <f t="shared" si="1"/>
        <v>650078+EA</v>
      </c>
      <c r="BB111" t="str">
        <f>VLOOKUP(BA111,Sheet2!$A$2:$D$5,4,0)</f>
        <v>BAG FEC FLXSL CLT PCH ODOR FLTR HYDRCLLD</v>
      </c>
      <c r="BC111" s="22">
        <f>VLOOKUP(BA111,Sheet2!$A$2:$D$5,3,0)</f>
        <v>3.92</v>
      </c>
    </row>
    <row r="112" spans="1:55" x14ac:dyDescent="0.2">
      <c r="A112" t="s">
        <v>539</v>
      </c>
      <c r="B112" t="s">
        <v>164</v>
      </c>
      <c r="C112" t="s">
        <v>2</v>
      </c>
      <c r="D112" t="s">
        <v>316</v>
      </c>
      <c r="E112" t="s">
        <v>4</v>
      </c>
      <c r="F112" s="2">
        <v>42621</v>
      </c>
      <c r="G112" t="s">
        <v>540</v>
      </c>
      <c r="H112" t="s">
        <v>541</v>
      </c>
      <c r="I112" s="2">
        <v>42616</v>
      </c>
      <c r="J112" s="3">
        <v>19.95</v>
      </c>
      <c r="K112" s="3">
        <v>0</v>
      </c>
      <c r="L112" s="3">
        <v>3.99</v>
      </c>
      <c r="M112" s="3">
        <v>3.92</v>
      </c>
      <c r="N112" s="4">
        <v>1.7500000000000002E-2</v>
      </c>
      <c r="O112" s="3">
        <v>7.0000000000000007E-2</v>
      </c>
      <c r="P112" s="5">
        <v>5</v>
      </c>
      <c r="Q112" t="s">
        <v>7</v>
      </c>
      <c r="R112" t="s">
        <v>8</v>
      </c>
      <c r="S112" t="s">
        <v>9</v>
      </c>
      <c r="T112" t="s">
        <v>10</v>
      </c>
      <c r="U112" t="s">
        <v>2</v>
      </c>
      <c r="V112" t="s">
        <v>11</v>
      </c>
      <c r="W112" t="s">
        <v>12</v>
      </c>
      <c r="X112" t="s">
        <v>13</v>
      </c>
      <c r="Y112" t="s">
        <v>49</v>
      </c>
      <c r="Z112" t="s">
        <v>50</v>
      </c>
      <c r="AA112" t="s">
        <v>51</v>
      </c>
      <c r="AB112" t="s">
        <v>52</v>
      </c>
      <c r="AC112" t="s">
        <v>53</v>
      </c>
      <c r="AD112" t="s">
        <v>54</v>
      </c>
      <c r="AE112" t="s">
        <v>55</v>
      </c>
      <c r="AF112" t="s">
        <v>50</v>
      </c>
      <c r="AG112" t="s">
        <v>51</v>
      </c>
      <c r="AH112" t="s">
        <v>26</v>
      </c>
      <c r="AI112" t="s">
        <v>26</v>
      </c>
      <c r="AJ112" t="s">
        <v>26</v>
      </c>
      <c r="AK112" t="s">
        <v>26</v>
      </c>
      <c r="AL112" t="s">
        <v>27</v>
      </c>
      <c r="AM112" t="s">
        <v>28</v>
      </c>
      <c r="AN112" t="s">
        <v>29</v>
      </c>
      <c r="AO112" t="s">
        <v>30</v>
      </c>
      <c r="AP112" t="s">
        <v>31</v>
      </c>
      <c r="AQ112" t="s">
        <v>32</v>
      </c>
      <c r="AR112" t="s">
        <v>33</v>
      </c>
      <c r="AS112" t="s">
        <v>34</v>
      </c>
      <c r="AT112" t="s">
        <v>135</v>
      </c>
      <c r="AU112" t="s">
        <v>136</v>
      </c>
      <c r="AV112" t="s">
        <v>26</v>
      </c>
      <c r="AW112" t="s">
        <v>26</v>
      </c>
      <c r="AX112" t="s">
        <v>542</v>
      </c>
      <c r="AY112" t="s">
        <v>63</v>
      </c>
      <c r="AZ112" s="3">
        <v>3.99</v>
      </c>
      <c r="BA112" t="str">
        <f t="shared" si="1"/>
        <v>650078+EA</v>
      </c>
      <c r="BB112" t="str">
        <f>VLOOKUP(BA112,Sheet2!$A$2:$D$5,4,0)</f>
        <v>BAG FEC FLXSL CLT PCH ODOR FLTR HYDRCLLD</v>
      </c>
      <c r="BC112" s="22">
        <f>VLOOKUP(BA112,Sheet2!$A$2:$D$5,3,0)</f>
        <v>3.92</v>
      </c>
    </row>
    <row r="113" spans="1:55" x14ac:dyDescent="0.2">
      <c r="A113" t="s">
        <v>543</v>
      </c>
      <c r="B113" t="s">
        <v>164</v>
      </c>
      <c r="C113" t="s">
        <v>2</v>
      </c>
      <c r="D113" t="s">
        <v>316</v>
      </c>
      <c r="E113" t="s">
        <v>4</v>
      </c>
      <c r="F113" s="2">
        <v>42621</v>
      </c>
      <c r="G113" t="s">
        <v>544</v>
      </c>
      <c r="H113" t="s">
        <v>545</v>
      </c>
      <c r="I113" s="2">
        <v>42616</v>
      </c>
      <c r="J113" s="3">
        <v>51.87</v>
      </c>
      <c r="K113" s="3">
        <v>0</v>
      </c>
      <c r="L113" s="3">
        <v>3.99</v>
      </c>
      <c r="M113" s="3">
        <v>3.92</v>
      </c>
      <c r="N113" s="4">
        <v>1.7500000000000002E-2</v>
      </c>
      <c r="O113" s="3">
        <v>7.0000000000000007E-2</v>
      </c>
      <c r="P113" s="5">
        <v>13</v>
      </c>
      <c r="Q113" t="s">
        <v>7</v>
      </c>
      <c r="R113" t="s">
        <v>8</v>
      </c>
      <c r="S113" t="s">
        <v>9</v>
      </c>
      <c r="T113" t="s">
        <v>10</v>
      </c>
      <c r="U113" t="s">
        <v>2</v>
      </c>
      <c r="V113" t="s">
        <v>11</v>
      </c>
      <c r="W113" t="s">
        <v>12</v>
      </c>
      <c r="X113" t="s">
        <v>13</v>
      </c>
      <c r="Y113" t="s">
        <v>49</v>
      </c>
      <c r="Z113" t="s">
        <v>50</v>
      </c>
      <c r="AA113" t="s">
        <v>51</v>
      </c>
      <c r="AB113" t="s">
        <v>52</v>
      </c>
      <c r="AC113" t="s">
        <v>53</v>
      </c>
      <c r="AD113" t="s">
        <v>54</v>
      </c>
      <c r="AE113" t="s">
        <v>55</v>
      </c>
      <c r="AF113" t="s">
        <v>50</v>
      </c>
      <c r="AG113" t="s">
        <v>51</v>
      </c>
      <c r="AH113" t="s">
        <v>26</v>
      </c>
      <c r="AI113" t="s">
        <v>26</v>
      </c>
      <c r="AJ113" t="s">
        <v>26</v>
      </c>
      <c r="AK113" t="s">
        <v>26</v>
      </c>
      <c r="AL113" t="s">
        <v>27</v>
      </c>
      <c r="AM113" t="s">
        <v>28</v>
      </c>
      <c r="AN113" t="s">
        <v>29</v>
      </c>
      <c r="AO113" t="s">
        <v>30</v>
      </c>
      <c r="AP113" t="s">
        <v>31</v>
      </c>
      <c r="AQ113" t="s">
        <v>32</v>
      </c>
      <c r="AR113" t="s">
        <v>33</v>
      </c>
      <c r="AS113" t="s">
        <v>34</v>
      </c>
      <c r="AT113" t="s">
        <v>135</v>
      </c>
      <c r="AU113" t="s">
        <v>136</v>
      </c>
      <c r="AV113" t="s">
        <v>26</v>
      </c>
      <c r="AW113" t="s">
        <v>26</v>
      </c>
      <c r="AX113" t="s">
        <v>546</v>
      </c>
      <c r="AY113" t="s">
        <v>63</v>
      </c>
      <c r="AZ113" s="3">
        <v>3.99</v>
      </c>
      <c r="BA113" t="str">
        <f t="shared" si="1"/>
        <v>650078+EA</v>
      </c>
      <c r="BB113" t="str">
        <f>VLOOKUP(BA113,Sheet2!$A$2:$D$5,4,0)</f>
        <v>BAG FEC FLXSL CLT PCH ODOR FLTR HYDRCLLD</v>
      </c>
      <c r="BC113" s="22">
        <f>VLOOKUP(BA113,Sheet2!$A$2:$D$5,3,0)</f>
        <v>3.92</v>
      </c>
    </row>
    <row r="114" spans="1:55" x14ac:dyDescent="0.2">
      <c r="A114" t="s">
        <v>547</v>
      </c>
      <c r="B114" t="s">
        <v>83</v>
      </c>
      <c r="C114" t="s">
        <v>2</v>
      </c>
      <c r="D114" t="s">
        <v>40</v>
      </c>
      <c r="E114" t="s">
        <v>41</v>
      </c>
      <c r="F114" s="2">
        <v>42618</v>
      </c>
      <c r="G114" t="s">
        <v>548</v>
      </c>
      <c r="H114" t="s">
        <v>549</v>
      </c>
      <c r="I114" s="2">
        <v>42617</v>
      </c>
      <c r="J114" s="3">
        <v>61.05</v>
      </c>
      <c r="K114" s="3">
        <v>0</v>
      </c>
      <c r="L114" s="3">
        <v>61.05</v>
      </c>
      <c r="M114" s="3">
        <v>60</v>
      </c>
      <c r="N114" s="4">
        <v>1.7500000000000002E-2</v>
      </c>
      <c r="O114" s="3">
        <v>1.05</v>
      </c>
      <c r="P114" s="5">
        <v>1</v>
      </c>
      <c r="Q114" t="s">
        <v>44</v>
      </c>
      <c r="R114" t="s">
        <v>65</v>
      </c>
      <c r="S114" t="s">
        <v>46</v>
      </c>
      <c r="T114" t="s">
        <v>134</v>
      </c>
      <c r="U114" t="s">
        <v>2</v>
      </c>
      <c r="V114" t="s">
        <v>67</v>
      </c>
      <c r="W114" t="s">
        <v>12</v>
      </c>
      <c r="X114" t="s">
        <v>13</v>
      </c>
      <c r="Y114" t="s">
        <v>14</v>
      </c>
      <c r="Z114" t="s">
        <v>75</v>
      </c>
      <c r="AA114" t="s">
        <v>76</v>
      </c>
      <c r="AB114" t="s">
        <v>17</v>
      </c>
      <c r="AC114" t="s">
        <v>18</v>
      </c>
      <c r="AD114" t="s">
        <v>19</v>
      </c>
      <c r="AE114" t="s">
        <v>20</v>
      </c>
      <c r="AF114" t="s">
        <v>21</v>
      </c>
      <c r="AG114" t="s">
        <v>22</v>
      </c>
      <c r="AH114" t="s">
        <v>77</v>
      </c>
      <c r="AI114" t="s">
        <v>149</v>
      </c>
      <c r="AJ114" t="s">
        <v>150</v>
      </c>
      <c r="AK114" t="s">
        <v>26</v>
      </c>
      <c r="AL114" t="s">
        <v>27</v>
      </c>
      <c r="AM114" t="s">
        <v>28</v>
      </c>
      <c r="AN114" t="s">
        <v>68</v>
      </c>
      <c r="AO114" t="s">
        <v>69</v>
      </c>
      <c r="AP114" t="s">
        <v>31</v>
      </c>
      <c r="AQ114" t="s">
        <v>32</v>
      </c>
      <c r="AR114" t="s">
        <v>33</v>
      </c>
      <c r="AS114" t="s">
        <v>34</v>
      </c>
      <c r="AT114" t="s">
        <v>35</v>
      </c>
      <c r="AU114" t="s">
        <v>36</v>
      </c>
      <c r="AV114" t="s">
        <v>26</v>
      </c>
      <c r="AW114" t="s">
        <v>26</v>
      </c>
      <c r="AX114" t="s">
        <v>550</v>
      </c>
      <c r="AY114" t="s">
        <v>83</v>
      </c>
      <c r="AZ114" s="3">
        <v>61.05</v>
      </c>
      <c r="BA114" t="str">
        <f t="shared" si="1"/>
        <v>411108+BX</v>
      </c>
      <c r="BB114" t="str">
        <f>VLOOKUP(BA114,Sheet2!$A$2:$D$5,4,0)</f>
        <v>BAG COLLECTION PRIVACY FLEXISEAL 10/BX</v>
      </c>
      <c r="BC114" s="22">
        <f>VLOOKUP(BA114,Sheet2!$A$2:$D$5,3,0)</f>
        <v>58.8</v>
      </c>
    </row>
    <row r="115" spans="1:55" x14ac:dyDescent="0.2">
      <c r="A115" t="s">
        <v>551</v>
      </c>
      <c r="B115" t="s">
        <v>174</v>
      </c>
      <c r="C115" t="s">
        <v>2</v>
      </c>
      <c r="D115" t="s">
        <v>40</v>
      </c>
      <c r="E115" t="s">
        <v>41</v>
      </c>
      <c r="F115" s="2">
        <v>42618</v>
      </c>
      <c r="G115" t="s">
        <v>552</v>
      </c>
      <c r="H115" t="s">
        <v>553</v>
      </c>
      <c r="I115" s="2">
        <v>42617</v>
      </c>
      <c r="J115" s="3">
        <v>61.05</v>
      </c>
      <c r="K115" s="3">
        <v>0</v>
      </c>
      <c r="L115" s="3">
        <v>61.05</v>
      </c>
      <c r="M115" s="3">
        <v>60</v>
      </c>
      <c r="N115" s="4">
        <v>1.7500000000000002E-2</v>
      </c>
      <c r="O115" s="3">
        <v>1.05</v>
      </c>
      <c r="P115" s="5">
        <v>1</v>
      </c>
      <c r="Q115" t="s">
        <v>44</v>
      </c>
      <c r="R115" t="s">
        <v>65</v>
      </c>
      <c r="S115" t="s">
        <v>46</v>
      </c>
      <c r="T115" t="s">
        <v>134</v>
      </c>
      <c r="U115" t="s">
        <v>2</v>
      </c>
      <c r="V115" t="s">
        <v>67</v>
      </c>
      <c r="W115" t="s">
        <v>12</v>
      </c>
      <c r="X115" t="s">
        <v>13</v>
      </c>
      <c r="Y115" t="s">
        <v>14</v>
      </c>
      <c r="Z115" t="s">
        <v>15</v>
      </c>
      <c r="AA115" t="s">
        <v>16</v>
      </c>
      <c r="AB115" t="s">
        <v>17</v>
      </c>
      <c r="AC115" t="s">
        <v>18</v>
      </c>
      <c r="AD115" t="s">
        <v>19</v>
      </c>
      <c r="AE115" t="s">
        <v>20</v>
      </c>
      <c r="AF115" t="s">
        <v>21</v>
      </c>
      <c r="AG115" t="s">
        <v>22</v>
      </c>
      <c r="AH115" t="s">
        <v>23</v>
      </c>
      <c r="AI115" t="s">
        <v>227</v>
      </c>
      <c r="AJ115" t="s">
        <v>228</v>
      </c>
      <c r="AK115" t="s">
        <v>26</v>
      </c>
      <c r="AL115" t="s">
        <v>27</v>
      </c>
      <c r="AM115" t="s">
        <v>28</v>
      </c>
      <c r="AN115" t="s">
        <v>68</v>
      </c>
      <c r="AO115" t="s">
        <v>69</v>
      </c>
      <c r="AP115" t="s">
        <v>31</v>
      </c>
      <c r="AQ115" t="s">
        <v>32</v>
      </c>
      <c r="AR115" t="s">
        <v>33</v>
      </c>
      <c r="AS115" t="s">
        <v>34</v>
      </c>
      <c r="AT115" t="s">
        <v>35</v>
      </c>
      <c r="AU115" t="s">
        <v>36</v>
      </c>
      <c r="AV115" t="s">
        <v>26</v>
      </c>
      <c r="AW115" t="s">
        <v>26</v>
      </c>
      <c r="AX115" t="s">
        <v>554</v>
      </c>
      <c r="AY115" t="s">
        <v>174</v>
      </c>
      <c r="AZ115" s="3">
        <v>61.05</v>
      </c>
      <c r="BA115" t="str">
        <f t="shared" si="1"/>
        <v>411108+BX</v>
      </c>
      <c r="BB115" t="str">
        <f>VLOOKUP(BA115,Sheet2!$A$2:$D$5,4,0)</f>
        <v>BAG COLLECTION PRIVACY FLEXISEAL 10/BX</v>
      </c>
      <c r="BC115" s="22">
        <f>VLOOKUP(BA115,Sheet2!$A$2:$D$5,3,0)</f>
        <v>58.8</v>
      </c>
    </row>
    <row r="116" spans="1:55" x14ac:dyDescent="0.2">
      <c r="A116" t="s">
        <v>551</v>
      </c>
      <c r="B116" t="s">
        <v>182</v>
      </c>
      <c r="C116" t="s">
        <v>2</v>
      </c>
      <c r="D116" t="s">
        <v>40</v>
      </c>
      <c r="E116" t="s">
        <v>41</v>
      </c>
      <c r="F116" s="2">
        <v>42618</v>
      </c>
      <c r="G116" t="s">
        <v>552</v>
      </c>
      <c r="H116" t="s">
        <v>553</v>
      </c>
      <c r="I116" s="2">
        <v>42617</v>
      </c>
      <c r="J116" s="3">
        <v>172.98</v>
      </c>
      <c r="K116" s="3">
        <v>0</v>
      </c>
      <c r="L116" s="3">
        <v>172.98</v>
      </c>
      <c r="M116" s="3">
        <v>170</v>
      </c>
      <c r="N116" s="4">
        <v>1.7500000000000002E-2</v>
      </c>
      <c r="O116" s="3">
        <v>2.98</v>
      </c>
      <c r="P116" s="5">
        <v>1</v>
      </c>
      <c r="Q116" t="s">
        <v>44</v>
      </c>
      <c r="R116" t="s">
        <v>8</v>
      </c>
      <c r="S116" t="s">
        <v>46</v>
      </c>
      <c r="T116" t="s">
        <v>47</v>
      </c>
      <c r="U116" t="s">
        <v>2</v>
      </c>
      <c r="V116" t="s">
        <v>148</v>
      </c>
      <c r="W116" t="s">
        <v>12</v>
      </c>
      <c r="X116" t="s">
        <v>13</v>
      </c>
      <c r="Y116" t="s">
        <v>14</v>
      </c>
      <c r="Z116" t="s">
        <v>15</v>
      </c>
      <c r="AA116" t="s">
        <v>16</v>
      </c>
      <c r="AB116" t="s">
        <v>17</v>
      </c>
      <c r="AC116" t="s">
        <v>18</v>
      </c>
      <c r="AD116" t="s">
        <v>19</v>
      </c>
      <c r="AE116" t="s">
        <v>20</v>
      </c>
      <c r="AF116" t="s">
        <v>21</v>
      </c>
      <c r="AG116" t="s">
        <v>22</v>
      </c>
      <c r="AH116" t="s">
        <v>23</v>
      </c>
      <c r="AI116" t="s">
        <v>227</v>
      </c>
      <c r="AJ116" t="s">
        <v>228</v>
      </c>
      <c r="AK116" t="s">
        <v>26</v>
      </c>
      <c r="AL116" t="s">
        <v>27</v>
      </c>
      <c r="AM116" t="s">
        <v>28</v>
      </c>
      <c r="AN116" t="s">
        <v>171</v>
      </c>
      <c r="AO116" t="s">
        <v>57</v>
      </c>
      <c r="AP116" t="s">
        <v>31</v>
      </c>
      <c r="AQ116" t="s">
        <v>32</v>
      </c>
      <c r="AR116" t="s">
        <v>58</v>
      </c>
      <c r="AS116" t="s">
        <v>59</v>
      </c>
      <c r="AT116" t="s">
        <v>35</v>
      </c>
      <c r="AU116" t="s">
        <v>36</v>
      </c>
      <c r="AV116" t="s">
        <v>26</v>
      </c>
      <c r="AW116" t="s">
        <v>26</v>
      </c>
      <c r="AX116" t="s">
        <v>554</v>
      </c>
      <c r="AY116" t="s">
        <v>182</v>
      </c>
      <c r="AZ116" s="3">
        <v>172.98</v>
      </c>
      <c r="BA116" t="str">
        <f t="shared" si="1"/>
        <v>418000+EA</v>
      </c>
      <c r="BB116" t="str">
        <f>VLOOKUP(BA116,Sheet2!$A$2:$D$5,4,0)</f>
        <v>SYSTEM STOOL MANAGEMENT FLEXISEAL</v>
      </c>
      <c r="BC116" s="22">
        <f>VLOOKUP(BA116,Sheet2!$A$2:$D$5,3,0)</f>
        <v>164</v>
      </c>
    </row>
    <row r="117" spans="1:55" x14ac:dyDescent="0.2">
      <c r="A117" t="s">
        <v>555</v>
      </c>
      <c r="B117" t="s">
        <v>83</v>
      </c>
      <c r="C117" t="s">
        <v>2</v>
      </c>
      <c r="D117" t="s">
        <v>40</v>
      </c>
      <c r="E117" t="s">
        <v>41</v>
      </c>
      <c r="F117" s="2">
        <v>42618</v>
      </c>
      <c r="G117" t="s">
        <v>556</v>
      </c>
      <c r="H117" t="s">
        <v>557</v>
      </c>
      <c r="I117" s="2">
        <v>42617</v>
      </c>
      <c r="J117" s="3">
        <v>61.05</v>
      </c>
      <c r="K117" s="3">
        <v>0</v>
      </c>
      <c r="L117" s="3">
        <v>61.05</v>
      </c>
      <c r="M117" s="3">
        <v>60</v>
      </c>
      <c r="N117" s="4">
        <v>1.7500000000000002E-2</v>
      </c>
      <c r="O117" s="3">
        <v>1.05</v>
      </c>
      <c r="P117" s="5">
        <v>1</v>
      </c>
      <c r="Q117" t="s">
        <v>44</v>
      </c>
      <c r="R117" t="s">
        <v>65</v>
      </c>
      <c r="S117" t="s">
        <v>46</v>
      </c>
      <c r="T117" t="s">
        <v>134</v>
      </c>
      <c r="U117" t="s">
        <v>2</v>
      </c>
      <c r="V117" t="s">
        <v>67</v>
      </c>
      <c r="W117" t="s">
        <v>12</v>
      </c>
      <c r="X117" t="s">
        <v>13</v>
      </c>
      <c r="Y117" t="s">
        <v>14</v>
      </c>
      <c r="Z117" t="s">
        <v>75</v>
      </c>
      <c r="AA117" t="s">
        <v>76</v>
      </c>
      <c r="AB117" t="s">
        <v>17</v>
      </c>
      <c r="AC117" t="s">
        <v>18</v>
      </c>
      <c r="AD117" t="s">
        <v>19</v>
      </c>
      <c r="AE117" t="s">
        <v>20</v>
      </c>
      <c r="AF117" t="s">
        <v>21</v>
      </c>
      <c r="AG117" t="s">
        <v>22</v>
      </c>
      <c r="AH117" t="s">
        <v>77</v>
      </c>
      <c r="AI117" t="s">
        <v>149</v>
      </c>
      <c r="AJ117" t="s">
        <v>150</v>
      </c>
      <c r="AK117" t="s">
        <v>26</v>
      </c>
      <c r="AL117" t="s">
        <v>27</v>
      </c>
      <c r="AM117" t="s">
        <v>28</v>
      </c>
      <c r="AN117" t="s">
        <v>68</v>
      </c>
      <c r="AO117" t="s">
        <v>69</v>
      </c>
      <c r="AP117" t="s">
        <v>31</v>
      </c>
      <c r="AQ117" t="s">
        <v>32</v>
      </c>
      <c r="AR117" t="s">
        <v>33</v>
      </c>
      <c r="AS117" t="s">
        <v>34</v>
      </c>
      <c r="AT117" t="s">
        <v>35</v>
      </c>
      <c r="AU117" t="s">
        <v>36</v>
      </c>
      <c r="AV117" t="s">
        <v>26</v>
      </c>
      <c r="AW117" t="s">
        <v>26</v>
      </c>
      <c r="AX117" t="s">
        <v>558</v>
      </c>
      <c r="AY117" t="s">
        <v>83</v>
      </c>
      <c r="AZ117" s="3">
        <v>61.05</v>
      </c>
      <c r="BA117" t="str">
        <f t="shared" si="1"/>
        <v>411108+BX</v>
      </c>
      <c r="BB117" t="str">
        <f>VLOOKUP(BA117,Sheet2!$A$2:$D$5,4,0)</f>
        <v>BAG COLLECTION PRIVACY FLEXISEAL 10/BX</v>
      </c>
      <c r="BC117" s="22">
        <f>VLOOKUP(BA117,Sheet2!$A$2:$D$5,3,0)</f>
        <v>58.8</v>
      </c>
    </row>
    <row r="118" spans="1:55" x14ac:dyDescent="0.2">
      <c r="A118" t="s">
        <v>559</v>
      </c>
      <c r="B118" t="s">
        <v>72</v>
      </c>
      <c r="C118" t="s">
        <v>2</v>
      </c>
      <c r="D118" t="s">
        <v>40</v>
      </c>
      <c r="E118" t="s">
        <v>41</v>
      </c>
      <c r="F118" s="2">
        <v>42620</v>
      </c>
      <c r="G118" t="s">
        <v>560</v>
      </c>
      <c r="H118" t="s">
        <v>561</v>
      </c>
      <c r="I118" s="2">
        <v>42619</v>
      </c>
      <c r="J118" s="3">
        <v>172.98</v>
      </c>
      <c r="K118" s="3">
        <v>0</v>
      </c>
      <c r="L118" s="3">
        <v>172.98</v>
      </c>
      <c r="M118" s="3">
        <v>170</v>
      </c>
      <c r="N118" s="4">
        <v>1.7500000000000002E-2</v>
      </c>
      <c r="O118" s="3">
        <v>2.98</v>
      </c>
      <c r="P118" s="5">
        <v>1</v>
      </c>
      <c r="Q118" t="s">
        <v>44</v>
      </c>
      <c r="R118" t="s">
        <v>8</v>
      </c>
      <c r="S118" t="s">
        <v>46</v>
      </c>
      <c r="T118" t="s">
        <v>47</v>
      </c>
      <c r="U118" t="s">
        <v>2</v>
      </c>
      <c r="V118" t="s">
        <v>148</v>
      </c>
      <c r="W118" t="s">
        <v>12</v>
      </c>
      <c r="X118" t="s">
        <v>13</v>
      </c>
      <c r="Y118" t="s">
        <v>14</v>
      </c>
      <c r="Z118" t="s">
        <v>75</v>
      </c>
      <c r="AA118" t="s">
        <v>76</v>
      </c>
      <c r="AB118" t="s">
        <v>17</v>
      </c>
      <c r="AC118" t="s">
        <v>18</v>
      </c>
      <c r="AD118" t="s">
        <v>19</v>
      </c>
      <c r="AE118" t="s">
        <v>20</v>
      </c>
      <c r="AF118" t="s">
        <v>21</v>
      </c>
      <c r="AG118" t="s">
        <v>22</v>
      </c>
      <c r="AH118" t="s">
        <v>77</v>
      </c>
      <c r="AI118" t="s">
        <v>169</v>
      </c>
      <c r="AJ118" t="s">
        <v>170</v>
      </c>
      <c r="AK118" t="s">
        <v>26</v>
      </c>
      <c r="AL118" t="s">
        <v>27</v>
      </c>
      <c r="AM118" t="s">
        <v>28</v>
      </c>
      <c r="AN118" t="s">
        <v>171</v>
      </c>
      <c r="AO118" t="s">
        <v>57</v>
      </c>
      <c r="AP118" t="s">
        <v>31</v>
      </c>
      <c r="AQ118" t="s">
        <v>32</v>
      </c>
      <c r="AR118" t="s">
        <v>58</v>
      </c>
      <c r="AS118" t="s">
        <v>59</v>
      </c>
      <c r="AT118" t="s">
        <v>35</v>
      </c>
      <c r="AU118" t="s">
        <v>36</v>
      </c>
      <c r="AV118" t="s">
        <v>26</v>
      </c>
      <c r="AW118" t="s">
        <v>26</v>
      </c>
      <c r="AX118" t="s">
        <v>562</v>
      </c>
      <c r="AY118" t="s">
        <v>72</v>
      </c>
      <c r="AZ118" s="3">
        <v>172.98</v>
      </c>
      <c r="BA118" t="str">
        <f t="shared" si="1"/>
        <v>418000+EA</v>
      </c>
      <c r="BB118" t="str">
        <f>VLOOKUP(BA118,Sheet2!$A$2:$D$5,4,0)</f>
        <v>SYSTEM STOOL MANAGEMENT FLEXISEAL</v>
      </c>
      <c r="BC118" s="22">
        <f>VLOOKUP(BA118,Sheet2!$A$2:$D$5,3,0)</f>
        <v>164</v>
      </c>
    </row>
    <row r="119" spans="1:55" x14ac:dyDescent="0.2">
      <c r="A119" t="s">
        <v>563</v>
      </c>
      <c r="B119" t="s">
        <v>154</v>
      </c>
      <c r="C119" t="s">
        <v>2</v>
      </c>
      <c r="D119" t="s">
        <v>40</v>
      </c>
      <c r="E119" t="s">
        <v>41</v>
      </c>
      <c r="F119" s="2">
        <v>42620</v>
      </c>
      <c r="G119" t="s">
        <v>564</v>
      </c>
      <c r="H119" t="s">
        <v>565</v>
      </c>
      <c r="I119" s="2">
        <v>42619</v>
      </c>
      <c r="J119" s="3">
        <v>172.98</v>
      </c>
      <c r="K119" s="3">
        <v>0</v>
      </c>
      <c r="L119" s="3">
        <v>172.98</v>
      </c>
      <c r="M119" s="3">
        <v>170</v>
      </c>
      <c r="N119" s="4">
        <v>1.7500000000000002E-2</v>
      </c>
      <c r="O119" s="3">
        <v>2.98</v>
      </c>
      <c r="P119" s="5">
        <v>1</v>
      </c>
      <c r="Q119" t="s">
        <v>44</v>
      </c>
      <c r="R119" t="s">
        <v>8</v>
      </c>
      <c r="S119" t="s">
        <v>46</v>
      </c>
      <c r="T119" t="s">
        <v>47</v>
      </c>
      <c r="U119" t="s">
        <v>2</v>
      </c>
      <c r="V119" t="s">
        <v>148</v>
      </c>
      <c r="W119" t="s">
        <v>12</v>
      </c>
      <c r="X119" t="s">
        <v>13</v>
      </c>
      <c r="Y119" t="s">
        <v>14</v>
      </c>
      <c r="Z119" t="s">
        <v>75</v>
      </c>
      <c r="AA119" t="s">
        <v>76</v>
      </c>
      <c r="AB119" t="s">
        <v>17</v>
      </c>
      <c r="AC119" t="s">
        <v>18</v>
      </c>
      <c r="AD119" t="s">
        <v>19</v>
      </c>
      <c r="AE119" t="s">
        <v>20</v>
      </c>
      <c r="AF119" t="s">
        <v>21</v>
      </c>
      <c r="AG119" t="s">
        <v>22</v>
      </c>
      <c r="AH119" t="s">
        <v>77</v>
      </c>
      <c r="AI119" t="s">
        <v>149</v>
      </c>
      <c r="AJ119" t="s">
        <v>150</v>
      </c>
      <c r="AK119" t="s">
        <v>26</v>
      </c>
      <c r="AL119" t="s">
        <v>27</v>
      </c>
      <c r="AM119" t="s">
        <v>28</v>
      </c>
      <c r="AN119" t="s">
        <v>171</v>
      </c>
      <c r="AO119" t="s">
        <v>57</v>
      </c>
      <c r="AP119" t="s">
        <v>31</v>
      </c>
      <c r="AQ119" t="s">
        <v>32</v>
      </c>
      <c r="AR119" t="s">
        <v>58</v>
      </c>
      <c r="AS119" t="s">
        <v>59</v>
      </c>
      <c r="AT119" t="s">
        <v>35</v>
      </c>
      <c r="AU119" t="s">
        <v>36</v>
      </c>
      <c r="AV119" t="s">
        <v>26</v>
      </c>
      <c r="AW119" t="s">
        <v>26</v>
      </c>
      <c r="AX119" t="s">
        <v>566</v>
      </c>
      <c r="AY119" t="s">
        <v>154</v>
      </c>
      <c r="AZ119" s="3">
        <v>172.98</v>
      </c>
      <c r="BA119" t="str">
        <f t="shared" si="1"/>
        <v>418000+EA</v>
      </c>
      <c r="BB119" t="str">
        <f>VLOOKUP(BA119,Sheet2!$A$2:$D$5,4,0)</f>
        <v>SYSTEM STOOL MANAGEMENT FLEXISEAL</v>
      </c>
      <c r="BC119" s="22">
        <f>VLOOKUP(BA119,Sheet2!$A$2:$D$5,3,0)</f>
        <v>164</v>
      </c>
    </row>
    <row r="120" spans="1:55" x14ac:dyDescent="0.2">
      <c r="A120" t="s">
        <v>567</v>
      </c>
      <c r="B120" t="s">
        <v>349</v>
      </c>
      <c r="C120" t="s">
        <v>2</v>
      </c>
      <c r="D120" t="s">
        <v>316</v>
      </c>
      <c r="E120" t="s">
        <v>4</v>
      </c>
      <c r="F120" s="2">
        <v>42622</v>
      </c>
      <c r="G120" t="s">
        <v>568</v>
      </c>
      <c r="H120" t="s">
        <v>569</v>
      </c>
      <c r="I120" s="2">
        <v>42619</v>
      </c>
      <c r="J120" s="3">
        <v>51.9</v>
      </c>
      <c r="K120" s="3">
        <v>0</v>
      </c>
      <c r="L120" s="3">
        <v>5.19</v>
      </c>
      <c r="M120" s="3">
        <v>5.0999999999999996</v>
      </c>
      <c r="N120" s="4">
        <v>1.7500000000000002E-2</v>
      </c>
      <c r="O120" s="3">
        <v>0.09</v>
      </c>
      <c r="P120" s="5">
        <v>10</v>
      </c>
      <c r="Q120" t="s">
        <v>7</v>
      </c>
      <c r="R120" t="s">
        <v>8</v>
      </c>
      <c r="S120" t="s">
        <v>9</v>
      </c>
      <c r="T120" t="s">
        <v>10</v>
      </c>
      <c r="U120" t="s">
        <v>2</v>
      </c>
      <c r="V120" t="s">
        <v>11</v>
      </c>
      <c r="W120" t="s">
        <v>12</v>
      </c>
      <c r="X120" t="s">
        <v>13</v>
      </c>
      <c r="Y120" t="s">
        <v>14</v>
      </c>
      <c r="Z120" t="s">
        <v>15</v>
      </c>
      <c r="AA120" t="s">
        <v>16</v>
      </c>
      <c r="AB120" t="s">
        <v>17</v>
      </c>
      <c r="AC120" t="s">
        <v>18</v>
      </c>
      <c r="AD120" t="s">
        <v>19</v>
      </c>
      <c r="AE120" t="s">
        <v>20</v>
      </c>
      <c r="AF120" t="s">
        <v>21</v>
      </c>
      <c r="AG120" t="s">
        <v>22</v>
      </c>
      <c r="AH120" t="s">
        <v>23</v>
      </c>
      <c r="AI120" t="s">
        <v>24</v>
      </c>
      <c r="AJ120" t="s">
        <v>25</v>
      </c>
      <c r="AK120" t="s">
        <v>26</v>
      </c>
      <c r="AL120" t="s">
        <v>27</v>
      </c>
      <c r="AM120" t="s">
        <v>28</v>
      </c>
      <c r="AN120" t="s">
        <v>29</v>
      </c>
      <c r="AO120" t="s">
        <v>30</v>
      </c>
      <c r="AP120" t="s">
        <v>31</v>
      </c>
      <c r="AQ120" t="s">
        <v>32</v>
      </c>
      <c r="AR120" t="s">
        <v>33</v>
      </c>
      <c r="AS120" t="s">
        <v>34</v>
      </c>
      <c r="AT120" t="s">
        <v>35</v>
      </c>
      <c r="AU120" t="s">
        <v>36</v>
      </c>
      <c r="AV120" t="s">
        <v>26</v>
      </c>
      <c r="AW120" t="s">
        <v>26</v>
      </c>
      <c r="AX120" t="s">
        <v>570</v>
      </c>
      <c r="AY120" t="s">
        <v>571</v>
      </c>
      <c r="AZ120" s="3">
        <v>5.19</v>
      </c>
      <c r="BA120" t="str">
        <f t="shared" si="1"/>
        <v>650078+EA</v>
      </c>
      <c r="BB120" t="str">
        <f>VLOOKUP(BA120,Sheet2!$A$2:$D$5,4,0)</f>
        <v>BAG FEC FLXSL CLT PCH ODOR FLTR HYDRCLLD</v>
      </c>
      <c r="BC120" s="22">
        <f>VLOOKUP(BA120,Sheet2!$A$2:$D$5,3,0)</f>
        <v>3.92</v>
      </c>
    </row>
    <row r="121" spans="1:55" x14ac:dyDescent="0.2">
      <c r="A121" t="s">
        <v>572</v>
      </c>
      <c r="B121" t="s">
        <v>139</v>
      </c>
      <c r="C121" t="s">
        <v>2</v>
      </c>
      <c r="D121" t="s">
        <v>40</v>
      </c>
      <c r="E121" t="s">
        <v>41</v>
      </c>
      <c r="F121" s="2">
        <v>42622</v>
      </c>
      <c r="G121" t="s">
        <v>573</v>
      </c>
      <c r="H121" t="s">
        <v>574</v>
      </c>
      <c r="I121" s="2">
        <v>42619</v>
      </c>
      <c r="J121" s="3">
        <v>2767.68</v>
      </c>
      <c r="K121" s="3">
        <v>0</v>
      </c>
      <c r="L121" s="3">
        <v>172.98</v>
      </c>
      <c r="M121" s="3">
        <v>170</v>
      </c>
      <c r="N121" s="4">
        <v>1.7500000000000002E-2</v>
      </c>
      <c r="O121" s="3">
        <v>2.98</v>
      </c>
      <c r="P121" s="5">
        <v>16</v>
      </c>
      <c r="Q121" t="s">
        <v>44</v>
      </c>
      <c r="R121" t="s">
        <v>8</v>
      </c>
      <c r="S121" t="s">
        <v>46</v>
      </c>
      <c r="T121" t="s">
        <v>47</v>
      </c>
      <c r="U121" t="s">
        <v>2</v>
      </c>
      <c r="V121" t="s">
        <v>148</v>
      </c>
      <c r="W121" t="s">
        <v>12</v>
      </c>
      <c r="X121" t="s">
        <v>13</v>
      </c>
      <c r="Y121" t="s">
        <v>49</v>
      </c>
      <c r="Z121" t="s">
        <v>50</v>
      </c>
      <c r="AA121" t="s">
        <v>51</v>
      </c>
      <c r="AB121" t="s">
        <v>52</v>
      </c>
      <c r="AC121" t="s">
        <v>53</v>
      </c>
      <c r="AD121" t="s">
        <v>54</v>
      </c>
      <c r="AE121" t="s">
        <v>55</v>
      </c>
      <c r="AF121" t="s">
        <v>50</v>
      </c>
      <c r="AG121" t="s">
        <v>51</v>
      </c>
      <c r="AH121" t="s">
        <v>26</v>
      </c>
      <c r="AI121" t="s">
        <v>26</v>
      </c>
      <c r="AJ121" t="s">
        <v>26</v>
      </c>
      <c r="AK121" t="s">
        <v>26</v>
      </c>
      <c r="AL121" t="s">
        <v>27</v>
      </c>
      <c r="AM121" t="s">
        <v>28</v>
      </c>
      <c r="AN121" t="s">
        <v>171</v>
      </c>
      <c r="AO121" t="s">
        <v>57</v>
      </c>
      <c r="AP121" t="s">
        <v>31</v>
      </c>
      <c r="AQ121" t="s">
        <v>32</v>
      </c>
      <c r="AR121" t="s">
        <v>58</v>
      </c>
      <c r="AS121" t="s">
        <v>59</v>
      </c>
      <c r="AT121" t="s">
        <v>135</v>
      </c>
      <c r="AU121" t="s">
        <v>136</v>
      </c>
      <c r="AV121" t="s">
        <v>26</v>
      </c>
      <c r="AW121" t="s">
        <v>26</v>
      </c>
      <c r="AX121" t="s">
        <v>575</v>
      </c>
      <c r="AY121" t="s">
        <v>63</v>
      </c>
      <c r="AZ121" s="3">
        <v>172.98</v>
      </c>
      <c r="BA121" t="str">
        <f t="shared" si="1"/>
        <v>418000+EA</v>
      </c>
      <c r="BB121" t="str">
        <f>VLOOKUP(BA121,Sheet2!$A$2:$D$5,4,0)</f>
        <v>SYSTEM STOOL MANAGEMENT FLEXISEAL</v>
      </c>
      <c r="BC121" s="22">
        <f>VLOOKUP(BA121,Sheet2!$A$2:$D$5,3,0)</f>
        <v>164</v>
      </c>
    </row>
    <row r="122" spans="1:55" x14ac:dyDescent="0.2">
      <c r="A122" t="s">
        <v>576</v>
      </c>
      <c r="B122" t="s">
        <v>258</v>
      </c>
      <c r="C122" t="s">
        <v>2</v>
      </c>
      <c r="D122" t="s">
        <v>40</v>
      </c>
      <c r="E122" t="s">
        <v>41</v>
      </c>
      <c r="F122" s="2">
        <v>42622</v>
      </c>
      <c r="G122" t="s">
        <v>577</v>
      </c>
      <c r="H122" t="s">
        <v>578</v>
      </c>
      <c r="I122" s="2">
        <v>42619</v>
      </c>
      <c r="J122" s="3">
        <v>172.98</v>
      </c>
      <c r="K122" s="3">
        <v>0</v>
      </c>
      <c r="L122" s="3">
        <v>172.98</v>
      </c>
      <c r="M122" s="3">
        <v>170</v>
      </c>
      <c r="N122" s="4">
        <v>1.7500000000000002E-2</v>
      </c>
      <c r="O122" s="3">
        <v>2.98</v>
      </c>
      <c r="P122" s="5">
        <v>1</v>
      </c>
      <c r="Q122" t="s">
        <v>44</v>
      </c>
      <c r="R122" t="s">
        <v>8</v>
      </c>
      <c r="S122" t="s">
        <v>46</v>
      </c>
      <c r="T122" t="s">
        <v>47</v>
      </c>
      <c r="U122" t="s">
        <v>2</v>
      </c>
      <c r="V122" t="s">
        <v>148</v>
      </c>
      <c r="W122" t="s">
        <v>12</v>
      </c>
      <c r="X122" t="s">
        <v>13</v>
      </c>
      <c r="Y122" t="s">
        <v>14</v>
      </c>
      <c r="Z122" t="s">
        <v>75</v>
      </c>
      <c r="AA122" t="s">
        <v>76</v>
      </c>
      <c r="AB122" t="s">
        <v>17</v>
      </c>
      <c r="AC122" t="s">
        <v>18</v>
      </c>
      <c r="AD122" t="s">
        <v>19</v>
      </c>
      <c r="AE122" t="s">
        <v>20</v>
      </c>
      <c r="AF122" t="s">
        <v>21</v>
      </c>
      <c r="AG122" t="s">
        <v>22</v>
      </c>
      <c r="AH122" t="s">
        <v>77</v>
      </c>
      <c r="AI122" t="s">
        <v>169</v>
      </c>
      <c r="AJ122" t="s">
        <v>170</v>
      </c>
      <c r="AK122" t="s">
        <v>26</v>
      </c>
      <c r="AL122" t="s">
        <v>27</v>
      </c>
      <c r="AM122" t="s">
        <v>28</v>
      </c>
      <c r="AN122" t="s">
        <v>171</v>
      </c>
      <c r="AO122" t="s">
        <v>57</v>
      </c>
      <c r="AP122" t="s">
        <v>31</v>
      </c>
      <c r="AQ122" t="s">
        <v>32</v>
      </c>
      <c r="AR122" t="s">
        <v>58</v>
      </c>
      <c r="AS122" t="s">
        <v>59</v>
      </c>
      <c r="AT122" t="s">
        <v>35</v>
      </c>
      <c r="AU122" t="s">
        <v>36</v>
      </c>
      <c r="AV122" t="s">
        <v>26</v>
      </c>
      <c r="AW122" t="s">
        <v>26</v>
      </c>
      <c r="AX122" t="s">
        <v>579</v>
      </c>
      <c r="AY122" t="s">
        <v>72</v>
      </c>
      <c r="AZ122" s="3">
        <v>172.98</v>
      </c>
      <c r="BA122" t="str">
        <f t="shared" si="1"/>
        <v>418000+EA</v>
      </c>
      <c r="BB122" t="str">
        <f>VLOOKUP(BA122,Sheet2!$A$2:$D$5,4,0)</f>
        <v>SYSTEM STOOL MANAGEMENT FLEXISEAL</v>
      </c>
      <c r="BC122" s="22">
        <f>VLOOKUP(BA122,Sheet2!$A$2:$D$5,3,0)</f>
        <v>164</v>
      </c>
    </row>
    <row r="123" spans="1:55" x14ac:dyDescent="0.2">
      <c r="A123" t="s">
        <v>580</v>
      </c>
      <c r="B123" t="s">
        <v>154</v>
      </c>
      <c r="C123" t="s">
        <v>2</v>
      </c>
      <c r="D123" t="s">
        <v>40</v>
      </c>
      <c r="E123" t="s">
        <v>41</v>
      </c>
      <c r="F123" s="2">
        <v>42621</v>
      </c>
      <c r="G123" t="s">
        <v>581</v>
      </c>
      <c r="H123" t="s">
        <v>582</v>
      </c>
      <c r="I123" s="2">
        <v>42620</v>
      </c>
      <c r="J123" s="3">
        <v>172.98</v>
      </c>
      <c r="K123" s="3">
        <v>0</v>
      </c>
      <c r="L123" s="3">
        <v>172.98</v>
      </c>
      <c r="M123" s="3">
        <v>170</v>
      </c>
      <c r="N123" s="4">
        <v>1.7500000000000002E-2</v>
      </c>
      <c r="O123" s="3">
        <v>2.98</v>
      </c>
      <c r="P123" s="5">
        <v>1</v>
      </c>
      <c r="Q123" t="s">
        <v>44</v>
      </c>
      <c r="R123" t="s">
        <v>8</v>
      </c>
      <c r="S123" t="s">
        <v>46</v>
      </c>
      <c r="T123" t="s">
        <v>47</v>
      </c>
      <c r="U123" t="s">
        <v>2</v>
      </c>
      <c r="V123" t="s">
        <v>148</v>
      </c>
      <c r="W123" t="s">
        <v>12</v>
      </c>
      <c r="X123" t="s">
        <v>13</v>
      </c>
      <c r="Y123" t="s">
        <v>14</v>
      </c>
      <c r="Z123" t="s">
        <v>15</v>
      </c>
      <c r="AA123" t="s">
        <v>16</v>
      </c>
      <c r="AB123" t="s">
        <v>17</v>
      </c>
      <c r="AC123" t="s">
        <v>18</v>
      </c>
      <c r="AD123" t="s">
        <v>19</v>
      </c>
      <c r="AE123" t="s">
        <v>20</v>
      </c>
      <c r="AF123" t="s">
        <v>21</v>
      </c>
      <c r="AG123" t="s">
        <v>22</v>
      </c>
      <c r="AH123" t="s">
        <v>23</v>
      </c>
      <c r="AI123" t="s">
        <v>227</v>
      </c>
      <c r="AJ123" t="s">
        <v>228</v>
      </c>
      <c r="AK123" t="s">
        <v>26</v>
      </c>
      <c r="AL123" t="s">
        <v>27</v>
      </c>
      <c r="AM123" t="s">
        <v>28</v>
      </c>
      <c r="AN123" t="s">
        <v>171</v>
      </c>
      <c r="AO123" t="s">
        <v>57</v>
      </c>
      <c r="AP123" t="s">
        <v>31</v>
      </c>
      <c r="AQ123" t="s">
        <v>32</v>
      </c>
      <c r="AR123" t="s">
        <v>58</v>
      </c>
      <c r="AS123" t="s">
        <v>59</v>
      </c>
      <c r="AT123" t="s">
        <v>35</v>
      </c>
      <c r="AU123" t="s">
        <v>36</v>
      </c>
      <c r="AV123" t="s">
        <v>26</v>
      </c>
      <c r="AW123" t="s">
        <v>26</v>
      </c>
      <c r="AX123" t="s">
        <v>583</v>
      </c>
      <c r="AY123" t="s">
        <v>154</v>
      </c>
      <c r="AZ123" s="3">
        <v>172.98</v>
      </c>
      <c r="BA123" t="str">
        <f t="shared" si="1"/>
        <v>418000+EA</v>
      </c>
      <c r="BB123" t="str">
        <f>VLOOKUP(BA123,Sheet2!$A$2:$D$5,4,0)</f>
        <v>SYSTEM STOOL MANAGEMENT FLEXISEAL</v>
      </c>
      <c r="BC123" s="22">
        <f>VLOOKUP(BA123,Sheet2!$A$2:$D$5,3,0)</f>
        <v>164</v>
      </c>
    </row>
    <row r="124" spans="1:55" x14ac:dyDescent="0.2">
      <c r="A124" t="s">
        <v>584</v>
      </c>
      <c r="B124" t="s">
        <v>72</v>
      </c>
      <c r="C124" t="s">
        <v>2</v>
      </c>
      <c r="D124" t="s">
        <v>40</v>
      </c>
      <c r="E124" t="s">
        <v>41</v>
      </c>
      <c r="F124" s="2">
        <v>42622</v>
      </c>
      <c r="G124" t="s">
        <v>585</v>
      </c>
      <c r="H124" t="s">
        <v>586</v>
      </c>
      <c r="I124" s="2">
        <v>42621</v>
      </c>
      <c r="J124" s="3">
        <v>61.05</v>
      </c>
      <c r="K124" s="3">
        <v>0</v>
      </c>
      <c r="L124" s="3">
        <v>61.05</v>
      </c>
      <c r="M124" s="3">
        <v>60</v>
      </c>
      <c r="N124" s="4">
        <v>1.7500000000000002E-2</v>
      </c>
      <c r="O124" s="3">
        <v>1.05</v>
      </c>
      <c r="P124" s="5">
        <v>1</v>
      </c>
      <c r="Q124" t="s">
        <v>44</v>
      </c>
      <c r="R124" t="s">
        <v>65</v>
      </c>
      <c r="S124" t="s">
        <v>46</v>
      </c>
      <c r="T124" t="s">
        <v>134</v>
      </c>
      <c r="U124" t="s">
        <v>2</v>
      </c>
      <c r="V124" t="s">
        <v>67</v>
      </c>
      <c r="W124" t="s">
        <v>12</v>
      </c>
      <c r="X124" t="s">
        <v>13</v>
      </c>
      <c r="Y124" t="s">
        <v>14</v>
      </c>
      <c r="Z124" t="s">
        <v>75</v>
      </c>
      <c r="AA124" t="s">
        <v>76</v>
      </c>
      <c r="AB124" t="s">
        <v>17</v>
      </c>
      <c r="AC124" t="s">
        <v>18</v>
      </c>
      <c r="AD124" t="s">
        <v>19</v>
      </c>
      <c r="AE124" t="s">
        <v>20</v>
      </c>
      <c r="AF124" t="s">
        <v>21</v>
      </c>
      <c r="AG124" t="s">
        <v>22</v>
      </c>
      <c r="AH124" t="s">
        <v>77</v>
      </c>
      <c r="AI124" t="s">
        <v>169</v>
      </c>
      <c r="AJ124" t="s">
        <v>170</v>
      </c>
      <c r="AK124" t="s">
        <v>26</v>
      </c>
      <c r="AL124" t="s">
        <v>27</v>
      </c>
      <c r="AM124" t="s">
        <v>28</v>
      </c>
      <c r="AN124" t="s">
        <v>68</v>
      </c>
      <c r="AO124" t="s">
        <v>69</v>
      </c>
      <c r="AP124" t="s">
        <v>31</v>
      </c>
      <c r="AQ124" t="s">
        <v>32</v>
      </c>
      <c r="AR124" t="s">
        <v>33</v>
      </c>
      <c r="AS124" t="s">
        <v>34</v>
      </c>
      <c r="AT124" t="s">
        <v>35</v>
      </c>
      <c r="AU124" t="s">
        <v>36</v>
      </c>
      <c r="AV124" t="s">
        <v>26</v>
      </c>
      <c r="AW124" t="s">
        <v>26</v>
      </c>
      <c r="AX124" t="s">
        <v>587</v>
      </c>
      <c r="AY124" t="s">
        <v>72</v>
      </c>
      <c r="AZ124" s="3">
        <v>61.05</v>
      </c>
      <c r="BA124" t="str">
        <f t="shared" si="1"/>
        <v>411108+BX</v>
      </c>
      <c r="BB124" t="str">
        <f>VLOOKUP(BA124,Sheet2!$A$2:$D$5,4,0)</f>
        <v>BAG COLLECTION PRIVACY FLEXISEAL 10/BX</v>
      </c>
      <c r="BC124" s="22">
        <f>VLOOKUP(BA124,Sheet2!$A$2:$D$5,3,0)</f>
        <v>58.8</v>
      </c>
    </row>
    <row r="125" spans="1:55" x14ac:dyDescent="0.2">
      <c r="A125" t="s">
        <v>588</v>
      </c>
      <c r="B125" t="s">
        <v>139</v>
      </c>
      <c r="C125" t="s">
        <v>2</v>
      </c>
      <c r="D125" t="s">
        <v>40</v>
      </c>
      <c r="E125" t="s">
        <v>41</v>
      </c>
      <c r="F125" s="2">
        <v>42622</v>
      </c>
      <c r="G125" t="s">
        <v>589</v>
      </c>
      <c r="H125" t="s">
        <v>590</v>
      </c>
      <c r="I125" s="2">
        <v>42621</v>
      </c>
      <c r="J125" s="3">
        <v>172.98</v>
      </c>
      <c r="K125" s="3">
        <v>0</v>
      </c>
      <c r="L125" s="3">
        <v>172.98</v>
      </c>
      <c r="M125" s="3">
        <v>170</v>
      </c>
      <c r="N125" s="4">
        <v>1.7500000000000002E-2</v>
      </c>
      <c r="O125" s="3">
        <v>2.98</v>
      </c>
      <c r="P125" s="5">
        <v>1</v>
      </c>
      <c r="Q125" t="s">
        <v>44</v>
      </c>
      <c r="R125" t="s">
        <v>8</v>
      </c>
      <c r="S125" t="s">
        <v>46</v>
      </c>
      <c r="T125" t="s">
        <v>47</v>
      </c>
      <c r="U125" t="s">
        <v>2</v>
      </c>
      <c r="V125" t="s">
        <v>148</v>
      </c>
      <c r="W125" t="s">
        <v>12</v>
      </c>
      <c r="X125" t="s">
        <v>13</v>
      </c>
      <c r="Y125" t="s">
        <v>14</v>
      </c>
      <c r="Z125" t="s">
        <v>15</v>
      </c>
      <c r="AA125" t="s">
        <v>16</v>
      </c>
      <c r="AB125" t="s">
        <v>17</v>
      </c>
      <c r="AC125" t="s">
        <v>18</v>
      </c>
      <c r="AD125" t="s">
        <v>19</v>
      </c>
      <c r="AE125" t="s">
        <v>20</v>
      </c>
      <c r="AF125" t="s">
        <v>21</v>
      </c>
      <c r="AG125" t="s">
        <v>22</v>
      </c>
      <c r="AH125" t="s">
        <v>23</v>
      </c>
      <c r="AI125" t="s">
        <v>227</v>
      </c>
      <c r="AJ125" t="s">
        <v>228</v>
      </c>
      <c r="AK125" t="s">
        <v>26</v>
      </c>
      <c r="AL125" t="s">
        <v>27</v>
      </c>
      <c r="AM125" t="s">
        <v>28</v>
      </c>
      <c r="AN125" t="s">
        <v>171</v>
      </c>
      <c r="AO125" t="s">
        <v>57</v>
      </c>
      <c r="AP125" t="s">
        <v>31</v>
      </c>
      <c r="AQ125" t="s">
        <v>32</v>
      </c>
      <c r="AR125" t="s">
        <v>58</v>
      </c>
      <c r="AS125" t="s">
        <v>59</v>
      </c>
      <c r="AT125" t="s">
        <v>35</v>
      </c>
      <c r="AU125" t="s">
        <v>36</v>
      </c>
      <c r="AV125" t="s">
        <v>26</v>
      </c>
      <c r="AW125" t="s">
        <v>26</v>
      </c>
      <c r="AX125" t="s">
        <v>591</v>
      </c>
      <c r="AY125" t="s">
        <v>139</v>
      </c>
      <c r="AZ125" s="3">
        <v>172.98</v>
      </c>
      <c r="BA125" t="str">
        <f t="shared" si="1"/>
        <v>418000+EA</v>
      </c>
      <c r="BB125" t="str">
        <f>VLOOKUP(BA125,Sheet2!$A$2:$D$5,4,0)</f>
        <v>SYSTEM STOOL MANAGEMENT FLEXISEAL</v>
      </c>
      <c r="BC125" s="22">
        <f>VLOOKUP(BA125,Sheet2!$A$2:$D$5,3,0)</f>
        <v>164</v>
      </c>
    </row>
    <row r="126" spans="1:55" x14ac:dyDescent="0.2">
      <c r="A126" t="s">
        <v>592</v>
      </c>
      <c r="B126" t="s">
        <v>203</v>
      </c>
      <c r="C126" t="s">
        <v>2</v>
      </c>
      <c r="D126" t="s">
        <v>316</v>
      </c>
      <c r="E126" t="s">
        <v>4</v>
      </c>
      <c r="F126" s="2">
        <v>42632</v>
      </c>
      <c r="G126" t="s">
        <v>593</v>
      </c>
      <c r="H126" t="s">
        <v>594</v>
      </c>
      <c r="I126" s="2">
        <v>42622</v>
      </c>
      <c r="J126" s="3">
        <v>47.88</v>
      </c>
      <c r="K126" s="3">
        <v>0</v>
      </c>
      <c r="L126" s="3">
        <v>3.99</v>
      </c>
      <c r="M126" s="3">
        <v>3.92</v>
      </c>
      <c r="N126" s="4">
        <v>1.7500000000000002E-2</v>
      </c>
      <c r="O126" s="3">
        <v>7.0000000000000007E-2</v>
      </c>
      <c r="P126" s="5">
        <v>12</v>
      </c>
      <c r="Q126" t="s">
        <v>7</v>
      </c>
      <c r="R126" t="s">
        <v>8</v>
      </c>
      <c r="S126" t="s">
        <v>9</v>
      </c>
      <c r="T126" t="s">
        <v>10</v>
      </c>
      <c r="U126" t="s">
        <v>2</v>
      </c>
      <c r="V126" t="s">
        <v>11</v>
      </c>
      <c r="W126" t="s">
        <v>12</v>
      </c>
      <c r="X126" t="s">
        <v>13</v>
      </c>
      <c r="Y126" t="s">
        <v>14</v>
      </c>
      <c r="Z126" t="s">
        <v>75</v>
      </c>
      <c r="AA126" t="s">
        <v>76</v>
      </c>
      <c r="AB126" t="s">
        <v>17</v>
      </c>
      <c r="AC126" t="s">
        <v>18</v>
      </c>
      <c r="AD126" t="s">
        <v>19</v>
      </c>
      <c r="AE126" t="s">
        <v>20</v>
      </c>
      <c r="AF126" t="s">
        <v>21</v>
      </c>
      <c r="AG126" t="s">
        <v>22</v>
      </c>
      <c r="AH126" t="s">
        <v>77</v>
      </c>
      <c r="AI126" t="s">
        <v>78</v>
      </c>
      <c r="AJ126" t="s">
        <v>79</v>
      </c>
      <c r="AK126" t="s">
        <v>26</v>
      </c>
      <c r="AL126" t="s">
        <v>27</v>
      </c>
      <c r="AM126" t="s">
        <v>28</v>
      </c>
      <c r="AN126" t="s">
        <v>29</v>
      </c>
      <c r="AO126" t="s">
        <v>30</v>
      </c>
      <c r="AP126" t="s">
        <v>31</v>
      </c>
      <c r="AQ126" t="s">
        <v>32</v>
      </c>
      <c r="AR126" t="s">
        <v>33</v>
      </c>
      <c r="AS126" t="s">
        <v>34</v>
      </c>
      <c r="AT126" t="s">
        <v>35</v>
      </c>
      <c r="AU126" t="s">
        <v>36</v>
      </c>
      <c r="AV126" t="s">
        <v>26</v>
      </c>
      <c r="AW126" t="s">
        <v>26</v>
      </c>
      <c r="AX126" t="s">
        <v>595</v>
      </c>
      <c r="AY126" t="s">
        <v>182</v>
      </c>
      <c r="AZ126" s="3">
        <v>3.99</v>
      </c>
      <c r="BA126" t="str">
        <f t="shared" si="1"/>
        <v>650078+EA</v>
      </c>
      <c r="BB126" t="str">
        <f>VLOOKUP(BA126,Sheet2!$A$2:$D$5,4,0)</f>
        <v>BAG FEC FLXSL CLT PCH ODOR FLTR HYDRCLLD</v>
      </c>
      <c r="BC126" s="22">
        <f>VLOOKUP(BA126,Sheet2!$A$2:$D$5,3,0)</f>
        <v>3.92</v>
      </c>
    </row>
    <row r="127" spans="1:55" x14ac:dyDescent="0.2">
      <c r="A127" t="s">
        <v>596</v>
      </c>
      <c r="B127" t="s">
        <v>597</v>
      </c>
      <c r="C127" t="s">
        <v>2</v>
      </c>
      <c r="D127" t="s">
        <v>40</v>
      </c>
      <c r="E127" t="s">
        <v>41</v>
      </c>
      <c r="F127" s="2">
        <v>42625</v>
      </c>
      <c r="G127" t="s">
        <v>598</v>
      </c>
      <c r="H127" t="s">
        <v>599</v>
      </c>
      <c r="I127" s="2">
        <v>42624</v>
      </c>
      <c r="J127" s="3">
        <v>172.98</v>
      </c>
      <c r="K127" s="3">
        <v>0</v>
      </c>
      <c r="L127" s="3">
        <v>172.98</v>
      </c>
      <c r="M127" s="3">
        <v>170</v>
      </c>
      <c r="N127" s="4">
        <v>1.7500000000000002E-2</v>
      </c>
      <c r="O127" s="3">
        <v>2.98</v>
      </c>
      <c r="P127" s="5">
        <v>1</v>
      </c>
      <c r="Q127" t="s">
        <v>44</v>
      </c>
      <c r="R127" t="s">
        <v>8</v>
      </c>
      <c r="S127" t="s">
        <v>46</v>
      </c>
      <c r="T127" t="s">
        <v>47</v>
      </c>
      <c r="U127" t="s">
        <v>2</v>
      </c>
      <c r="V127" t="s">
        <v>148</v>
      </c>
      <c r="W127" t="s">
        <v>12</v>
      </c>
      <c r="X127" t="s">
        <v>13</v>
      </c>
      <c r="Y127" t="s">
        <v>14</v>
      </c>
      <c r="Z127" t="s">
        <v>75</v>
      </c>
      <c r="AA127" t="s">
        <v>76</v>
      </c>
      <c r="AB127" t="s">
        <v>17</v>
      </c>
      <c r="AC127" t="s">
        <v>18</v>
      </c>
      <c r="AD127" t="s">
        <v>19</v>
      </c>
      <c r="AE127" t="s">
        <v>20</v>
      </c>
      <c r="AF127" t="s">
        <v>21</v>
      </c>
      <c r="AG127" t="s">
        <v>22</v>
      </c>
      <c r="AH127" t="s">
        <v>77</v>
      </c>
      <c r="AI127" t="s">
        <v>169</v>
      </c>
      <c r="AJ127" t="s">
        <v>170</v>
      </c>
      <c r="AK127" t="s">
        <v>26</v>
      </c>
      <c r="AL127" t="s">
        <v>27</v>
      </c>
      <c r="AM127" t="s">
        <v>28</v>
      </c>
      <c r="AN127" t="s">
        <v>171</v>
      </c>
      <c r="AO127" t="s">
        <v>57</v>
      </c>
      <c r="AP127" t="s">
        <v>31</v>
      </c>
      <c r="AQ127" t="s">
        <v>32</v>
      </c>
      <c r="AR127" t="s">
        <v>58</v>
      </c>
      <c r="AS127" t="s">
        <v>59</v>
      </c>
      <c r="AT127" t="s">
        <v>35</v>
      </c>
      <c r="AU127" t="s">
        <v>36</v>
      </c>
      <c r="AV127" t="s">
        <v>26</v>
      </c>
      <c r="AW127" t="s">
        <v>26</v>
      </c>
      <c r="AX127" t="s">
        <v>600</v>
      </c>
      <c r="AY127" t="s">
        <v>597</v>
      </c>
      <c r="AZ127" s="3">
        <v>172.98</v>
      </c>
      <c r="BA127" t="str">
        <f t="shared" si="1"/>
        <v>418000+EA</v>
      </c>
      <c r="BB127" t="str">
        <f>VLOOKUP(BA127,Sheet2!$A$2:$D$5,4,0)</f>
        <v>SYSTEM STOOL MANAGEMENT FLEXISEAL</v>
      </c>
      <c r="BC127" s="22">
        <f>VLOOKUP(BA127,Sheet2!$A$2:$D$5,3,0)</f>
        <v>164</v>
      </c>
    </row>
    <row r="128" spans="1:55" x14ac:dyDescent="0.2">
      <c r="A128" t="s">
        <v>601</v>
      </c>
      <c r="B128" t="s">
        <v>602</v>
      </c>
      <c r="C128" t="s">
        <v>2</v>
      </c>
      <c r="D128" t="s">
        <v>40</v>
      </c>
      <c r="E128" t="s">
        <v>41</v>
      </c>
      <c r="F128" s="2">
        <v>42625</v>
      </c>
      <c r="G128" t="s">
        <v>603</v>
      </c>
      <c r="H128" t="s">
        <v>604</v>
      </c>
      <c r="I128" s="2">
        <v>42624</v>
      </c>
      <c r="J128" s="3">
        <v>172.98</v>
      </c>
      <c r="K128" s="3">
        <v>0</v>
      </c>
      <c r="L128" s="3">
        <v>172.98</v>
      </c>
      <c r="M128" s="3">
        <v>170</v>
      </c>
      <c r="N128" s="4">
        <v>1.7500000000000002E-2</v>
      </c>
      <c r="O128" s="3">
        <v>2.98</v>
      </c>
      <c r="P128" s="5">
        <v>1</v>
      </c>
      <c r="Q128" t="s">
        <v>44</v>
      </c>
      <c r="R128" t="s">
        <v>8</v>
      </c>
      <c r="S128" t="s">
        <v>46</v>
      </c>
      <c r="T128" t="s">
        <v>47</v>
      </c>
      <c r="U128" t="s">
        <v>2</v>
      </c>
      <c r="V128" t="s">
        <v>148</v>
      </c>
      <c r="W128" t="s">
        <v>12</v>
      </c>
      <c r="X128" t="s">
        <v>13</v>
      </c>
      <c r="Y128" t="s">
        <v>14</v>
      </c>
      <c r="Z128" t="s">
        <v>75</v>
      </c>
      <c r="AA128" t="s">
        <v>76</v>
      </c>
      <c r="AB128" t="s">
        <v>17</v>
      </c>
      <c r="AC128" t="s">
        <v>18</v>
      </c>
      <c r="AD128" t="s">
        <v>19</v>
      </c>
      <c r="AE128" t="s">
        <v>20</v>
      </c>
      <c r="AF128" t="s">
        <v>21</v>
      </c>
      <c r="AG128" t="s">
        <v>22</v>
      </c>
      <c r="AH128" t="s">
        <v>77</v>
      </c>
      <c r="AI128" t="s">
        <v>149</v>
      </c>
      <c r="AJ128" t="s">
        <v>150</v>
      </c>
      <c r="AK128" t="s">
        <v>26</v>
      </c>
      <c r="AL128" t="s">
        <v>27</v>
      </c>
      <c r="AM128" t="s">
        <v>28</v>
      </c>
      <c r="AN128" t="s">
        <v>171</v>
      </c>
      <c r="AO128" t="s">
        <v>57</v>
      </c>
      <c r="AP128" t="s">
        <v>31</v>
      </c>
      <c r="AQ128" t="s">
        <v>32</v>
      </c>
      <c r="AR128" t="s">
        <v>58</v>
      </c>
      <c r="AS128" t="s">
        <v>59</v>
      </c>
      <c r="AT128" t="s">
        <v>35</v>
      </c>
      <c r="AU128" t="s">
        <v>36</v>
      </c>
      <c r="AV128" t="s">
        <v>26</v>
      </c>
      <c r="AW128" t="s">
        <v>26</v>
      </c>
      <c r="AX128" t="s">
        <v>605</v>
      </c>
      <c r="AY128" t="s">
        <v>602</v>
      </c>
      <c r="AZ128" s="3">
        <v>172.98</v>
      </c>
      <c r="BA128" t="str">
        <f t="shared" si="1"/>
        <v>418000+EA</v>
      </c>
      <c r="BB128" t="str">
        <f>VLOOKUP(BA128,Sheet2!$A$2:$D$5,4,0)</f>
        <v>SYSTEM STOOL MANAGEMENT FLEXISEAL</v>
      </c>
      <c r="BC128" s="22">
        <f>VLOOKUP(BA128,Sheet2!$A$2:$D$5,3,0)</f>
        <v>164</v>
      </c>
    </row>
    <row r="129" spans="1:55" x14ac:dyDescent="0.2">
      <c r="A129" t="s">
        <v>606</v>
      </c>
      <c r="B129" t="s">
        <v>164</v>
      </c>
      <c r="C129" t="s">
        <v>2</v>
      </c>
      <c r="D129" t="s">
        <v>40</v>
      </c>
      <c r="E129" t="s">
        <v>41</v>
      </c>
      <c r="F129" s="2">
        <v>42625</v>
      </c>
      <c r="G129" t="s">
        <v>607</v>
      </c>
      <c r="H129" t="s">
        <v>608</v>
      </c>
      <c r="I129" s="2">
        <v>42624</v>
      </c>
      <c r="J129" s="3">
        <v>172.98</v>
      </c>
      <c r="K129" s="3">
        <v>0</v>
      </c>
      <c r="L129" s="3">
        <v>172.98</v>
      </c>
      <c r="M129" s="3">
        <v>170</v>
      </c>
      <c r="N129" s="4">
        <v>1.7500000000000002E-2</v>
      </c>
      <c r="O129" s="3">
        <v>2.98</v>
      </c>
      <c r="P129" s="5">
        <v>1</v>
      </c>
      <c r="Q129" t="s">
        <v>44</v>
      </c>
      <c r="R129" t="s">
        <v>8</v>
      </c>
      <c r="S129" t="s">
        <v>46</v>
      </c>
      <c r="T129" t="s">
        <v>47</v>
      </c>
      <c r="U129" t="s">
        <v>2</v>
      </c>
      <c r="V129" t="s">
        <v>148</v>
      </c>
      <c r="W129" t="s">
        <v>12</v>
      </c>
      <c r="X129" t="s">
        <v>13</v>
      </c>
      <c r="Y129" t="s">
        <v>14</v>
      </c>
      <c r="Z129" t="s">
        <v>75</v>
      </c>
      <c r="AA129" t="s">
        <v>76</v>
      </c>
      <c r="AB129" t="s">
        <v>17</v>
      </c>
      <c r="AC129" t="s">
        <v>18</v>
      </c>
      <c r="AD129" t="s">
        <v>19</v>
      </c>
      <c r="AE129" t="s">
        <v>20</v>
      </c>
      <c r="AF129" t="s">
        <v>21</v>
      </c>
      <c r="AG129" t="s">
        <v>22</v>
      </c>
      <c r="AH129" t="s">
        <v>77</v>
      </c>
      <c r="AI129" t="s">
        <v>149</v>
      </c>
      <c r="AJ129" t="s">
        <v>150</v>
      </c>
      <c r="AK129" t="s">
        <v>26</v>
      </c>
      <c r="AL129" t="s">
        <v>27</v>
      </c>
      <c r="AM129" t="s">
        <v>28</v>
      </c>
      <c r="AN129" t="s">
        <v>171</v>
      </c>
      <c r="AO129" t="s">
        <v>57</v>
      </c>
      <c r="AP129" t="s">
        <v>31</v>
      </c>
      <c r="AQ129" t="s">
        <v>32</v>
      </c>
      <c r="AR129" t="s">
        <v>58</v>
      </c>
      <c r="AS129" t="s">
        <v>59</v>
      </c>
      <c r="AT129" t="s">
        <v>35</v>
      </c>
      <c r="AU129" t="s">
        <v>36</v>
      </c>
      <c r="AV129" t="s">
        <v>26</v>
      </c>
      <c r="AW129" t="s">
        <v>26</v>
      </c>
      <c r="AX129" t="s">
        <v>609</v>
      </c>
      <c r="AY129" t="s">
        <v>164</v>
      </c>
      <c r="AZ129" s="3">
        <v>172.98</v>
      </c>
      <c r="BA129" t="str">
        <f t="shared" si="1"/>
        <v>418000+EA</v>
      </c>
      <c r="BB129" t="str">
        <f>VLOOKUP(BA129,Sheet2!$A$2:$D$5,4,0)</f>
        <v>SYSTEM STOOL MANAGEMENT FLEXISEAL</v>
      </c>
      <c r="BC129" s="22">
        <f>VLOOKUP(BA129,Sheet2!$A$2:$D$5,3,0)</f>
        <v>164</v>
      </c>
    </row>
    <row r="130" spans="1:55" x14ac:dyDescent="0.2">
      <c r="A130" t="s">
        <v>610</v>
      </c>
      <c r="B130" t="s">
        <v>164</v>
      </c>
      <c r="C130" t="s">
        <v>2</v>
      </c>
      <c r="D130" t="s">
        <v>40</v>
      </c>
      <c r="E130" t="s">
        <v>41</v>
      </c>
      <c r="F130" s="2">
        <v>42626</v>
      </c>
      <c r="G130" t="s">
        <v>611</v>
      </c>
      <c r="H130" t="s">
        <v>612</v>
      </c>
      <c r="I130" s="2">
        <v>42625</v>
      </c>
      <c r="J130" s="3">
        <v>172.98</v>
      </c>
      <c r="K130" s="3">
        <v>0</v>
      </c>
      <c r="L130" s="3">
        <v>172.98</v>
      </c>
      <c r="M130" s="3">
        <v>170</v>
      </c>
      <c r="N130" s="4">
        <v>1.7500000000000002E-2</v>
      </c>
      <c r="O130" s="3">
        <v>2.98</v>
      </c>
      <c r="P130" s="5">
        <v>1</v>
      </c>
      <c r="Q130" t="s">
        <v>44</v>
      </c>
      <c r="R130" t="s">
        <v>8</v>
      </c>
      <c r="S130" t="s">
        <v>46</v>
      </c>
      <c r="T130" t="s">
        <v>47</v>
      </c>
      <c r="U130" t="s">
        <v>2</v>
      </c>
      <c r="V130" t="s">
        <v>148</v>
      </c>
      <c r="W130" t="s">
        <v>12</v>
      </c>
      <c r="X130" t="s">
        <v>13</v>
      </c>
      <c r="Y130" t="s">
        <v>14</v>
      </c>
      <c r="Z130" t="s">
        <v>214</v>
      </c>
      <c r="AA130" t="s">
        <v>215</v>
      </c>
      <c r="AB130" t="s">
        <v>17</v>
      </c>
      <c r="AC130" t="s">
        <v>18</v>
      </c>
      <c r="AD130" t="s">
        <v>19</v>
      </c>
      <c r="AE130" t="s">
        <v>20</v>
      </c>
      <c r="AF130" t="s">
        <v>21</v>
      </c>
      <c r="AG130" t="s">
        <v>22</v>
      </c>
      <c r="AH130" t="s">
        <v>216</v>
      </c>
      <c r="AI130" t="s">
        <v>217</v>
      </c>
      <c r="AJ130" t="s">
        <v>218</v>
      </c>
      <c r="AK130" t="s">
        <v>26</v>
      </c>
      <c r="AL130" t="s">
        <v>27</v>
      </c>
      <c r="AM130" t="s">
        <v>28</v>
      </c>
      <c r="AN130" t="s">
        <v>171</v>
      </c>
      <c r="AO130" t="s">
        <v>57</v>
      </c>
      <c r="AP130" t="s">
        <v>31</v>
      </c>
      <c r="AQ130" t="s">
        <v>32</v>
      </c>
      <c r="AR130" t="s">
        <v>58</v>
      </c>
      <c r="AS130" t="s">
        <v>59</v>
      </c>
      <c r="AT130" t="s">
        <v>35</v>
      </c>
      <c r="AU130" t="s">
        <v>36</v>
      </c>
      <c r="AV130" t="s">
        <v>26</v>
      </c>
      <c r="AW130" t="s">
        <v>26</v>
      </c>
      <c r="AX130" t="s">
        <v>613</v>
      </c>
      <c r="AY130" t="s">
        <v>164</v>
      </c>
      <c r="AZ130" s="3">
        <v>172.98</v>
      </c>
      <c r="BA130" t="str">
        <f t="shared" si="1"/>
        <v>418000+EA</v>
      </c>
      <c r="BB130" t="str">
        <f>VLOOKUP(BA130,Sheet2!$A$2:$D$5,4,0)</f>
        <v>SYSTEM STOOL MANAGEMENT FLEXISEAL</v>
      </c>
      <c r="BC130" s="22">
        <f>VLOOKUP(BA130,Sheet2!$A$2:$D$5,3,0)</f>
        <v>164</v>
      </c>
    </row>
    <row r="131" spans="1:55" x14ac:dyDescent="0.2">
      <c r="A131" t="s">
        <v>614</v>
      </c>
      <c r="B131" t="s">
        <v>615</v>
      </c>
      <c r="C131" t="s">
        <v>2</v>
      </c>
      <c r="D131" t="s">
        <v>316</v>
      </c>
      <c r="E131" t="s">
        <v>4</v>
      </c>
      <c r="F131" s="2">
        <v>42632</v>
      </c>
      <c r="G131" t="s">
        <v>616</v>
      </c>
      <c r="H131" t="s">
        <v>617</v>
      </c>
      <c r="I131" s="2">
        <v>42627</v>
      </c>
      <c r="J131" s="3">
        <v>15.96</v>
      </c>
      <c r="K131" s="3">
        <v>0</v>
      </c>
      <c r="L131" s="3">
        <v>3.99</v>
      </c>
      <c r="M131" s="3">
        <v>3.92</v>
      </c>
      <c r="N131" s="4">
        <v>1.7500000000000002E-2</v>
      </c>
      <c r="O131" s="3">
        <v>7.0000000000000007E-2</v>
      </c>
      <c r="P131" s="5">
        <v>4</v>
      </c>
      <c r="Q131" t="s">
        <v>7</v>
      </c>
      <c r="R131" t="s">
        <v>8</v>
      </c>
      <c r="S131" t="s">
        <v>9</v>
      </c>
      <c r="T131" t="s">
        <v>10</v>
      </c>
      <c r="U131" t="s">
        <v>2</v>
      </c>
      <c r="V131" t="s">
        <v>11</v>
      </c>
      <c r="W131" t="s">
        <v>12</v>
      </c>
      <c r="X131" t="s">
        <v>13</v>
      </c>
      <c r="Y131" t="s">
        <v>14</v>
      </c>
      <c r="Z131" t="s">
        <v>186</v>
      </c>
      <c r="AA131" t="s">
        <v>187</v>
      </c>
      <c r="AB131" t="s">
        <v>17</v>
      </c>
      <c r="AC131" t="s">
        <v>18</v>
      </c>
      <c r="AD131" t="s">
        <v>19</v>
      </c>
      <c r="AE131" t="s">
        <v>20</v>
      </c>
      <c r="AF131" t="s">
        <v>188</v>
      </c>
      <c r="AG131" t="s">
        <v>189</v>
      </c>
      <c r="AH131" t="s">
        <v>190</v>
      </c>
      <c r="AI131" t="s">
        <v>191</v>
      </c>
      <c r="AJ131" t="s">
        <v>192</v>
      </c>
      <c r="AK131" t="s">
        <v>26</v>
      </c>
      <c r="AL131" t="s">
        <v>27</v>
      </c>
      <c r="AM131" t="s">
        <v>28</v>
      </c>
      <c r="AN131" t="s">
        <v>29</v>
      </c>
      <c r="AO131" t="s">
        <v>30</v>
      </c>
      <c r="AP131" t="s">
        <v>31</v>
      </c>
      <c r="AQ131" t="s">
        <v>32</v>
      </c>
      <c r="AR131" t="s">
        <v>33</v>
      </c>
      <c r="AS131" t="s">
        <v>34</v>
      </c>
      <c r="AT131" t="s">
        <v>35</v>
      </c>
      <c r="AU131" t="s">
        <v>36</v>
      </c>
      <c r="AV131" t="s">
        <v>26</v>
      </c>
      <c r="AW131" t="s">
        <v>26</v>
      </c>
      <c r="AX131" t="s">
        <v>618</v>
      </c>
      <c r="AY131" t="s">
        <v>619</v>
      </c>
      <c r="AZ131" s="3">
        <v>3.99</v>
      </c>
      <c r="BA131" t="str">
        <f t="shared" ref="BA131:BA194" si="2">CONCATENATE(AO131,"+",R131)</f>
        <v>650078+EA</v>
      </c>
      <c r="BB131" t="str">
        <f>VLOOKUP(BA131,Sheet2!$A$2:$D$5,4,0)</f>
        <v>BAG FEC FLXSL CLT PCH ODOR FLTR HYDRCLLD</v>
      </c>
      <c r="BC131" s="22">
        <f>VLOOKUP(BA131,Sheet2!$A$2:$D$5,3,0)</f>
        <v>3.92</v>
      </c>
    </row>
    <row r="132" spans="1:55" x14ac:dyDescent="0.2">
      <c r="A132" t="s">
        <v>620</v>
      </c>
      <c r="B132" t="s">
        <v>139</v>
      </c>
      <c r="C132" t="s">
        <v>2</v>
      </c>
      <c r="D132" t="s">
        <v>40</v>
      </c>
      <c r="E132" t="s">
        <v>41</v>
      </c>
      <c r="F132" s="2">
        <v>42629</v>
      </c>
      <c r="G132" t="s">
        <v>621</v>
      </c>
      <c r="H132" t="s">
        <v>622</v>
      </c>
      <c r="I132" s="2">
        <v>42628</v>
      </c>
      <c r="J132" s="3">
        <v>172.98</v>
      </c>
      <c r="K132" s="3">
        <v>0</v>
      </c>
      <c r="L132" s="3">
        <v>172.98</v>
      </c>
      <c r="M132" s="3">
        <v>170</v>
      </c>
      <c r="N132" s="4">
        <v>1.7500000000000002E-2</v>
      </c>
      <c r="O132" s="3">
        <v>2.98</v>
      </c>
      <c r="P132" s="5">
        <v>1</v>
      </c>
      <c r="Q132" t="s">
        <v>44</v>
      </c>
      <c r="R132" t="s">
        <v>8</v>
      </c>
      <c r="S132" t="s">
        <v>46</v>
      </c>
      <c r="T132" t="s">
        <v>47</v>
      </c>
      <c r="U132" t="s">
        <v>2</v>
      </c>
      <c r="V132" t="s">
        <v>148</v>
      </c>
      <c r="W132" t="s">
        <v>12</v>
      </c>
      <c r="X132" t="s">
        <v>13</v>
      </c>
      <c r="Y132" t="s">
        <v>14</v>
      </c>
      <c r="Z132" t="s">
        <v>15</v>
      </c>
      <c r="AA132" t="s">
        <v>16</v>
      </c>
      <c r="AB132" t="s">
        <v>17</v>
      </c>
      <c r="AC132" t="s">
        <v>18</v>
      </c>
      <c r="AD132" t="s">
        <v>19</v>
      </c>
      <c r="AE132" t="s">
        <v>20</v>
      </c>
      <c r="AF132" t="s">
        <v>21</v>
      </c>
      <c r="AG132" t="s">
        <v>22</v>
      </c>
      <c r="AH132" t="s">
        <v>23</v>
      </c>
      <c r="AI132" t="s">
        <v>227</v>
      </c>
      <c r="AJ132" t="s">
        <v>228</v>
      </c>
      <c r="AK132" t="s">
        <v>26</v>
      </c>
      <c r="AL132" t="s">
        <v>27</v>
      </c>
      <c r="AM132" t="s">
        <v>28</v>
      </c>
      <c r="AN132" t="s">
        <v>171</v>
      </c>
      <c r="AO132" t="s">
        <v>57</v>
      </c>
      <c r="AP132" t="s">
        <v>31</v>
      </c>
      <c r="AQ132" t="s">
        <v>32</v>
      </c>
      <c r="AR132" t="s">
        <v>58</v>
      </c>
      <c r="AS132" t="s">
        <v>59</v>
      </c>
      <c r="AT132" t="s">
        <v>35</v>
      </c>
      <c r="AU132" t="s">
        <v>36</v>
      </c>
      <c r="AV132" t="s">
        <v>26</v>
      </c>
      <c r="AW132" t="s">
        <v>26</v>
      </c>
      <c r="AX132" t="s">
        <v>623</v>
      </c>
      <c r="AY132" t="s">
        <v>139</v>
      </c>
      <c r="AZ132" s="3">
        <v>172.98</v>
      </c>
      <c r="BA132" t="str">
        <f t="shared" si="2"/>
        <v>418000+EA</v>
      </c>
      <c r="BB132" t="str">
        <f>VLOOKUP(BA132,Sheet2!$A$2:$D$5,4,0)</f>
        <v>SYSTEM STOOL MANAGEMENT FLEXISEAL</v>
      </c>
      <c r="BC132" s="22">
        <f>VLOOKUP(BA132,Sheet2!$A$2:$D$5,3,0)</f>
        <v>164</v>
      </c>
    </row>
    <row r="133" spans="1:55" x14ac:dyDescent="0.2">
      <c r="A133" t="s">
        <v>624</v>
      </c>
      <c r="B133" t="s">
        <v>203</v>
      </c>
      <c r="C133" t="s">
        <v>2</v>
      </c>
      <c r="D133" t="s">
        <v>316</v>
      </c>
      <c r="E133" t="s">
        <v>4</v>
      </c>
      <c r="F133" s="2">
        <v>42632</v>
      </c>
      <c r="G133" t="s">
        <v>625</v>
      </c>
      <c r="H133" t="s">
        <v>626</v>
      </c>
      <c r="I133" s="2">
        <v>42629</v>
      </c>
      <c r="J133" s="3">
        <v>59.85</v>
      </c>
      <c r="K133" s="3">
        <v>0</v>
      </c>
      <c r="L133" s="3">
        <v>3.99</v>
      </c>
      <c r="M133" s="3">
        <v>3.92</v>
      </c>
      <c r="N133" s="4">
        <v>1.7500000000000002E-2</v>
      </c>
      <c r="O133" s="3">
        <v>7.0000000000000007E-2</v>
      </c>
      <c r="P133" s="5">
        <v>15</v>
      </c>
      <c r="Q133" t="s">
        <v>7</v>
      </c>
      <c r="R133" t="s">
        <v>8</v>
      </c>
      <c r="S133" t="s">
        <v>9</v>
      </c>
      <c r="T133" t="s">
        <v>10</v>
      </c>
      <c r="U133" t="s">
        <v>2</v>
      </c>
      <c r="V133" t="s">
        <v>11</v>
      </c>
      <c r="W133" t="s">
        <v>12</v>
      </c>
      <c r="X133" t="s">
        <v>13</v>
      </c>
      <c r="Y133" t="s">
        <v>14</v>
      </c>
      <c r="Z133" t="s">
        <v>15</v>
      </c>
      <c r="AA133" t="s">
        <v>16</v>
      </c>
      <c r="AB133" t="s">
        <v>17</v>
      </c>
      <c r="AC133" t="s">
        <v>18</v>
      </c>
      <c r="AD133" t="s">
        <v>19</v>
      </c>
      <c r="AE133" t="s">
        <v>20</v>
      </c>
      <c r="AF133" t="s">
        <v>21</v>
      </c>
      <c r="AG133" t="s">
        <v>22</v>
      </c>
      <c r="AH133" t="s">
        <v>23</v>
      </c>
      <c r="AI133" t="s">
        <v>24</v>
      </c>
      <c r="AJ133" t="s">
        <v>25</v>
      </c>
      <c r="AK133" t="s">
        <v>26</v>
      </c>
      <c r="AL133" t="s">
        <v>27</v>
      </c>
      <c r="AM133" t="s">
        <v>28</v>
      </c>
      <c r="AN133" t="s">
        <v>29</v>
      </c>
      <c r="AO133" t="s">
        <v>30</v>
      </c>
      <c r="AP133" t="s">
        <v>31</v>
      </c>
      <c r="AQ133" t="s">
        <v>32</v>
      </c>
      <c r="AR133" t="s">
        <v>33</v>
      </c>
      <c r="AS133" t="s">
        <v>34</v>
      </c>
      <c r="AT133" t="s">
        <v>35</v>
      </c>
      <c r="AU133" t="s">
        <v>36</v>
      </c>
      <c r="AV133" t="s">
        <v>26</v>
      </c>
      <c r="AW133" t="s">
        <v>26</v>
      </c>
      <c r="AX133" t="s">
        <v>627</v>
      </c>
      <c r="AY133" t="s">
        <v>628</v>
      </c>
      <c r="AZ133" s="3">
        <v>3.99</v>
      </c>
      <c r="BA133" t="str">
        <f t="shared" si="2"/>
        <v>650078+EA</v>
      </c>
      <c r="BB133" t="str">
        <f>VLOOKUP(BA133,Sheet2!$A$2:$D$5,4,0)</f>
        <v>BAG FEC FLXSL CLT PCH ODOR FLTR HYDRCLLD</v>
      </c>
      <c r="BC133" s="22">
        <f>VLOOKUP(BA133,Sheet2!$A$2:$D$5,3,0)</f>
        <v>3.92</v>
      </c>
    </row>
    <row r="134" spans="1:55" x14ac:dyDescent="0.2">
      <c r="A134" t="s">
        <v>629</v>
      </c>
      <c r="B134" t="s">
        <v>258</v>
      </c>
      <c r="C134" t="s">
        <v>2</v>
      </c>
      <c r="D134" t="s">
        <v>40</v>
      </c>
      <c r="E134" t="s">
        <v>41</v>
      </c>
      <c r="F134" s="2">
        <v>42654</v>
      </c>
      <c r="G134" t="s">
        <v>630</v>
      </c>
      <c r="H134" t="s">
        <v>631</v>
      </c>
      <c r="I134" s="2">
        <v>42631</v>
      </c>
      <c r="J134" s="3">
        <v>166.87</v>
      </c>
      <c r="K134" s="3">
        <v>0</v>
      </c>
      <c r="L134" s="3">
        <v>166.87</v>
      </c>
      <c r="M134" s="3">
        <v>164</v>
      </c>
      <c r="N134" s="4">
        <v>1.7500000000000002E-2</v>
      </c>
      <c r="O134" s="3">
        <v>2.87</v>
      </c>
      <c r="P134" s="5">
        <v>1</v>
      </c>
      <c r="Q134" t="s">
        <v>44</v>
      </c>
      <c r="R134" t="s">
        <v>8</v>
      </c>
      <c r="S134" t="s">
        <v>46</v>
      </c>
      <c r="T134" t="s">
        <v>47</v>
      </c>
      <c r="U134" t="s">
        <v>2</v>
      </c>
      <c r="V134" t="s">
        <v>148</v>
      </c>
      <c r="W134" t="s">
        <v>12</v>
      </c>
      <c r="X134" t="s">
        <v>13</v>
      </c>
      <c r="Y134" t="s">
        <v>14</v>
      </c>
      <c r="Z134" t="s">
        <v>75</v>
      </c>
      <c r="AA134" t="s">
        <v>76</v>
      </c>
      <c r="AB134" t="s">
        <v>17</v>
      </c>
      <c r="AC134" t="s">
        <v>18</v>
      </c>
      <c r="AD134" t="s">
        <v>19</v>
      </c>
      <c r="AE134" t="s">
        <v>20</v>
      </c>
      <c r="AF134" t="s">
        <v>21</v>
      </c>
      <c r="AG134" t="s">
        <v>22</v>
      </c>
      <c r="AH134" t="s">
        <v>77</v>
      </c>
      <c r="AI134" t="s">
        <v>149</v>
      </c>
      <c r="AJ134" t="s">
        <v>150</v>
      </c>
      <c r="AK134" t="s">
        <v>26</v>
      </c>
      <c r="AL134" t="s">
        <v>27</v>
      </c>
      <c r="AM134" t="s">
        <v>28</v>
      </c>
      <c r="AN134" t="s">
        <v>171</v>
      </c>
      <c r="AO134" t="s">
        <v>57</v>
      </c>
      <c r="AP134" t="s">
        <v>31</v>
      </c>
      <c r="AQ134" t="s">
        <v>32</v>
      </c>
      <c r="AR134" t="s">
        <v>58</v>
      </c>
      <c r="AS134" t="s">
        <v>59</v>
      </c>
      <c r="AT134" t="s">
        <v>35</v>
      </c>
      <c r="AU134" t="s">
        <v>36</v>
      </c>
      <c r="AV134" t="s">
        <v>26</v>
      </c>
      <c r="AW134" t="s">
        <v>26</v>
      </c>
      <c r="AX134" t="s">
        <v>632</v>
      </c>
      <c r="AY134" t="s">
        <v>258</v>
      </c>
      <c r="AZ134" s="3">
        <v>166.87</v>
      </c>
      <c r="BA134" t="str">
        <f t="shared" si="2"/>
        <v>418000+EA</v>
      </c>
      <c r="BB134" t="str">
        <f>VLOOKUP(BA134,Sheet2!$A$2:$D$5,4,0)</f>
        <v>SYSTEM STOOL MANAGEMENT FLEXISEAL</v>
      </c>
      <c r="BC134" s="22">
        <f>VLOOKUP(BA134,Sheet2!$A$2:$D$5,3,0)</f>
        <v>164</v>
      </c>
    </row>
    <row r="135" spans="1:55" x14ac:dyDescent="0.2">
      <c r="A135" t="s">
        <v>633</v>
      </c>
      <c r="B135" t="s">
        <v>182</v>
      </c>
      <c r="C135" t="s">
        <v>2</v>
      </c>
      <c r="D135" t="s">
        <v>40</v>
      </c>
      <c r="E135" t="s">
        <v>41</v>
      </c>
      <c r="F135" s="2">
        <v>42654</v>
      </c>
      <c r="G135" t="s">
        <v>634</v>
      </c>
      <c r="H135" t="s">
        <v>635</v>
      </c>
      <c r="I135" s="2">
        <v>42631</v>
      </c>
      <c r="J135" s="3">
        <v>166.87</v>
      </c>
      <c r="K135" s="3">
        <v>0</v>
      </c>
      <c r="L135" s="3">
        <v>166.87</v>
      </c>
      <c r="M135" s="3">
        <v>164</v>
      </c>
      <c r="N135" s="4">
        <v>1.7500000000000002E-2</v>
      </c>
      <c r="O135" s="3">
        <v>2.87</v>
      </c>
      <c r="P135" s="5">
        <v>1</v>
      </c>
      <c r="Q135" t="s">
        <v>44</v>
      </c>
      <c r="R135" t="s">
        <v>8</v>
      </c>
      <c r="S135" t="s">
        <v>46</v>
      </c>
      <c r="T135" t="s">
        <v>47</v>
      </c>
      <c r="U135" t="s">
        <v>2</v>
      </c>
      <c r="V135" t="s">
        <v>148</v>
      </c>
      <c r="W135" t="s">
        <v>12</v>
      </c>
      <c r="X135" t="s">
        <v>13</v>
      </c>
      <c r="Y135" t="s">
        <v>14</v>
      </c>
      <c r="Z135" t="s">
        <v>15</v>
      </c>
      <c r="AA135" t="s">
        <v>16</v>
      </c>
      <c r="AB135" t="s">
        <v>17</v>
      </c>
      <c r="AC135" t="s">
        <v>18</v>
      </c>
      <c r="AD135" t="s">
        <v>19</v>
      </c>
      <c r="AE135" t="s">
        <v>20</v>
      </c>
      <c r="AF135" t="s">
        <v>21</v>
      </c>
      <c r="AG135" t="s">
        <v>22</v>
      </c>
      <c r="AH135" t="s">
        <v>23</v>
      </c>
      <c r="AI135" t="s">
        <v>227</v>
      </c>
      <c r="AJ135" t="s">
        <v>228</v>
      </c>
      <c r="AK135" t="s">
        <v>26</v>
      </c>
      <c r="AL135" t="s">
        <v>27</v>
      </c>
      <c r="AM135" t="s">
        <v>28</v>
      </c>
      <c r="AN135" t="s">
        <v>171</v>
      </c>
      <c r="AO135" t="s">
        <v>57</v>
      </c>
      <c r="AP135" t="s">
        <v>31</v>
      </c>
      <c r="AQ135" t="s">
        <v>32</v>
      </c>
      <c r="AR135" t="s">
        <v>58</v>
      </c>
      <c r="AS135" t="s">
        <v>59</v>
      </c>
      <c r="AT135" t="s">
        <v>35</v>
      </c>
      <c r="AU135" t="s">
        <v>36</v>
      </c>
      <c r="AV135" t="s">
        <v>26</v>
      </c>
      <c r="AW135" t="s">
        <v>26</v>
      </c>
      <c r="AX135" t="s">
        <v>636</v>
      </c>
      <c r="AY135" t="s">
        <v>182</v>
      </c>
      <c r="AZ135" s="3">
        <v>166.87</v>
      </c>
      <c r="BA135" t="str">
        <f t="shared" si="2"/>
        <v>418000+EA</v>
      </c>
      <c r="BB135" t="str">
        <f>VLOOKUP(BA135,Sheet2!$A$2:$D$5,4,0)</f>
        <v>SYSTEM STOOL MANAGEMENT FLEXISEAL</v>
      </c>
      <c r="BC135" s="22">
        <f>VLOOKUP(BA135,Sheet2!$A$2:$D$5,3,0)</f>
        <v>164</v>
      </c>
    </row>
    <row r="136" spans="1:55" x14ac:dyDescent="0.2">
      <c r="A136" t="s">
        <v>637</v>
      </c>
      <c r="B136" t="s">
        <v>139</v>
      </c>
      <c r="C136" t="s">
        <v>2</v>
      </c>
      <c r="D136" t="s">
        <v>40</v>
      </c>
      <c r="E136" t="s">
        <v>41</v>
      </c>
      <c r="F136" s="2">
        <v>42634</v>
      </c>
      <c r="G136" t="s">
        <v>638</v>
      </c>
      <c r="H136" t="s">
        <v>639</v>
      </c>
      <c r="I136" s="2">
        <v>42632</v>
      </c>
      <c r="J136" s="3">
        <v>166.87</v>
      </c>
      <c r="K136" s="3">
        <v>0</v>
      </c>
      <c r="L136" s="3">
        <v>166.87</v>
      </c>
      <c r="M136" s="3">
        <v>164</v>
      </c>
      <c r="N136" s="4">
        <v>1.7500000000000002E-2</v>
      </c>
      <c r="O136" s="3">
        <v>2.87</v>
      </c>
      <c r="P136" s="5">
        <v>1</v>
      </c>
      <c r="Q136" t="s">
        <v>44</v>
      </c>
      <c r="R136" t="s">
        <v>8</v>
      </c>
      <c r="S136" t="s">
        <v>46</v>
      </c>
      <c r="T136" t="s">
        <v>47</v>
      </c>
      <c r="U136" t="s">
        <v>2</v>
      </c>
      <c r="V136" t="s">
        <v>148</v>
      </c>
      <c r="W136" t="s">
        <v>12</v>
      </c>
      <c r="X136" t="s">
        <v>13</v>
      </c>
      <c r="Y136" t="s">
        <v>14</v>
      </c>
      <c r="Z136" t="s">
        <v>15</v>
      </c>
      <c r="AA136" t="s">
        <v>16</v>
      </c>
      <c r="AB136" t="s">
        <v>17</v>
      </c>
      <c r="AC136" t="s">
        <v>18</v>
      </c>
      <c r="AD136" t="s">
        <v>19</v>
      </c>
      <c r="AE136" t="s">
        <v>20</v>
      </c>
      <c r="AF136" t="s">
        <v>21</v>
      </c>
      <c r="AG136" t="s">
        <v>22</v>
      </c>
      <c r="AH136" t="s">
        <v>23</v>
      </c>
      <c r="AI136" t="s">
        <v>227</v>
      </c>
      <c r="AJ136" t="s">
        <v>228</v>
      </c>
      <c r="AK136" t="s">
        <v>26</v>
      </c>
      <c r="AL136" t="s">
        <v>27</v>
      </c>
      <c r="AM136" t="s">
        <v>28</v>
      </c>
      <c r="AN136" t="s">
        <v>171</v>
      </c>
      <c r="AO136" t="s">
        <v>57</v>
      </c>
      <c r="AP136" t="s">
        <v>31</v>
      </c>
      <c r="AQ136" t="s">
        <v>32</v>
      </c>
      <c r="AR136" t="s">
        <v>58</v>
      </c>
      <c r="AS136" t="s">
        <v>59</v>
      </c>
      <c r="AT136" t="s">
        <v>35</v>
      </c>
      <c r="AU136" t="s">
        <v>36</v>
      </c>
      <c r="AV136" t="s">
        <v>26</v>
      </c>
      <c r="AW136" t="s">
        <v>26</v>
      </c>
      <c r="AX136" t="s">
        <v>640</v>
      </c>
      <c r="AY136" t="s">
        <v>72</v>
      </c>
      <c r="AZ136" s="3">
        <v>166.87</v>
      </c>
      <c r="BA136" t="str">
        <f t="shared" si="2"/>
        <v>418000+EA</v>
      </c>
      <c r="BB136" t="str">
        <f>VLOOKUP(BA136,Sheet2!$A$2:$D$5,4,0)</f>
        <v>SYSTEM STOOL MANAGEMENT FLEXISEAL</v>
      </c>
      <c r="BC136" s="22">
        <f>VLOOKUP(BA136,Sheet2!$A$2:$D$5,3,0)</f>
        <v>164</v>
      </c>
    </row>
    <row r="137" spans="1:55" x14ac:dyDescent="0.2">
      <c r="A137" t="s">
        <v>641</v>
      </c>
      <c r="B137" t="s">
        <v>139</v>
      </c>
      <c r="C137" t="s">
        <v>2</v>
      </c>
      <c r="D137" t="s">
        <v>40</v>
      </c>
      <c r="E137" t="s">
        <v>41</v>
      </c>
      <c r="F137" s="2">
        <v>42634</v>
      </c>
      <c r="G137" t="s">
        <v>642</v>
      </c>
      <c r="H137" t="s">
        <v>643</v>
      </c>
      <c r="I137" s="2">
        <v>42633</v>
      </c>
      <c r="J137" s="3">
        <v>166.87</v>
      </c>
      <c r="K137" s="3">
        <v>0</v>
      </c>
      <c r="L137" s="3">
        <v>166.87</v>
      </c>
      <c r="M137" s="3">
        <v>164</v>
      </c>
      <c r="N137" s="4">
        <v>1.7500000000000002E-2</v>
      </c>
      <c r="O137" s="3">
        <v>2.87</v>
      </c>
      <c r="P137" s="5">
        <v>1</v>
      </c>
      <c r="Q137" t="s">
        <v>44</v>
      </c>
      <c r="R137" t="s">
        <v>8</v>
      </c>
      <c r="S137" t="s">
        <v>46</v>
      </c>
      <c r="T137" t="s">
        <v>47</v>
      </c>
      <c r="U137" t="s">
        <v>2</v>
      </c>
      <c r="V137" t="s">
        <v>148</v>
      </c>
      <c r="W137" t="s">
        <v>12</v>
      </c>
      <c r="X137" t="s">
        <v>13</v>
      </c>
      <c r="Y137" t="s">
        <v>14</v>
      </c>
      <c r="Z137" t="s">
        <v>214</v>
      </c>
      <c r="AA137" t="s">
        <v>215</v>
      </c>
      <c r="AB137" t="s">
        <v>17</v>
      </c>
      <c r="AC137" t="s">
        <v>18</v>
      </c>
      <c r="AD137" t="s">
        <v>19</v>
      </c>
      <c r="AE137" t="s">
        <v>20</v>
      </c>
      <c r="AF137" t="s">
        <v>21</v>
      </c>
      <c r="AG137" t="s">
        <v>22</v>
      </c>
      <c r="AH137" t="s">
        <v>216</v>
      </c>
      <c r="AI137" t="s">
        <v>217</v>
      </c>
      <c r="AJ137" t="s">
        <v>218</v>
      </c>
      <c r="AK137" t="s">
        <v>26</v>
      </c>
      <c r="AL137" t="s">
        <v>27</v>
      </c>
      <c r="AM137" t="s">
        <v>28</v>
      </c>
      <c r="AN137" t="s">
        <v>171</v>
      </c>
      <c r="AO137" t="s">
        <v>57</v>
      </c>
      <c r="AP137" t="s">
        <v>31</v>
      </c>
      <c r="AQ137" t="s">
        <v>32</v>
      </c>
      <c r="AR137" t="s">
        <v>58</v>
      </c>
      <c r="AS137" t="s">
        <v>59</v>
      </c>
      <c r="AT137" t="s">
        <v>35</v>
      </c>
      <c r="AU137" t="s">
        <v>36</v>
      </c>
      <c r="AV137" t="s">
        <v>26</v>
      </c>
      <c r="AW137" t="s">
        <v>26</v>
      </c>
      <c r="AX137" t="s">
        <v>644</v>
      </c>
      <c r="AY137" t="s">
        <v>139</v>
      </c>
      <c r="AZ137" s="3">
        <v>166.87</v>
      </c>
      <c r="BA137" t="str">
        <f t="shared" si="2"/>
        <v>418000+EA</v>
      </c>
      <c r="BB137" t="str">
        <f>VLOOKUP(BA137,Sheet2!$A$2:$D$5,4,0)</f>
        <v>SYSTEM STOOL MANAGEMENT FLEXISEAL</v>
      </c>
      <c r="BC137" s="22">
        <f>VLOOKUP(BA137,Sheet2!$A$2:$D$5,3,0)</f>
        <v>164</v>
      </c>
    </row>
    <row r="138" spans="1:55" x14ac:dyDescent="0.2">
      <c r="A138" t="s">
        <v>645</v>
      </c>
      <c r="B138" t="s">
        <v>628</v>
      </c>
      <c r="C138" t="s">
        <v>2</v>
      </c>
      <c r="D138" t="s">
        <v>316</v>
      </c>
      <c r="E138" t="s">
        <v>4</v>
      </c>
      <c r="F138" s="2">
        <v>42635</v>
      </c>
      <c r="G138" t="s">
        <v>646</v>
      </c>
      <c r="H138" t="s">
        <v>647</v>
      </c>
      <c r="I138" s="2">
        <v>42634</v>
      </c>
      <c r="J138" s="3">
        <v>23.94</v>
      </c>
      <c r="K138" s="3">
        <v>0</v>
      </c>
      <c r="L138" s="3">
        <v>3.99</v>
      </c>
      <c r="M138" s="3">
        <v>3.92</v>
      </c>
      <c r="N138" s="4">
        <v>1.7500000000000002E-2</v>
      </c>
      <c r="O138" s="3">
        <v>7.0000000000000007E-2</v>
      </c>
      <c r="P138" s="5">
        <v>6</v>
      </c>
      <c r="Q138" t="s">
        <v>7</v>
      </c>
      <c r="R138" t="s">
        <v>8</v>
      </c>
      <c r="S138" t="s">
        <v>9</v>
      </c>
      <c r="T138" t="s">
        <v>10</v>
      </c>
      <c r="U138" t="s">
        <v>2</v>
      </c>
      <c r="V138" t="s">
        <v>11</v>
      </c>
      <c r="W138" t="s">
        <v>12</v>
      </c>
      <c r="X138" t="s">
        <v>13</v>
      </c>
      <c r="Y138" t="s">
        <v>14</v>
      </c>
      <c r="Z138" t="s">
        <v>15</v>
      </c>
      <c r="AA138" t="s">
        <v>16</v>
      </c>
      <c r="AB138" t="s">
        <v>17</v>
      </c>
      <c r="AC138" t="s">
        <v>18</v>
      </c>
      <c r="AD138" t="s">
        <v>19</v>
      </c>
      <c r="AE138" t="s">
        <v>20</v>
      </c>
      <c r="AF138" t="s">
        <v>21</v>
      </c>
      <c r="AG138" t="s">
        <v>22</v>
      </c>
      <c r="AH138" t="s">
        <v>23</v>
      </c>
      <c r="AI138" t="s">
        <v>24</v>
      </c>
      <c r="AJ138" t="s">
        <v>25</v>
      </c>
      <c r="AK138" t="s">
        <v>26</v>
      </c>
      <c r="AL138" t="s">
        <v>27</v>
      </c>
      <c r="AM138" t="s">
        <v>28</v>
      </c>
      <c r="AN138" t="s">
        <v>29</v>
      </c>
      <c r="AO138" t="s">
        <v>30</v>
      </c>
      <c r="AP138" t="s">
        <v>31</v>
      </c>
      <c r="AQ138" t="s">
        <v>32</v>
      </c>
      <c r="AR138" t="s">
        <v>33</v>
      </c>
      <c r="AS138" t="s">
        <v>34</v>
      </c>
      <c r="AT138" t="s">
        <v>35</v>
      </c>
      <c r="AU138" t="s">
        <v>36</v>
      </c>
      <c r="AV138" t="s">
        <v>26</v>
      </c>
      <c r="AW138" t="s">
        <v>26</v>
      </c>
      <c r="AX138" t="s">
        <v>648</v>
      </c>
      <c r="AY138" t="s">
        <v>649</v>
      </c>
      <c r="AZ138" s="3">
        <v>3.99</v>
      </c>
      <c r="BA138" t="str">
        <f t="shared" si="2"/>
        <v>650078+EA</v>
      </c>
      <c r="BB138" t="str">
        <f>VLOOKUP(BA138,Sheet2!$A$2:$D$5,4,0)</f>
        <v>BAG FEC FLXSL CLT PCH ODOR FLTR HYDRCLLD</v>
      </c>
      <c r="BC138" s="22">
        <f>VLOOKUP(BA138,Sheet2!$A$2:$D$5,3,0)</f>
        <v>3.92</v>
      </c>
    </row>
    <row r="139" spans="1:55" x14ac:dyDescent="0.2">
      <c r="A139" t="s">
        <v>650</v>
      </c>
      <c r="B139" t="s">
        <v>154</v>
      </c>
      <c r="C139" t="s">
        <v>2</v>
      </c>
      <c r="D139" t="s">
        <v>40</v>
      </c>
      <c r="E139" t="s">
        <v>41</v>
      </c>
      <c r="F139" s="2">
        <v>42635</v>
      </c>
      <c r="G139" t="s">
        <v>651</v>
      </c>
      <c r="H139" t="s">
        <v>652</v>
      </c>
      <c r="I139" s="2">
        <v>42634</v>
      </c>
      <c r="J139" s="3">
        <v>59.83</v>
      </c>
      <c r="K139" s="3">
        <v>0</v>
      </c>
      <c r="L139" s="3">
        <v>59.83</v>
      </c>
      <c r="M139" s="3">
        <v>58.8</v>
      </c>
      <c r="N139" s="4">
        <v>1.7500000000000002E-2</v>
      </c>
      <c r="O139" s="3">
        <v>1.03</v>
      </c>
      <c r="P139" s="5">
        <v>1</v>
      </c>
      <c r="Q139" t="s">
        <v>44</v>
      </c>
      <c r="R139" t="s">
        <v>65</v>
      </c>
      <c r="S139" t="s">
        <v>46</v>
      </c>
      <c r="T139" t="s">
        <v>134</v>
      </c>
      <c r="U139" t="s">
        <v>2</v>
      </c>
      <c r="V139" t="s">
        <v>67</v>
      </c>
      <c r="W139" t="s">
        <v>12</v>
      </c>
      <c r="X139" t="s">
        <v>13</v>
      </c>
      <c r="Y139" t="s">
        <v>14</v>
      </c>
      <c r="Z139" t="s">
        <v>15</v>
      </c>
      <c r="AA139" t="s">
        <v>16</v>
      </c>
      <c r="AB139" t="s">
        <v>17</v>
      </c>
      <c r="AC139" t="s">
        <v>18</v>
      </c>
      <c r="AD139" t="s">
        <v>19</v>
      </c>
      <c r="AE139" t="s">
        <v>20</v>
      </c>
      <c r="AF139" t="s">
        <v>21</v>
      </c>
      <c r="AG139" t="s">
        <v>22</v>
      </c>
      <c r="AH139" t="s">
        <v>23</v>
      </c>
      <c r="AI139" t="s">
        <v>227</v>
      </c>
      <c r="AJ139" t="s">
        <v>228</v>
      </c>
      <c r="AK139" t="s">
        <v>26</v>
      </c>
      <c r="AL139" t="s">
        <v>27</v>
      </c>
      <c r="AM139" t="s">
        <v>28</v>
      </c>
      <c r="AN139" t="s">
        <v>68</v>
      </c>
      <c r="AO139" t="s">
        <v>69</v>
      </c>
      <c r="AP139" t="s">
        <v>31</v>
      </c>
      <c r="AQ139" t="s">
        <v>32</v>
      </c>
      <c r="AR139" t="s">
        <v>33</v>
      </c>
      <c r="AS139" t="s">
        <v>34</v>
      </c>
      <c r="AT139" t="s">
        <v>35</v>
      </c>
      <c r="AU139" t="s">
        <v>36</v>
      </c>
      <c r="AV139" t="s">
        <v>26</v>
      </c>
      <c r="AW139" t="s">
        <v>26</v>
      </c>
      <c r="AX139" t="s">
        <v>653</v>
      </c>
      <c r="AY139" t="s">
        <v>154</v>
      </c>
      <c r="AZ139" s="3">
        <v>59.83</v>
      </c>
      <c r="BA139" t="str">
        <f t="shared" si="2"/>
        <v>411108+BX</v>
      </c>
      <c r="BB139" t="str">
        <f>VLOOKUP(BA139,Sheet2!$A$2:$D$5,4,0)</f>
        <v>BAG COLLECTION PRIVACY FLEXISEAL 10/BX</v>
      </c>
      <c r="BC139" s="22">
        <f>VLOOKUP(BA139,Sheet2!$A$2:$D$5,3,0)</f>
        <v>58.8</v>
      </c>
    </row>
    <row r="140" spans="1:55" x14ac:dyDescent="0.2">
      <c r="A140" t="s">
        <v>654</v>
      </c>
      <c r="B140" t="s">
        <v>72</v>
      </c>
      <c r="C140" t="s">
        <v>2</v>
      </c>
      <c r="D140" t="s">
        <v>40</v>
      </c>
      <c r="E140" t="s">
        <v>41</v>
      </c>
      <c r="F140" s="2">
        <v>42635</v>
      </c>
      <c r="G140" t="s">
        <v>655</v>
      </c>
      <c r="H140" t="s">
        <v>656</v>
      </c>
      <c r="I140" s="2">
        <v>42634</v>
      </c>
      <c r="J140" s="3">
        <v>59.83</v>
      </c>
      <c r="K140" s="3">
        <v>0</v>
      </c>
      <c r="L140" s="3">
        <v>59.83</v>
      </c>
      <c r="M140" s="3">
        <v>58.8</v>
      </c>
      <c r="N140" s="4">
        <v>1.7500000000000002E-2</v>
      </c>
      <c r="O140" s="3">
        <v>1.03</v>
      </c>
      <c r="P140" s="5">
        <v>1</v>
      </c>
      <c r="Q140" t="s">
        <v>44</v>
      </c>
      <c r="R140" t="s">
        <v>65</v>
      </c>
      <c r="S140" t="s">
        <v>46</v>
      </c>
      <c r="T140" t="s">
        <v>134</v>
      </c>
      <c r="U140" t="s">
        <v>2</v>
      </c>
      <c r="V140" t="s">
        <v>67</v>
      </c>
      <c r="W140" t="s">
        <v>12</v>
      </c>
      <c r="X140" t="s">
        <v>13</v>
      </c>
      <c r="Y140" t="s">
        <v>14</v>
      </c>
      <c r="Z140" t="s">
        <v>15</v>
      </c>
      <c r="AA140" t="s">
        <v>16</v>
      </c>
      <c r="AB140" t="s">
        <v>17</v>
      </c>
      <c r="AC140" t="s">
        <v>18</v>
      </c>
      <c r="AD140" t="s">
        <v>19</v>
      </c>
      <c r="AE140" t="s">
        <v>20</v>
      </c>
      <c r="AF140" t="s">
        <v>21</v>
      </c>
      <c r="AG140" t="s">
        <v>22</v>
      </c>
      <c r="AH140" t="s">
        <v>23</v>
      </c>
      <c r="AI140" t="s">
        <v>227</v>
      </c>
      <c r="AJ140" t="s">
        <v>228</v>
      </c>
      <c r="AK140" t="s">
        <v>26</v>
      </c>
      <c r="AL140" t="s">
        <v>27</v>
      </c>
      <c r="AM140" t="s">
        <v>28</v>
      </c>
      <c r="AN140" t="s">
        <v>68</v>
      </c>
      <c r="AO140" t="s">
        <v>69</v>
      </c>
      <c r="AP140" t="s">
        <v>31</v>
      </c>
      <c r="AQ140" t="s">
        <v>32</v>
      </c>
      <c r="AR140" t="s">
        <v>33</v>
      </c>
      <c r="AS140" t="s">
        <v>34</v>
      </c>
      <c r="AT140" t="s">
        <v>35</v>
      </c>
      <c r="AU140" t="s">
        <v>36</v>
      </c>
      <c r="AV140" t="s">
        <v>26</v>
      </c>
      <c r="AW140" t="s">
        <v>26</v>
      </c>
      <c r="AX140" t="s">
        <v>657</v>
      </c>
      <c r="AY140" t="s">
        <v>72</v>
      </c>
      <c r="AZ140" s="3">
        <v>59.83</v>
      </c>
      <c r="BA140" t="str">
        <f t="shared" si="2"/>
        <v>411108+BX</v>
      </c>
      <c r="BB140" t="str">
        <f>VLOOKUP(BA140,Sheet2!$A$2:$D$5,4,0)</f>
        <v>BAG COLLECTION PRIVACY FLEXISEAL 10/BX</v>
      </c>
      <c r="BC140" s="22">
        <f>VLOOKUP(BA140,Sheet2!$A$2:$D$5,3,0)</f>
        <v>58.8</v>
      </c>
    </row>
    <row r="141" spans="1:55" x14ac:dyDescent="0.2">
      <c r="A141" t="s">
        <v>658</v>
      </c>
      <c r="B141" t="s">
        <v>164</v>
      </c>
      <c r="C141" t="s">
        <v>2</v>
      </c>
      <c r="D141" t="s">
        <v>40</v>
      </c>
      <c r="E141" t="s">
        <v>41</v>
      </c>
      <c r="F141" s="2">
        <v>42636</v>
      </c>
      <c r="G141" t="s">
        <v>659</v>
      </c>
      <c r="H141" t="s">
        <v>660</v>
      </c>
      <c r="I141" s="2">
        <v>42635</v>
      </c>
      <c r="J141" s="3">
        <v>166.87</v>
      </c>
      <c r="K141" s="3">
        <v>0</v>
      </c>
      <c r="L141" s="3">
        <v>166.87</v>
      </c>
      <c r="M141" s="3">
        <v>164</v>
      </c>
      <c r="N141" s="4">
        <v>1.7500000000000002E-2</v>
      </c>
      <c r="O141" s="3">
        <v>2.87</v>
      </c>
      <c r="P141" s="5">
        <v>1</v>
      </c>
      <c r="Q141" t="s">
        <v>44</v>
      </c>
      <c r="R141" t="s">
        <v>8</v>
      </c>
      <c r="S141" t="s">
        <v>46</v>
      </c>
      <c r="T141" t="s">
        <v>47</v>
      </c>
      <c r="U141" t="s">
        <v>2</v>
      </c>
      <c r="V141" t="s">
        <v>148</v>
      </c>
      <c r="W141" t="s">
        <v>12</v>
      </c>
      <c r="X141" t="s">
        <v>13</v>
      </c>
      <c r="Y141" t="s">
        <v>14</v>
      </c>
      <c r="Z141" t="s">
        <v>75</v>
      </c>
      <c r="AA141" t="s">
        <v>76</v>
      </c>
      <c r="AB141" t="s">
        <v>17</v>
      </c>
      <c r="AC141" t="s">
        <v>18</v>
      </c>
      <c r="AD141" t="s">
        <v>19</v>
      </c>
      <c r="AE141" t="s">
        <v>20</v>
      </c>
      <c r="AF141" t="s">
        <v>21</v>
      </c>
      <c r="AG141" t="s">
        <v>22</v>
      </c>
      <c r="AH141" t="s">
        <v>77</v>
      </c>
      <c r="AI141" t="s">
        <v>149</v>
      </c>
      <c r="AJ141" t="s">
        <v>150</v>
      </c>
      <c r="AK141" t="s">
        <v>26</v>
      </c>
      <c r="AL141" t="s">
        <v>27</v>
      </c>
      <c r="AM141" t="s">
        <v>28</v>
      </c>
      <c r="AN141" t="s">
        <v>171</v>
      </c>
      <c r="AO141" t="s">
        <v>57</v>
      </c>
      <c r="AP141" t="s">
        <v>31</v>
      </c>
      <c r="AQ141" t="s">
        <v>32</v>
      </c>
      <c r="AR141" t="s">
        <v>58</v>
      </c>
      <c r="AS141" t="s">
        <v>59</v>
      </c>
      <c r="AT141" t="s">
        <v>35</v>
      </c>
      <c r="AU141" t="s">
        <v>36</v>
      </c>
      <c r="AV141" t="s">
        <v>26</v>
      </c>
      <c r="AW141" t="s">
        <v>26</v>
      </c>
      <c r="AX141" t="s">
        <v>661</v>
      </c>
      <c r="AY141" t="s">
        <v>164</v>
      </c>
      <c r="AZ141" s="3">
        <v>166.87</v>
      </c>
      <c r="BA141" t="str">
        <f t="shared" si="2"/>
        <v>418000+EA</v>
      </c>
      <c r="BB141" t="str">
        <f>VLOOKUP(BA141,Sheet2!$A$2:$D$5,4,0)</f>
        <v>SYSTEM STOOL MANAGEMENT FLEXISEAL</v>
      </c>
      <c r="BC141" s="22">
        <f>VLOOKUP(BA141,Sheet2!$A$2:$D$5,3,0)</f>
        <v>164</v>
      </c>
    </row>
    <row r="142" spans="1:55" x14ac:dyDescent="0.2">
      <c r="A142" t="s">
        <v>662</v>
      </c>
      <c r="B142" t="s">
        <v>164</v>
      </c>
      <c r="C142" t="s">
        <v>2</v>
      </c>
      <c r="D142" t="s">
        <v>316</v>
      </c>
      <c r="E142" t="s">
        <v>4</v>
      </c>
      <c r="F142" s="2">
        <v>42636</v>
      </c>
      <c r="G142" t="s">
        <v>663</v>
      </c>
      <c r="H142" t="s">
        <v>664</v>
      </c>
      <c r="I142" s="2">
        <v>42635</v>
      </c>
      <c r="J142" s="3">
        <v>7.98</v>
      </c>
      <c r="K142" s="3">
        <v>0</v>
      </c>
      <c r="L142" s="3">
        <v>3.99</v>
      </c>
      <c r="M142" s="3">
        <v>3.92</v>
      </c>
      <c r="N142" s="4">
        <v>1.7500000000000002E-2</v>
      </c>
      <c r="O142" s="3">
        <v>7.0000000000000007E-2</v>
      </c>
      <c r="P142" s="5">
        <v>2</v>
      </c>
      <c r="Q142" t="s">
        <v>7</v>
      </c>
      <c r="R142" t="s">
        <v>8</v>
      </c>
      <c r="S142" t="s">
        <v>9</v>
      </c>
      <c r="T142" t="s">
        <v>10</v>
      </c>
      <c r="U142" t="s">
        <v>2</v>
      </c>
      <c r="V142" t="s">
        <v>11</v>
      </c>
      <c r="W142" t="s">
        <v>12</v>
      </c>
      <c r="X142" t="s">
        <v>13</v>
      </c>
      <c r="Y142" t="s">
        <v>14</v>
      </c>
      <c r="Z142" t="s">
        <v>15</v>
      </c>
      <c r="AA142" t="s">
        <v>16</v>
      </c>
      <c r="AB142" t="s">
        <v>17</v>
      </c>
      <c r="AC142" t="s">
        <v>18</v>
      </c>
      <c r="AD142" t="s">
        <v>19</v>
      </c>
      <c r="AE142" t="s">
        <v>20</v>
      </c>
      <c r="AF142" t="s">
        <v>21</v>
      </c>
      <c r="AG142" t="s">
        <v>22</v>
      </c>
      <c r="AH142" t="s">
        <v>23</v>
      </c>
      <c r="AI142" t="s">
        <v>24</v>
      </c>
      <c r="AJ142" t="s">
        <v>25</v>
      </c>
      <c r="AK142" t="s">
        <v>26</v>
      </c>
      <c r="AL142" t="s">
        <v>27</v>
      </c>
      <c r="AM142" t="s">
        <v>28</v>
      </c>
      <c r="AN142" t="s">
        <v>29</v>
      </c>
      <c r="AO142" t="s">
        <v>30</v>
      </c>
      <c r="AP142" t="s">
        <v>31</v>
      </c>
      <c r="AQ142" t="s">
        <v>32</v>
      </c>
      <c r="AR142" t="s">
        <v>33</v>
      </c>
      <c r="AS142" t="s">
        <v>34</v>
      </c>
      <c r="AT142" t="s">
        <v>35</v>
      </c>
      <c r="AU142" t="s">
        <v>36</v>
      </c>
      <c r="AV142" t="s">
        <v>26</v>
      </c>
      <c r="AW142" t="s">
        <v>26</v>
      </c>
      <c r="AX142" t="s">
        <v>665</v>
      </c>
      <c r="AY142" t="s">
        <v>63</v>
      </c>
      <c r="AZ142" s="3">
        <v>3.99</v>
      </c>
      <c r="BA142" t="str">
        <f t="shared" si="2"/>
        <v>650078+EA</v>
      </c>
      <c r="BB142" t="str">
        <f>VLOOKUP(BA142,Sheet2!$A$2:$D$5,4,0)</f>
        <v>BAG FEC FLXSL CLT PCH ODOR FLTR HYDRCLLD</v>
      </c>
      <c r="BC142" s="22">
        <f>VLOOKUP(BA142,Sheet2!$A$2:$D$5,3,0)</f>
        <v>3.92</v>
      </c>
    </row>
    <row r="143" spans="1:55" x14ac:dyDescent="0.2">
      <c r="A143" t="s">
        <v>666</v>
      </c>
      <c r="B143" t="s">
        <v>72</v>
      </c>
      <c r="C143" t="s">
        <v>2</v>
      </c>
      <c r="D143" t="s">
        <v>40</v>
      </c>
      <c r="E143" t="s">
        <v>41</v>
      </c>
      <c r="F143" s="2">
        <v>42639</v>
      </c>
      <c r="G143" t="s">
        <v>667</v>
      </c>
      <c r="H143" t="s">
        <v>668</v>
      </c>
      <c r="I143" s="2">
        <v>42636</v>
      </c>
      <c r="J143" s="3">
        <v>166.87</v>
      </c>
      <c r="K143" s="3">
        <v>0</v>
      </c>
      <c r="L143" s="3">
        <v>166.87</v>
      </c>
      <c r="M143" s="3">
        <v>164</v>
      </c>
      <c r="N143" s="4">
        <v>1.7500000000000002E-2</v>
      </c>
      <c r="O143" s="3">
        <v>2.87</v>
      </c>
      <c r="P143" s="5">
        <v>1</v>
      </c>
      <c r="Q143" t="s">
        <v>44</v>
      </c>
      <c r="R143" t="s">
        <v>8</v>
      </c>
      <c r="S143" t="s">
        <v>46</v>
      </c>
      <c r="T143" t="s">
        <v>47</v>
      </c>
      <c r="U143" t="s">
        <v>2</v>
      </c>
      <c r="V143" t="s">
        <v>148</v>
      </c>
      <c r="W143" t="s">
        <v>12</v>
      </c>
      <c r="X143" t="s">
        <v>13</v>
      </c>
      <c r="Y143" t="s">
        <v>14</v>
      </c>
      <c r="Z143" t="s">
        <v>15</v>
      </c>
      <c r="AA143" t="s">
        <v>16</v>
      </c>
      <c r="AB143" t="s">
        <v>17</v>
      </c>
      <c r="AC143" t="s">
        <v>18</v>
      </c>
      <c r="AD143" t="s">
        <v>19</v>
      </c>
      <c r="AE143" t="s">
        <v>20</v>
      </c>
      <c r="AF143" t="s">
        <v>21</v>
      </c>
      <c r="AG143" t="s">
        <v>22</v>
      </c>
      <c r="AH143" t="s">
        <v>23</v>
      </c>
      <c r="AI143" t="s">
        <v>227</v>
      </c>
      <c r="AJ143" t="s">
        <v>228</v>
      </c>
      <c r="AK143" t="s">
        <v>26</v>
      </c>
      <c r="AL143" t="s">
        <v>27</v>
      </c>
      <c r="AM143" t="s">
        <v>28</v>
      </c>
      <c r="AN143" t="s">
        <v>171</v>
      </c>
      <c r="AO143" t="s">
        <v>57</v>
      </c>
      <c r="AP143" t="s">
        <v>31</v>
      </c>
      <c r="AQ143" t="s">
        <v>32</v>
      </c>
      <c r="AR143" t="s">
        <v>58</v>
      </c>
      <c r="AS143" t="s">
        <v>59</v>
      </c>
      <c r="AT143" t="s">
        <v>35</v>
      </c>
      <c r="AU143" t="s">
        <v>36</v>
      </c>
      <c r="AV143" t="s">
        <v>26</v>
      </c>
      <c r="AW143" t="s">
        <v>26</v>
      </c>
      <c r="AX143" t="s">
        <v>669</v>
      </c>
      <c r="AY143" t="s">
        <v>72</v>
      </c>
      <c r="AZ143" s="3">
        <v>166.87</v>
      </c>
      <c r="BA143" t="str">
        <f t="shared" si="2"/>
        <v>418000+EA</v>
      </c>
      <c r="BB143" t="str">
        <f>VLOOKUP(BA143,Sheet2!$A$2:$D$5,4,0)</f>
        <v>SYSTEM STOOL MANAGEMENT FLEXISEAL</v>
      </c>
      <c r="BC143" s="22">
        <f>VLOOKUP(BA143,Sheet2!$A$2:$D$5,3,0)</f>
        <v>164</v>
      </c>
    </row>
    <row r="144" spans="1:55" x14ac:dyDescent="0.2">
      <c r="A144" t="s">
        <v>670</v>
      </c>
      <c r="B144" t="s">
        <v>182</v>
      </c>
      <c r="C144" t="s">
        <v>2</v>
      </c>
      <c r="D144" t="s">
        <v>40</v>
      </c>
      <c r="E144" t="s">
        <v>41</v>
      </c>
      <c r="F144" s="2">
        <v>42639</v>
      </c>
      <c r="G144" t="s">
        <v>671</v>
      </c>
      <c r="H144" t="s">
        <v>672</v>
      </c>
      <c r="I144" s="2">
        <v>42638</v>
      </c>
      <c r="J144" s="3">
        <v>166.87</v>
      </c>
      <c r="K144" s="3">
        <v>0</v>
      </c>
      <c r="L144" s="3">
        <v>166.87</v>
      </c>
      <c r="M144" s="3">
        <v>164</v>
      </c>
      <c r="N144" s="4">
        <v>1.7500000000000002E-2</v>
      </c>
      <c r="O144" s="3">
        <v>2.87</v>
      </c>
      <c r="P144" s="5">
        <v>1</v>
      </c>
      <c r="Q144" t="s">
        <v>44</v>
      </c>
      <c r="R144" t="s">
        <v>8</v>
      </c>
      <c r="S144" t="s">
        <v>46</v>
      </c>
      <c r="T144" t="s">
        <v>47</v>
      </c>
      <c r="U144" t="s">
        <v>2</v>
      </c>
      <c r="V144" t="s">
        <v>148</v>
      </c>
      <c r="W144" t="s">
        <v>12</v>
      </c>
      <c r="X144" t="s">
        <v>13</v>
      </c>
      <c r="Y144" t="s">
        <v>14</v>
      </c>
      <c r="Z144" t="s">
        <v>75</v>
      </c>
      <c r="AA144" t="s">
        <v>76</v>
      </c>
      <c r="AB144" t="s">
        <v>17</v>
      </c>
      <c r="AC144" t="s">
        <v>18</v>
      </c>
      <c r="AD144" t="s">
        <v>19</v>
      </c>
      <c r="AE144" t="s">
        <v>20</v>
      </c>
      <c r="AF144" t="s">
        <v>21</v>
      </c>
      <c r="AG144" t="s">
        <v>22</v>
      </c>
      <c r="AH144" t="s">
        <v>77</v>
      </c>
      <c r="AI144" t="s">
        <v>169</v>
      </c>
      <c r="AJ144" t="s">
        <v>170</v>
      </c>
      <c r="AK144" t="s">
        <v>26</v>
      </c>
      <c r="AL144" t="s">
        <v>27</v>
      </c>
      <c r="AM144" t="s">
        <v>28</v>
      </c>
      <c r="AN144" t="s">
        <v>171</v>
      </c>
      <c r="AO144" t="s">
        <v>57</v>
      </c>
      <c r="AP144" t="s">
        <v>31</v>
      </c>
      <c r="AQ144" t="s">
        <v>32</v>
      </c>
      <c r="AR144" t="s">
        <v>58</v>
      </c>
      <c r="AS144" t="s">
        <v>59</v>
      </c>
      <c r="AT144" t="s">
        <v>35</v>
      </c>
      <c r="AU144" t="s">
        <v>36</v>
      </c>
      <c r="AV144" t="s">
        <v>26</v>
      </c>
      <c r="AW144" t="s">
        <v>26</v>
      </c>
      <c r="AX144" t="s">
        <v>673</v>
      </c>
      <c r="AY144" t="s">
        <v>174</v>
      </c>
      <c r="AZ144" s="3">
        <v>166.87</v>
      </c>
      <c r="BA144" t="str">
        <f t="shared" si="2"/>
        <v>418000+EA</v>
      </c>
      <c r="BB144" t="str">
        <f>VLOOKUP(BA144,Sheet2!$A$2:$D$5,4,0)</f>
        <v>SYSTEM STOOL MANAGEMENT FLEXISEAL</v>
      </c>
      <c r="BC144" s="22">
        <f>VLOOKUP(BA144,Sheet2!$A$2:$D$5,3,0)</f>
        <v>164</v>
      </c>
    </row>
    <row r="145" spans="1:55" x14ac:dyDescent="0.2">
      <c r="A145" t="s">
        <v>674</v>
      </c>
      <c r="B145" t="s">
        <v>139</v>
      </c>
      <c r="C145" t="s">
        <v>2</v>
      </c>
      <c r="D145" t="s">
        <v>40</v>
      </c>
      <c r="E145" t="s">
        <v>41</v>
      </c>
      <c r="F145" s="2">
        <v>42639</v>
      </c>
      <c r="G145" t="s">
        <v>675</v>
      </c>
      <c r="H145" t="s">
        <v>676</v>
      </c>
      <c r="I145" s="2">
        <v>42638</v>
      </c>
      <c r="J145" s="3">
        <v>166.87</v>
      </c>
      <c r="K145" s="3">
        <v>0</v>
      </c>
      <c r="L145" s="3">
        <v>166.87</v>
      </c>
      <c r="M145" s="3">
        <v>164</v>
      </c>
      <c r="N145" s="4">
        <v>1.7500000000000002E-2</v>
      </c>
      <c r="O145" s="3">
        <v>2.87</v>
      </c>
      <c r="P145" s="5">
        <v>1</v>
      </c>
      <c r="Q145" t="s">
        <v>44</v>
      </c>
      <c r="R145" t="s">
        <v>8</v>
      </c>
      <c r="S145" t="s">
        <v>46</v>
      </c>
      <c r="T145" t="s">
        <v>47</v>
      </c>
      <c r="U145" t="s">
        <v>2</v>
      </c>
      <c r="V145" t="s">
        <v>148</v>
      </c>
      <c r="W145" t="s">
        <v>12</v>
      </c>
      <c r="X145" t="s">
        <v>13</v>
      </c>
      <c r="Y145" t="s">
        <v>14</v>
      </c>
      <c r="Z145" t="s">
        <v>15</v>
      </c>
      <c r="AA145" t="s">
        <v>16</v>
      </c>
      <c r="AB145" t="s">
        <v>17</v>
      </c>
      <c r="AC145" t="s">
        <v>18</v>
      </c>
      <c r="AD145" t="s">
        <v>19</v>
      </c>
      <c r="AE145" t="s">
        <v>20</v>
      </c>
      <c r="AF145" t="s">
        <v>21</v>
      </c>
      <c r="AG145" t="s">
        <v>22</v>
      </c>
      <c r="AH145" t="s">
        <v>23</v>
      </c>
      <c r="AI145" t="s">
        <v>227</v>
      </c>
      <c r="AJ145" t="s">
        <v>228</v>
      </c>
      <c r="AK145" t="s">
        <v>26</v>
      </c>
      <c r="AL145" t="s">
        <v>27</v>
      </c>
      <c r="AM145" t="s">
        <v>28</v>
      </c>
      <c r="AN145" t="s">
        <v>171</v>
      </c>
      <c r="AO145" t="s">
        <v>57</v>
      </c>
      <c r="AP145" t="s">
        <v>31</v>
      </c>
      <c r="AQ145" t="s">
        <v>32</v>
      </c>
      <c r="AR145" t="s">
        <v>58</v>
      </c>
      <c r="AS145" t="s">
        <v>59</v>
      </c>
      <c r="AT145" t="s">
        <v>35</v>
      </c>
      <c r="AU145" t="s">
        <v>36</v>
      </c>
      <c r="AV145" t="s">
        <v>26</v>
      </c>
      <c r="AW145" t="s">
        <v>26</v>
      </c>
      <c r="AX145" t="s">
        <v>677</v>
      </c>
      <c r="AY145" t="s">
        <v>139</v>
      </c>
      <c r="AZ145" s="3">
        <v>166.87</v>
      </c>
      <c r="BA145" t="str">
        <f t="shared" si="2"/>
        <v>418000+EA</v>
      </c>
      <c r="BB145" t="str">
        <f>VLOOKUP(BA145,Sheet2!$A$2:$D$5,4,0)</f>
        <v>SYSTEM STOOL MANAGEMENT FLEXISEAL</v>
      </c>
      <c r="BC145" s="22">
        <f>VLOOKUP(BA145,Sheet2!$A$2:$D$5,3,0)</f>
        <v>164</v>
      </c>
    </row>
    <row r="146" spans="1:55" x14ac:dyDescent="0.2">
      <c r="A146" t="s">
        <v>678</v>
      </c>
      <c r="B146" t="s">
        <v>83</v>
      </c>
      <c r="C146" t="s">
        <v>2</v>
      </c>
      <c r="D146" t="s">
        <v>40</v>
      </c>
      <c r="E146" t="s">
        <v>41</v>
      </c>
      <c r="F146" s="2">
        <v>42639</v>
      </c>
      <c r="G146" t="s">
        <v>679</v>
      </c>
      <c r="H146" t="s">
        <v>680</v>
      </c>
      <c r="I146" s="2">
        <v>42638</v>
      </c>
      <c r="J146" s="3">
        <v>166.87</v>
      </c>
      <c r="K146" s="3">
        <v>0</v>
      </c>
      <c r="L146" s="3">
        <v>166.87</v>
      </c>
      <c r="M146" s="3">
        <v>164</v>
      </c>
      <c r="N146" s="4">
        <v>1.7500000000000002E-2</v>
      </c>
      <c r="O146" s="3">
        <v>2.87</v>
      </c>
      <c r="P146" s="5">
        <v>1</v>
      </c>
      <c r="Q146" t="s">
        <v>44</v>
      </c>
      <c r="R146" t="s">
        <v>8</v>
      </c>
      <c r="S146" t="s">
        <v>46</v>
      </c>
      <c r="T146" t="s">
        <v>47</v>
      </c>
      <c r="U146" t="s">
        <v>2</v>
      </c>
      <c r="V146" t="s">
        <v>148</v>
      </c>
      <c r="W146" t="s">
        <v>12</v>
      </c>
      <c r="X146" t="s">
        <v>13</v>
      </c>
      <c r="Y146" t="s">
        <v>14</v>
      </c>
      <c r="Z146" t="s">
        <v>75</v>
      </c>
      <c r="AA146" t="s">
        <v>76</v>
      </c>
      <c r="AB146" t="s">
        <v>17</v>
      </c>
      <c r="AC146" t="s">
        <v>18</v>
      </c>
      <c r="AD146" t="s">
        <v>19</v>
      </c>
      <c r="AE146" t="s">
        <v>20</v>
      </c>
      <c r="AF146" t="s">
        <v>21</v>
      </c>
      <c r="AG146" t="s">
        <v>22</v>
      </c>
      <c r="AH146" t="s">
        <v>77</v>
      </c>
      <c r="AI146" t="s">
        <v>169</v>
      </c>
      <c r="AJ146" t="s">
        <v>170</v>
      </c>
      <c r="AK146" t="s">
        <v>26</v>
      </c>
      <c r="AL146" t="s">
        <v>27</v>
      </c>
      <c r="AM146" t="s">
        <v>28</v>
      </c>
      <c r="AN146" t="s">
        <v>171</v>
      </c>
      <c r="AO146" t="s">
        <v>57</v>
      </c>
      <c r="AP146" t="s">
        <v>31</v>
      </c>
      <c r="AQ146" t="s">
        <v>32</v>
      </c>
      <c r="AR146" t="s">
        <v>58</v>
      </c>
      <c r="AS146" t="s">
        <v>59</v>
      </c>
      <c r="AT146" t="s">
        <v>35</v>
      </c>
      <c r="AU146" t="s">
        <v>36</v>
      </c>
      <c r="AV146" t="s">
        <v>26</v>
      </c>
      <c r="AW146" t="s">
        <v>26</v>
      </c>
      <c r="AX146" t="s">
        <v>681</v>
      </c>
      <c r="AY146" t="s">
        <v>182</v>
      </c>
      <c r="AZ146" s="3">
        <v>166.87</v>
      </c>
      <c r="BA146" t="str">
        <f t="shared" si="2"/>
        <v>418000+EA</v>
      </c>
      <c r="BB146" t="str">
        <f>VLOOKUP(BA146,Sheet2!$A$2:$D$5,4,0)</f>
        <v>SYSTEM STOOL MANAGEMENT FLEXISEAL</v>
      </c>
      <c r="BC146" s="22">
        <f>VLOOKUP(BA146,Sheet2!$A$2:$D$5,3,0)</f>
        <v>164</v>
      </c>
    </row>
    <row r="147" spans="1:55" x14ac:dyDescent="0.2">
      <c r="A147" t="s">
        <v>682</v>
      </c>
      <c r="B147" t="s">
        <v>154</v>
      </c>
      <c r="C147" t="s">
        <v>2</v>
      </c>
      <c r="D147" t="s">
        <v>40</v>
      </c>
      <c r="E147" t="s">
        <v>41</v>
      </c>
      <c r="F147" s="2">
        <v>42639</v>
      </c>
      <c r="G147" t="s">
        <v>683</v>
      </c>
      <c r="H147" t="s">
        <v>684</v>
      </c>
      <c r="I147" s="2">
        <v>42638</v>
      </c>
      <c r="J147" s="3">
        <v>166.87</v>
      </c>
      <c r="K147" s="3">
        <v>0</v>
      </c>
      <c r="L147" s="3">
        <v>166.87</v>
      </c>
      <c r="M147" s="3">
        <v>164</v>
      </c>
      <c r="N147" s="4">
        <v>1.7500000000000002E-2</v>
      </c>
      <c r="O147" s="3">
        <v>2.87</v>
      </c>
      <c r="P147" s="5">
        <v>1</v>
      </c>
      <c r="Q147" t="s">
        <v>44</v>
      </c>
      <c r="R147" t="s">
        <v>8</v>
      </c>
      <c r="S147" t="s">
        <v>46</v>
      </c>
      <c r="T147" t="s">
        <v>47</v>
      </c>
      <c r="U147" t="s">
        <v>2</v>
      </c>
      <c r="V147" t="s">
        <v>148</v>
      </c>
      <c r="W147" t="s">
        <v>12</v>
      </c>
      <c r="X147" t="s">
        <v>13</v>
      </c>
      <c r="Y147" t="s">
        <v>14</v>
      </c>
      <c r="Z147" t="s">
        <v>15</v>
      </c>
      <c r="AA147" t="s">
        <v>16</v>
      </c>
      <c r="AB147" t="s">
        <v>17</v>
      </c>
      <c r="AC147" t="s">
        <v>18</v>
      </c>
      <c r="AD147" t="s">
        <v>19</v>
      </c>
      <c r="AE147" t="s">
        <v>20</v>
      </c>
      <c r="AF147" t="s">
        <v>21</v>
      </c>
      <c r="AG147" t="s">
        <v>22</v>
      </c>
      <c r="AH147" t="s">
        <v>23</v>
      </c>
      <c r="AI147" t="s">
        <v>227</v>
      </c>
      <c r="AJ147" t="s">
        <v>228</v>
      </c>
      <c r="AK147" t="s">
        <v>26</v>
      </c>
      <c r="AL147" t="s">
        <v>27</v>
      </c>
      <c r="AM147" t="s">
        <v>28</v>
      </c>
      <c r="AN147" t="s">
        <v>171</v>
      </c>
      <c r="AO147" t="s">
        <v>57</v>
      </c>
      <c r="AP147" t="s">
        <v>31</v>
      </c>
      <c r="AQ147" t="s">
        <v>32</v>
      </c>
      <c r="AR147" t="s">
        <v>58</v>
      </c>
      <c r="AS147" t="s">
        <v>59</v>
      </c>
      <c r="AT147" t="s">
        <v>35</v>
      </c>
      <c r="AU147" t="s">
        <v>36</v>
      </c>
      <c r="AV147" t="s">
        <v>26</v>
      </c>
      <c r="AW147" t="s">
        <v>26</v>
      </c>
      <c r="AX147" t="s">
        <v>685</v>
      </c>
      <c r="AY147" t="s">
        <v>154</v>
      </c>
      <c r="AZ147" s="3">
        <v>166.87</v>
      </c>
      <c r="BA147" t="str">
        <f t="shared" si="2"/>
        <v>418000+EA</v>
      </c>
      <c r="BB147" t="str">
        <f>VLOOKUP(BA147,Sheet2!$A$2:$D$5,4,0)</f>
        <v>SYSTEM STOOL MANAGEMENT FLEXISEAL</v>
      </c>
      <c r="BC147" s="22">
        <f>VLOOKUP(BA147,Sheet2!$A$2:$D$5,3,0)</f>
        <v>164</v>
      </c>
    </row>
    <row r="148" spans="1:55" x14ac:dyDescent="0.2">
      <c r="A148" t="s">
        <v>686</v>
      </c>
      <c r="B148" t="s">
        <v>687</v>
      </c>
      <c r="C148" t="s">
        <v>2</v>
      </c>
      <c r="D148" t="s">
        <v>316</v>
      </c>
      <c r="E148" t="s">
        <v>4</v>
      </c>
      <c r="F148" s="2">
        <v>42639</v>
      </c>
      <c r="G148" t="s">
        <v>688</v>
      </c>
      <c r="H148" t="s">
        <v>689</v>
      </c>
      <c r="I148" s="2">
        <v>42638</v>
      </c>
      <c r="J148" s="3">
        <v>15.96</v>
      </c>
      <c r="K148" s="3">
        <v>0</v>
      </c>
      <c r="L148" s="3">
        <v>3.99</v>
      </c>
      <c r="M148" s="3">
        <v>3.92</v>
      </c>
      <c r="N148" s="4">
        <v>1.7500000000000002E-2</v>
      </c>
      <c r="O148" s="3">
        <v>7.0000000000000007E-2</v>
      </c>
      <c r="P148" s="5">
        <v>4</v>
      </c>
      <c r="Q148" t="s">
        <v>7</v>
      </c>
      <c r="R148" t="s">
        <v>8</v>
      </c>
      <c r="S148" t="s">
        <v>9</v>
      </c>
      <c r="T148" t="s">
        <v>10</v>
      </c>
      <c r="U148" t="s">
        <v>2</v>
      </c>
      <c r="V148" t="s">
        <v>11</v>
      </c>
      <c r="W148" t="s">
        <v>12</v>
      </c>
      <c r="X148" t="s">
        <v>13</v>
      </c>
      <c r="Y148" t="s">
        <v>14</v>
      </c>
      <c r="Z148" t="s">
        <v>15</v>
      </c>
      <c r="AA148" t="s">
        <v>16</v>
      </c>
      <c r="AB148" t="s">
        <v>17</v>
      </c>
      <c r="AC148" t="s">
        <v>18</v>
      </c>
      <c r="AD148" t="s">
        <v>19</v>
      </c>
      <c r="AE148" t="s">
        <v>20</v>
      </c>
      <c r="AF148" t="s">
        <v>21</v>
      </c>
      <c r="AG148" t="s">
        <v>22</v>
      </c>
      <c r="AH148" t="s">
        <v>23</v>
      </c>
      <c r="AI148" t="s">
        <v>24</v>
      </c>
      <c r="AJ148" t="s">
        <v>25</v>
      </c>
      <c r="AK148" t="s">
        <v>26</v>
      </c>
      <c r="AL148" t="s">
        <v>27</v>
      </c>
      <c r="AM148" t="s">
        <v>28</v>
      </c>
      <c r="AN148" t="s">
        <v>29</v>
      </c>
      <c r="AO148" t="s">
        <v>30</v>
      </c>
      <c r="AP148" t="s">
        <v>31</v>
      </c>
      <c r="AQ148" t="s">
        <v>32</v>
      </c>
      <c r="AR148" t="s">
        <v>33</v>
      </c>
      <c r="AS148" t="s">
        <v>34</v>
      </c>
      <c r="AT148" t="s">
        <v>35</v>
      </c>
      <c r="AU148" t="s">
        <v>36</v>
      </c>
      <c r="AV148" t="s">
        <v>26</v>
      </c>
      <c r="AW148" t="s">
        <v>26</v>
      </c>
      <c r="AX148" t="s">
        <v>690</v>
      </c>
      <c r="AY148" t="s">
        <v>691</v>
      </c>
      <c r="AZ148" s="3">
        <v>3.99</v>
      </c>
      <c r="BA148" t="str">
        <f t="shared" si="2"/>
        <v>650078+EA</v>
      </c>
      <c r="BB148" t="str">
        <f>VLOOKUP(BA148,Sheet2!$A$2:$D$5,4,0)</f>
        <v>BAG FEC FLXSL CLT PCH ODOR FLTR HYDRCLLD</v>
      </c>
      <c r="BC148" s="22">
        <f>VLOOKUP(BA148,Sheet2!$A$2:$D$5,3,0)</f>
        <v>3.92</v>
      </c>
    </row>
    <row r="149" spans="1:55" x14ac:dyDescent="0.2">
      <c r="A149" t="s">
        <v>692</v>
      </c>
      <c r="B149" t="s">
        <v>72</v>
      </c>
      <c r="C149" t="s">
        <v>2</v>
      </c>
      <c r="D149" t="s">
        <v>40</v>
      </c>
      <c r="E149" t="s">
        <v>41</v>
      </c>
      <c r="F149" s="2">
        <v>42641</v>
      </c>
      <c r="G149" t="s">
        <v>693</v>
      </c>
      <c r="H149" t="s">
        <v>694</v>
      </c>
      <c r="I149" s="2">
        <v>42640</v>
      </c>
      <c r="J149" s="3">
        <v>166.87</v>
      </c>
      <c r="K149" s="3">
        <v>0</v>
      </c>
      <c r="L149" s="3">
        <v>166.87</v>
      </c>
      <c r="M149" s="3">
        <v>164</v>
      </c>
      <c r="N149" s="4">
        <v>1.7500000000000002E-2</v>
      </c>
      <c r="O149" s="3">
        <v>2.87</v>
      </c>
      <c r="P149" s="5">
        <v>1</v>
      </c>
      <c r="Q149" t="s">
        <v>44</v>
      </c>
      <c r="R149" t="s">
        <v>8</v>
      </c>
      <c r="S149" t="s">
        <v>46</v>
      </c>
      <c r="T149" t="s">
        <v>47</v>
      </c>
      <c r="U149" t="s">
        <v>2</v>
      </c>
      <c r="V149" t="s">
        <v>148</v>
      </c>
      <c r="W149" t="s">
        <v>12</v>
      </c>
      <c r="X149" t="s">
        <v>13</v>
      </c>
      <c r="Y149" t="s">
        <v>14</v>
      </c>
      <c r="Z149" t="s">
        <v>75</v>
      </c>
      <c r="AA149" t="s">
        <v>76</v>
      </c>
      <c r="AB149" t="s">
        <v>17</v>
      </c>
      <c r="AC149" t="s">
        <v>18</v>
      </c>
      <c r="AD149" t="s">
        <v>19</v>
      </c>
      <c r="AE149" t="s">
        <v>20</v>
      </c>
      <c r="AF149" t="s">
        <v>21</v>
      </c>
      <c r="AG149" t="s">
        <v>22</v>
      </c>
      <c r="AH149" t="s">
        <v>77</v>
      </c>
      <c r="AI149" t="s">
        <v>149</v>
      </c>
      <c r="AJ149" t="s">
        <v>150</v>
      </c>
      <c r="AK149" t="s">
        <v>26</v>
      </c>
      <c r="AL149" t="s">
        <v>27</v>
      </c>
      <c r="AM149" t="s">
        <v>28</v>
      </c>
      <c r="AN149" t="s">
        <v>171</v>
      </c>
      <c r="AO149" t="s">
        <v>57</v>
      </c>
      <c r="AP149" t="s">
        <v>31</v>
      </c>
      <c r="AQ149" t="s">
        <v>32</v>
      </c>
      <c r="AR149" t="s">
        <v>58</v>
      </c>
      <c r="AS149" t="s">
        <v>59</v>
      </c>
      <c r="AT149" t="s">
        <v>35</v>
      </c>
      <c r="AU149" t="s">
        <v>36</v>
      </c>
      <c r="AV149" t="s">
        <v>26</v>
      </c>
      <c r="AW149" t="s">
        <v>26</v>
      </c>
      <c r="AX149" t="s">
        <v>695</v>
      </c>
      <c r="AY149" t="s">
        <v>72</v>
      </c>
      <c r="AZ149" s="3">
        <v>166.87</v>
      </c>
      <c r="BA149" t="str">
        <f t="shared" si="2"/>
        <v>418000+EA</v>
      </c>
      <c r="BB149" t="str">
        <f>VLOOKUP(BA149,Sheet2!$A$2:$D$5,4,0)</f>
        <v>SYSTEM STOOL MANAGEMENT FLEXISEAL</v>
      </c>
      <c r="BC149" s="22">
        <f>VLOOKUP(BA149,Sheet2!$A$2:$D$5,3,0)</f>
        <v>164</v>
      </c>
    </row>
    <row r="150" spans="1:55" x14ac:dyDescent="0.2">
      <c r="A150" t="s">
        <v>696</v>
      </c>
      <c r="B150" t="s">
        <v>72</v>
      </c>
      <c r="C150" t="s">
        <v>2</v>
      </c>
      <c r="D150" t="s">
        <v>40</v>
      </c>
      <c r="E150" t="s">
        <v>41</v>
      </c>
      <c r="F150" s="2">
        <v>42642</v>
      </c>
      <c r="G150" t="s">
        <v>697</v>
      </c>
      <c r="H150" t="s">
        <v>698</v>
      </c>
      <c r="I150" s="2">
        <v>42641</v>
      </c>
      <c r="J150" s="3">
        <v>166.87</v>
      </c>
      <c r="K150" s="3">
        <v>0</v>
      </c>
      <c r="L150" s="3">
        <v>166.87</v>
      </c>
      <c r="M150" s="3">
        <v>164</v>
      </c>
      <c r="N150" s="4">
        <v>1.7500000000000002E-2</v>
      </c>
      <c r="O150" s="3">
        <v>2.87</v>
      </c>
      <c r="P150" s="5">
        <v>1</v>
      </c>
      <c r="Q150" t="s">
        <v>44</v>
      </c>
      <c r="R150" t="s">
        <v>8</v>
      </c>
      <c r="S150" t="s">
        <v>46</v>
      </c>
      <c r="T150" t="s">
        <v>47</v>
      </c>
      <c r="U150" t="s">
        <v>2</v>
      </c>
      <c r="V150" t="s">
        <v>148</v>
      </c>
      <c r="W150" t="s">
        <v>12</v>
      </c>
      <c r="X150" t="s">
        <v>13</v>
      </c>
      <c r="Y150" t="s">
        <v>14</v>
      </c>
      <c r="Z150" t="s">
        <v>75</v>
      </c>
      <c r="AA150" t="s">
        <v>76</v>
      </c>
      <c r="AB150" t="s">
        <v>17</v>
      </c>
      <c r="AC150" t="s">
        <v>18</v>
      </c>
      <c r="AD150" t="s">
        <v>19</v>
      </c>
      <c r="AE150" t="s">
        <v>20</v>
      </c>
      <c r="AF150" t="s">
        <v>21</v>
      </c>
      <c r="AG150" t="s">
        <v>22</v>
      </c>
      <c r="AH150" t="s">
        <v>77</v>
      </c>
      <c r="AI150" t="s">
        <v>149</v>
      </c>
      <c r="AJ150" t="s">
        <v>150</v>
      </c>
      <c r="AK150" t="s">
        <v>26</v>
      </c>
      <c r="AL150" t="s">
        <v>27</v>
      </c>
      <c r="AM150" t="s">
        <v>28</v>
      </c>
      <c r="AN150" t="s">
        <v>171</v>
      </c>
      <c r="AO150" t="s">
        <v>57</v>
      </c>
      <c r="AP150" t="s">
        <v>31</v>
      </c>
      <c r="AQ150" t="s">
        <v>32</v>
      </c>
      <c r="AR150" t="s">
        <v>58</v>
      </c>
      <c r="AS150" t="s">
        <v>59</v>
      </c>
      <c r="AT150" t="s">
        <v>35</v>
      </c>
      <c r="AU150" t="s">
        <v>36</v>
      </c>
      <c r="AV150" t="s">
        <v>26</v>
      </c>
      <c r="AW150" t="s">
        <v>26</v>
      </c>
      <c r="AX150" t="s">
        <v>699</v>
      </c>
      <c r="AY150" t="s">
        <v>72</v>
      </c>
      <c r="AZ150" s="3">
        <v>166.87</v>
      </c>
      <c r="BA150" t="str">
        <f t="shared" si="2"/>
        <v>418000+EA</v>
      </c>
      <c r="BB150" t="str">
        <f>VLOOKUP(BA150,Sheet2!$A$2:$D$5,4,0)</f>
        <v>SYSTEM STOOL MANAGEMENT FLEXISEAL</v>
      </c>
      <c r="BC150" s="22">
        <f>VLOOKUP(BA150,Sheet2!$A$2:$D$5,3,0)</f>
        <v>164</v>
      </c>
    </row>
    <row r="151" spans="1:55" x14ac:dyDescent="0.2">
      <c r="A151" t="s">
        <v>700</v>
      </c>
      <c r="B151" t="s">
        <v>164</v>
      </c>
      <c r="C151" t="s">
        <v>2</v>
      </c>
      <c r="D151" t="s">
        <v>40</v>
      </c>
      <c r="E151" t="s">
        <v>41</v>
      </c>
      <c r="F151" s="2">
        <v>42646</v>
      </c>
      <c r="G151" t="s">
        <v>701</v>
      </c>
      <c r="H151" t="s">
        <v>702</v>
      </c>
      <c r="I151" s="2">
        <v>42641</v>
      </c>
      <c r="J151" s="3">
        <v>119.66</v>
      </c>
      <c r="K151" s="3">
        <v>0</v>
      </c>
      <c r="L151" s="3">
        <v>59.83</v>
      </c>
      <c r="M151" s="3">
        <v>58.8</v>
      </c>
      <c r="N151" s="4">
        <v>1.7500000000000002E-2</v>
      </c>
      <c r="O151" s="3">
        <v>1.03</v>
      </c>
      <c r="P151" s="5">
        <v>2</v>
      </c>
      <c r="Q151" t="s">
        <v>44</v>
      </c>
      <c r="R151" t="s">
        <v>65</v>
      </c>
      <c r="S151" t="s">
        <v>46</v>
      </c>
      <c r="T151" t="s">
        <v>134</v>
      </c>
      <c r="U151" t="s">
        <v>2</v>
      </c>
      <c r="V151" t="s">
        <v>67</v>
      </c>
      <c r="W151" t="s">
        <v>12</v>
      </c>
      <c r="X151" t="s">
        <v>13</v>
      </c>
      <c r="Y151" t="s">
        <v>49</v>
      </c>
      <c r="Z151" t="s">
        <v>50</v>
      </c>
      <c r="AA151" t="s">
        <v>51</v>
      </c>
      <c r="AB151" t="s">
        <v>52</v>
      </c>
      <c r="AC151" t="s">
        <v>53</v>
      </c>
      <c r="AD151" t="s">
        <v>54</v>
      </c>
      <c r="AE151" t="s">
        <v>55</v>
      </c>
      <c r="AF151" t="s">
        <v>50</v>
      </c>
      <c r="AG151" t="s">
        <v>51</v>
      </c>
      <c r="AH151" t="s">
        <v>26</v>
      </c>
      <c r="AI151" t="s">
        <v>26</v>
      </c>
      <c r="AJ151" t="s">
        <v>26</v>
      </c>
      <c r="AK151" t="s">
        <v>26</v>
      </c>
      <c r="AL151" t="s">
        <v>27</v>
      </c>
      <c r="AM151" t="s">
        <v>28</v>
      </c>
      <c r="AN151" t="s">
        <v>68</v>
      </c>
      <c r="AO151" t="s">
        <v>69</v>
      </c>
      <c r="AP151" t="s">
        <v>31</v>
      </c>
      <c r="AQ151" t="s">
        <v>32</v>
      </c>
      <c r="AR151" t="s">
        <v>33</v>
      </c>
      <c r="AS151" t="s">
        <v>34</v>
      </c>
      <c r="AT151" t="s">
        <v>135</v>
      </c>
      <c r="AU151" t="s">
        <v>136</v>
      </c>
      <c r="AV151" t="s">
        <v>26</v>
      </c>
      <c r="AW151" t="s">
        <v>26</v>
      </c>
      <c r="AX151" t="s">
        <v>703</v>
      </c>
      <c r="AY151" t="s">
        <v>63</v>
      </c>
      <c r="AZ151" s="3">
        <v>61.05</v>
      </c>
      <c r="BA151" t="str">
        <f t="shared" si="2"/>
        <v>411108+BX</v>
      </c>
      <c r="BB151" t="str">
        <f>VLOOKUP(BA151,Sheet2!$A$2:$D$5,4,0)</f>
        <v>BAG COLLECTION PRIVACY FLEXISEAL 10/BX</v>
      </c>
      <c r="BC151" s="22">
        <f>VLOOKUP(BA151,Sheet2!$A$2:$D$5,3,0)</f>
        <v>58.8</v>
      </c>
    </row>
    <row r="152" spans="1:55" x14ac:dyDescent="0.2">
      <c r="A152" t="s">
        <v>704</v>
      </c>
      <c r="B152" t="s">
        <v>602</v>
      </c>
      <c r="C152" t="s">
        <v>2</v>
      </c>
      <c r="D152" t="s">
        <v>316</v>
      </c>
      <c r="E152" t="s">
        <v>4</v>
      </c>
      <c r="F152" s="2">
        <v>42642</v>
      </c>
      <c r="G152" t="s">
        <v>705</v>
      </c>
      <c r="H152" t="s">
        <v>706</v>
      </c>
      <c r="I152" s="2">
        <v>42641</v>
      </c>
      <c r="J152" s="3">
        <v>23.94</v>
      </c>
      <c r="K152" s="3">
        <v>0</v>
      </c>
      <c r="L152" s="3">
        <v>3.99</v>
      </c>
      <c r="M152" s="3">
        <v>3.92</v>
      </c>
      <c r="N152" s="4">
        <v>1.7500000000000002E-2</v>
      </c>
      <c r="O152" s="3">
        <v>7.0000000000000007E-2</v>
      </c>
      <c r="P152" s="5">
        <v>6</v>
      </c>
      <c r="Q152" t="s">
        <v>7</v>
      </c>
      <c r="R152" t="s">
        <v>8</v>
      </c>
      <c r="S152" t="s">
        <v>9</v>
      </c>
      <c r="T152" t="s">
        <v>10</v>
      </c>
      <c r="U152" t="s">
        <v>2</v>
      </c>
      <c r="V152" t="s">
        <v>11</v>
      </c>
      <c r="W152" t="s">
        <v>12</v>
      </c>
      <c r="X152" t="s">
        <v>13</v>
      </c>
      <c r="Y152" t="s">
        <v>14</v>
      </c>
      <c r="Z152" t="s">
        <v>75</v>
      </c>
      <c r="AA152" t="s">
        <v>76</v>
      </c>
      <c r="AB152" t="s">
        <v>17</v>
      </c>
      <c r="AC152" t="s">
        <v>18</v>
      </c>
      <c r="AD152" t="s">
        <v>19</v>
      </c>
      <c r="AE152" t="s">
        <v>20</v>
      </c>
      <c r="AF152" t="s">
        <v>21</v>
      </c>
      <c r="AG152" t="s">
        <v>22</v>
      </c>
      <c r="AH152" t="s">
        <v>77</v>
      </c>
      <c r="AI152" t="s">
        <v>78</v>
      </c>
      <c r="AJ152" t="s">
        <v>79</v>
      </c>
      <c r="AK152" t="s">
        <v>26</v>
      </c>
      <c r="AL152" t="s">
        <v>27</v>
      </c>
      <c r="AM152" t="s">
        <v>28</v>
      </c>
      <c r="AN152" t="s">
        <v>29</v>
      </c>
      <c r="AO152" t="s">
        <v>30</v>
      </c>
      <c r="AP152" t="s">
        <v>31</v>
      </c>
      <c r="AQ152" t="s">
        <v>32</v>
      </c>
      <c r="AR152" t="s">
        <v>33</v>
      </c>
      <c r="AS152" t="s">
        <v>34</v>
      </c>
      <c r="AT152" t="s">
        <v>35</v>
      </c>
      <c r="AU152" t="s">
        <v>36</v>
      </c>
      <c r="AV152" t="s">
        <v>26</v>
      </c>
      <c r="AW152" t="s">
        <v>26</v>
      </c>
      <c r="AX152" t="s">
        <v>707</v>
      </c>
      <c r="AY152" t="s">
        <v>349</v>
      </c>
      <c r="AZ152" s="3">
        <v>3.99</v>
      </c>
      <c r="BA152" t="str">
        <f t="shared" si="2"/>
        <v>650078+EA</v>
      </c>
      <c r="BB152" t="str">
        <f>VLOOKUP(BA152,Sheet2!$A$2:$D$5,4,0)</f>
        <v>BAG FEC FLXSL CLT PCH ODOR FLTR HYDRCLLD</v>
      </c>
      <c r="BC152" s="22">
        <f>VLOOKUP(BA152,Sheet2!$A$2:$D$5,3,0)</f>
        <v>3.92</v>
      </c>
    </row>
    <row r="153" spans="1:55" x14ac:dyDescent="0.2">
      <c r="A153" t="s">
        <v>708</v>
      </c>
      <c r="B153" t="s">
        <v>174</v>
      </c>
      <c r="C153" t="s">
        <v>2</v>
      </c>
      <c r="D153" t="s">
        <v>316</v>
      </c>
      <c r="E153" t="s">
        <v>4</v>
      </c>
      <c r="F153" s="2">
        <v>42643</v>
      </c>
      <c r="G153" t="s">
        <v>709</v>
      </c>
      <c r="H153" t="s">
        <v>710</v>
      </c>
      <c r="I153" s="2">
        <v>42642</v>
      </c>
      <c r="J153" s="3">
        <v>39.9</v>
      </c>
      <c r="K153" s="3">
        <v>0</v>
      </c>
      <c r="L153" s="3">
        <v>3.99</v>
      </c>
      <c r="M153" s="3">
        <v>3.92</v>
      </c>
      <c r="N153" s="4">
        <v>1.7500000000000002E-2</v>
      </c>
      <c r="O153" s="3">
        <v>7.0000000000000007E-2</v>
      </c>
      <c r="P153" s="5">
        <v>10</v>
      </c>
      <c r="Q153" t="s">
        <v>7</v>
      </c>
      <c r="R153" t="s">
        <v>8</v>
      </c>
      <c r="S153" t="s">
        <v>9</v>
      </c>
      <c r="T153" t="s">
        <v>10</v>
      </c>
      <c r="U153" t="s">
        <v>2</v>
      </c>
      <c r="V153" t="s">
        <v>11</v>
      </c>
      <c r="W153" t="s">
        <v>12</v>
      </c>
      <c r="X153" t="s">
        <v>13</v>
      </c>
      <c r="Y153" t="s">
        <v>49</v>
      </c>
      <c r="Z153" t="s">
        <v>50</v>
      </c>
      <c r="AA153" t="s">
        <v>51</v>
      </c>
      <c r="AB153" t="s">
        <v>52</v>
      </c>
      <c r="AC153" t="s">
        <v>53</v>
      </c>
      <c r="AD153" t="s">
        <v>54</v>
      </c>
      <c r="AE153" t="s">
        <v>55</v>
      </c>
      <c r="AF153" t="s">
        <v>50</v>
      </c>
      <c r="AG153" t="s">
        <v>51</v>
      </c>
      <c r="AH153" t="s">
        <v>26</v>
      </c>
      <c r="AI153" t="s">
        <v>26</v>
      </c>
      <c r="AJ153" t="s">
        <v>26</v>
      </c>
      <c r="AK153" t="s">
        <v>26</v>
      </c>
      <c r="AL153" t="s">
        <v>27</v>
      </c>
      <c r="AM153" t="s">
        <v>28</v>
      </c>
      <c r="AN153" t="s">
        <v>29</v>
      </c>
      <c r="AO153" t="s">
        <v>30</v>
      </c>
      <c r="AP153" t="s">
        <v>31</v>
      </c>
      <c r="AQ153" t="s">
        <v>32</v>
      </c>
      <c r="AR153" t="s">
        <v>33</v>
      </c>
      <c r="AS153" t="s">
        <v>34</v>
      </c>
      <c r="AT153" t="s">
        <v>135</v>
      </c>
      <c r="AU153" t="s">
        <v>136</v>
      </c>
      <c r="AV153" t="s">
        <v>26</v>
      </c>
      <c r="AW153" t="s">
        <v>26</v>
      </c>
      <c r="AX153" t="s">
        <v>711</v>
      </c>
      <c r="AY153" t="s">
        <v>63</v>
      </c>
      <c r="AZ153" s="3">
        <v>3.99</v>
      </c>
      <c r="BA153" t="str">
        <f t="shared" si="2"/>
        <v>650078+EA</v>
      </c>
      <c r="BB153" t="str">
        <f>VLOOKUP(BA153,Sheet2!$A$2:$D$5,4,0)</f>
        <v>BAG FEC FLXSL CLT PCH ODOR FLTR HYDRCLLD</v>
      </c>
      <c r="BC153" s="22">
        <f>VLOOKUP(BA153,Sheet2!$A$2:$D$5,3,0)</f>
        <v>3.92</v>
      </c>
    </row>
    <row r="154" spans="1:55" x14ac:dyDescent="0.2">
      <c r="A154" t="s">
        <v>708</v>
      </c>
      <c r="B154" t="s">
        <v>174</v>
      </c>
      <c r="C154" t="s">
        <v>2</v>
      </c>
      <c r="D154" t="s">
        <v>316</v>
      </c>
      <c r="E154" t="s">
        <v>4</v>
      </c>
      <c r="F154" s="2">
        <v>42648</v>
      </c>
      <c r="G154" t="s">
        <v>712</v>
      </c>
      <c r="H154" t="s">
        <v>713</v>
      </c>
      <c r="I154" s="2">
        <v>42642</v>
      </c>
      <c r="J154" s="3">
        <v>27.93</v>
      </c>
      <c r="K154" s="3">
        <v>0</v>
      </c>
      <c r="L154" s="3">
        <v>3.99</v>
      </c>
      <c r="M154" s="3">
        <v>3.92</v>
      </c>
      <c r="N154" s="4">
        <v>1.7500000000000002E-2</v>
      </c>
      <c r="O154" s="3">
        <v>7.0000000000000007E-2</v>
      </c>
      <c r="P154" s="5">
        <v>7</v>
      </c>
      <c r="Q154" t="s">
        <v>7</v>
      </c>
      <c r="R154" t="s">
        <v>8</v>
      </c>
      <c r="S154" t="s">
        <v>9</v>
      </c>
      <c r="T154" t="s">
        <v>10</v>
      </c>
      <c r="U154" t="s">
        <v>2</v>
      </c>
      <c r="V154" t="s">
        <v>11</v>
      </c>
      <c r="W154" t="s">
        <v>12</v>
      </c>
      <c r="X154" t="s">
        <v>13</v>
      </c>
      <c r="Y154" t="s">
        <v>49</v>
      </c>
      <c r="Z154" t="s">
        <v>50</v>
      </c>
      <c r="AA154" t="s">
        <v>51</v>
      </c>
      <c r="AB154" t="s">
        <v>52</v>
      </c>
      <c r="AC154" t="s">
        <v>53</v>
      </c>
      <c r="AD154" t="s">
        <v>54</v>
      </c>
      <c r="AE154" t="s">
        <v>55</v>
      </c>
      <c r="AF154" t="s">
        <v>50</v>
      </c>
      <c r="AG154" t="s">
        <v>51</v>
      </c>
      <c r="AH154" t="s">
        <v>26</v>
      </c>
      <c r="AI154" t="s">
        <v>26</v>
      </c>
      <c r="AJ154" t="s">
        <v>26</v>
      </c>
      <c r="AK154" t="s">
        <v>26</v>
      </c>
      <c r="AL154" t="s">
        <v>27</v>
      </c>
      <c r="AM154" t="s">
        <v>28</v>
      </c>
      <c r="AN154" t="s">
        <v>29</v>
      </c>
      <c r="AO154" t="s">
        <v>30</v>
      </c>
      <c r="AP154" t="s">
        <v>31</v>
      </c>
      <c r="AQ154" t="s">
        <v>32</v>
      </c>
      <c r="AR154" t="s">
        <v>33</v>
      </c>
      <c r="AS154" t="s">
        <v>34</v>
      </c>
      <c r="AT154" t="s">
        <v>135</v>
      </c>
      <c r="AU154" t="s">
        <v>136</v>
      </c>
      <c r="AV154" t="s">
        <v>26</v>
      </c>
      <c r="AW154" t="s">
        <v>26</v>
      </c>
      <c r="AX154" t="s">
        <v>711</v>
      </c>
      <c r="AY154" t="s">
        <v>63</v>
      </c>
      <c r="AZ154" s="3">
        <v>3.99</v>
      </c>
      <c r="BA154" t="str">
        <f t="shared" si="2"/>
        <v>650078+EA</v>
      </c>
      <c r="BB154" t="str">
        <f>VLOOKUP(BA154,Sheet2!$A$2:$D$5,4,0)</f>
        <v>BAG FEC FLXSL CLT PCH ODOR FLTR HYDRCLLD</v>
      </c>
      <c r="BC154" s="22">
        <f>VLOOKUP(BA154,Sheet2!$A$2:$D$5,3,0)</f>
        <v>3.92</v>
      </c>
    </row>
    <row r="155" spans="1:55" x14ac:dyDescent="0.2">
      <c r="A155" t="s">
        <v>714</v>
      </c>
      <c r="B155" t="s">
        <v>102</v>
      </c>
      <c r="C155" t="s">
        <v>2</v>
      </c>
      <c r="D155" t="s">
        <v>40</v>
      </c>
      <c r="E155" t="s">
        <v>41</v>
      </c>
      <c r="F155" s="2"/>
      <c r="G155" t="s">
        <v>26</v>
      </c>
      <c r="H155" t="s">
        <v>26</v>
      </c>
      <c r="I155" s="2">
        <v>42644</v>
      </c>
      <c r="J155" s="3">
        <v>1334.96</v>
      </c>
      <c r="K155" s="3">
        <v>0</v>
      </c>
      <c r="L155" s="3">
        <v>166.87</v>
      </c>
      <c r="M155" s="3">
        <v>164</v>
      </c>
      <c r="N155" s="4">
        <v>1.7500000000000002E-2</v>
      </c>
      <c r="O155" s="3">
        <v>2.87</v>
      </c>
      <c r="P155" s="5">
        <v>8</v>
      </c>
      <c r="Q155" t="s">
        <v>44</v>
      </c>
      <c r="R155" t="s">
        <v>8</v>
      </c>
      <c r="S155" t="s">
        <v>46</v>
      </c>
      <c r="T155" t="s">
        <v>47</v>
      </c>
      <c r="U155" t="s">
        <v>2</v>
      </c>
      <c r="V155" t="s">
        <v>148</v>
      </c>
      <c r="W155" t="s">
        <v>12</v>
      </c>
      <c r="X155" t="s">
        <v>13</v>
      </c>
      <c r="Y155" t="s">
        <v>49</v>
      </c>
      <c r="Z155" t="s">
        <v>50</v>
      </c>
      <c r="AA155" t="s">
        <v>51</v>
      </c>
      <c r="AB155" t="s">
        <v>52</v>
      </c>
      <c r="AC155" t="s">
        <v>53</v>
      </c>
      <c r="AD155" t="s">
        <v>54</v>
      </c>
      <c r="AE155" t="s">
        <v>55</v>
      </c>
      <c r="AF155" t="s">
        <v>50</v>
      </c>
      <c r="AG155" t="s">
        <v>51</v>
      </c>
      <c r="AH155" t="s">
        <v>26</v>
      </c>
      <c r="AI155" t="s">
        <v>26</v>
      </c>
      <c r="AJ155" t="s">
        <v>26</v>
      </c>
      <c r="AK155" t="s">
        <v>26</v>
      </c>
      <c r="AL155" t="s">
        <v>27</v>
      </c>
      <c r="AM155" t="s">
        <v>28</v>
      </c>
      <c r="AN155" t="s">
        <v>171</v>
      </c>
      <c r="AO155" t="s">
        <v>57</v>
      </c>
      <c r="AP155" t="s">
        <v>31</v>
      </c>
      <c r="AQ155" t="s">
        <v>32</v>
      </c>
      <c r="AR155" t="s">
        <v>58</v>
      </c>
      <c r="AS155" t="s">
        <v>59</v>
      </c>
      <c r="AT155" t="s">
        <v>135</v>
      </c>
      <c r="AU155" t="s">
        <v>136</v>
      </c>
      <c r="AV155" t="s">
        <v>26</v>
      </c>
      <c r="AW155" t="s">
        <v>26</v>
      </c>
      <c r="AX155" t="s">
        <v>715</v>
      </c>
      <c r="AY155" t="s">
        <v>63</v>
      </c>
      <c r="AZ155" s="3">
        <v>166.87</v>
      </c>
      <c r="BA155" t="str">
        <f t="shared" si="2"/>
        <v>418000+EA</v>
      </c>
      <c r="BB155" t="str">
        <f>VLOOKUP(BA155,Sheet2!$A$2:$D$5,4,0)</f>
        <v>SYSTEM STOOL MANAGEMENT FLEXISEAL</v>
      </c>
      <c r="BC155" s="22">
        <f>VLOOKUP(BA155,Sheet2!$A$2:$D$5,3,0)</f>
        <v>164</v>
      </c>
    </row>
    <row r="156" spans="1:55" x14ac:dyDescent="0.2">
      <c r="A156" t="s">
        <v>716</v>
      </c>
      <c r="B156" t="s">
        <v>102</v>
      </c>
      <c r="C156" t="s">
        <v>2</v>
      </c>
      <c r="D156" t="s">
        <v>40</v>
      </c>
      <c r="E156" t="s">
        <v>41</v>
      </c>
      <c r="F156" s="2">
        <v>42646</v>
      </c>
      <c r="G156" t="s">
        <v>717</v>
      </c>
      <c r="H156" t="s">
        <v>718</v>
      </c>
      <c r="I156" s="2">
        <v>42644</v>
      </c>
      <c r="J156" s="3">
        <v>1334.96</v>
      </c>
      <c r="K156" s="3">
        <v>0</v>
      </c>
      <c r="L156" s="3">
        <v>166.87</v>
      </c>
      <c r="M156" s="3">
        <v>164</v>
      </c>
      <c r="N156" s="4">
        <v>1.7500000000000002E-2</v>
      </c>
      <c r="O156" s="3">
        <v>2.87</v>
      </c>
      <c r="P156" s="5">
        <v>8</v>
      </c>
      <c r="Q156" t="s">
        <v>44</v>
      </c>
      <c r="R156" t="s">
        <v>8</v>
      </c>
      <c r="S156" t="s">
        <v>46</v>
      </c>
      <c r="T156" t="s">
        <v>47</v>
      </c>
      <c r="U156" t="s">
        <v>2</v>
      </c>
      <c r="V156" t="s">
        <v>148</v>
      </c>
      <c r="W156" t="s">
        <v>12</v>
      </c>
      <c r="X156" t="s">
        <v>13</v>
      </c>
      <c r="Y156" t="s">
        <v>49</v>
      </c>
      <c r="Z156" t="s">
        <v>50</v>
      </c>
      <c r="AA156" t="s">
        <v>51</v>
      </c>
      <c r="AB156" t="s">
        <v>52</v>
      </c>
      <c r="AC156" t="s">
        <v>53</v>
      </c>
      <c r="AD156" t="s">
        <v>54</v>
      </c>
      <c r="AE156" t="s">
        <v>55</v>
      </c>
      <c r="AF156" t="s">
        <v>50</v>
      </c>
      <c r="AG156" t="s">
        <v>51</v>
      </c>
      <c r="AH156" t="s">
        <v>26</v>
      </c>
      <c r="AI156" t="s">
        <v>26</v>
      </c>
      <c r="AJ156" t="s">
        <v>26</v>
      </c>
      <c r="AK156" t="s">
        <v>26</v>
      </c>
      <c r="AL156" t="s">
        <v>27</v>
      </c>
      <c r="AM156" t="s">
        <v>28</v>
      </c>
      <c r="AN156" t="s">
        <v>171</v>
      </c>
      <c r="AO156" t="s">
        <v>57</v>
      </c>
      <c r="AP156" t="s">
        <v>31</v>
      </c>
      <c r="AQ156" t="s">
        <v>32</v>
      </c>
      <c r="AR156" t="s">
        <v>58</v>
      </c>
      <c r="AS156" t="s">
        <v>59</v>
      </c>
      <c r="AT156" t="s">
        <v>135</v>
      </c>
      <c r="AU156" t="s">
        <v>136</v>
      </c>
      <c r="AV156" t="s">
        <v>26</v>
      </c>
      <c r="AW156" t="s">
        <v>26</v>
      </c>
      <c r="AX156" t="s">
        <v>719</v>
      </c>
      <c r="AY156" t="s">
        <v>63</v>
      </c>
      <c r="AZ156" s="3">
        <v>166.87</v>
      </c>
      <c r="BA156" t="str">
        <f t="shared" si="2"/>
        <v>418000+EA</v>
      </c>
      <c r="BB156" t="str">
        <f>VLOOKUP(BA156,Sheet2!$A$2:$D$5,4,0)</f>
        <v>SYSTEM STOOL MANAGEMENT FLEXISEAL</v>
      </c>
      <c r="BC156" s="22">
        <f>VLOOKUP(BA156,Sheet2!$A$2:$D$5,3,0)</f>
        <v>164</v>
      </c>
    </row>
    <row r="157" spans="1:55" x14ac:dyDescent="0.2">
      <c r="A157" t="s">
        <v>720</v>
      </c>
      <c r="B157" t="s">
        <v>72</v>
      </c>
      <c r="C157" t="s">
        <v>2</v>
      </c>
      <c r="D157" t="s">
        <v>40</v>
      </c>
      <c r="E157" t="s">
        <v>41</v>
      </c>
      <c r="F157" s="2">
        <v>42647</v>
      </c>
      <c r="G157" t="s">
        <v>721</v>
      </c>
      <c r="H157" t="s">
        <v>722</v>
      </c>
      <c r="I157" s="2">
        <v>42645</v>
      </c>
      <c r="J157" s="3">
        <v>59.83</v>
      </c>
      <c r="K157" s="3">
        <v>0</v>
      </c>
      <c r="L157" s="3">
        <v>59.83</v>
      </c>
      <c r="M157" s="3">
        <v>58.8</v>
      </c>
      <c r="N157" s="4">
        <v>1.7500000000000002E-2</v>
      </c>
      <c r="O157" s="3">
        <v>1.03</v>
      </c>
      <c r="P157" s="5">
        <v>1</v>
      </c>
      <c r="Q157" t="s">
        <v>44</v>
      </c>
      <c r="R157" t="s">
        <v>65</v>
      </c>
      <c r="S157" t="s">
        <v>46</v>
      </c>
      <c r="T157" t="s">
        <v>134</v>
      </c>
      <c r="U157" t="s">
        <v>2</v>
      </c>
      <c r="V157" t="s">
        <v>67</v>
      </c>
      <c r="W157" t="s">
        <v>12</v>
      </c>
      <c r="X157" t="s">
        <v>13</v>
      </c>
      <c r="Y157" t="s">
        <v>14</v>
      </c>
      <c r="Z157" t="s">
        <v>75</v>
      </c>
      <c r="AA157" t="s">
        <v>76</v>
      </c>
      <c r="AB157" t="s">
        <v>17</v>
      </c>
      <c r="AC157" t="s">
        <v>18</v>
      </c>
      <c r="AD157" t="s">
        <v>19</v>
      </c>
      <c r="AE157" t="s">
        <v>20</v>
      </c>
      <c r="AF157" t="s">
        <v>21</v>
      </c>
      <c r="AG157" t="s">
        <v>22</v>
      </c>
      <c r="AH157" t="s">
        <v>77</v>
      </c>
      <c r="AI157" t="s">
        <v>169</v>
      </c>
      <c r="AJ157" t="s">
        <v>170</v>
      </c>
      <c r="AK157" t="s">
        <v>26</v>
      </c>
      <c r="AL157" t="s">
        <v>27</v>
      </c>
      <c r="AM157" t="s">
        <v>28</v>
      </c>
      <c r="AN157" t="s">
        <v>68</v>
      </c>
      <c r="AO157" t="s">
        <v>69</v>
      </c>
      <c r="AP157" t="s">
        <v>31</v>
      </c>
      <c r="AQ157" t="s">
        <v>32</v>
      </c>
      <c r="AR157" t="s">
        <v>33</v>
      </c>
      <c r="AS157" t="s">
        <v>34</v>
      </c>
      <c r="AT157" t="s">
        <v>35</v>
      </c>
      <c r="AU157" t="s">
        <v>36</v>
      </c>
      <c r="AV157" t="s">
        <v>26</v>
      </c>
      <c r="AW157" t="s">
        <v>26</v>
      </c>
      <c r="AX157" t="s">
        <v>723</v>
      </c>
      <c r="AY157" t="s">
        <v>164</v>
      </c>
      <c r="AZ157" s="3">
        <v>59.83</v>
      </c>
      <c r="BA157" t="str">
        <f t="shared" si="2"/>
        <v>411108+BX</v>
      </c>
      <c r="BB157" t="str">
        <f>VLOOKUP(BA157,Sheet2!$A$2:$D$5,4,0)</f>
        <v>BAG COLLECTION PRIVACY FLEXISEAL 10/BX</v>
      </c>
      <c r="BC157" s="22">
        <f>VLOOKUP(BA157,Sheet2!$A$2:$D$5,3,0)</f>
        <v>58.8</v>
      </c>
    </row>
    <row r="158" spans="1:55" x14ac:dyDescent="0.2">
      <c r="A158" t="s">
        <v>724</v>
      </c>
      <c r="B158" t="s">
        <v>174</v>
      </c>
      <c r="C158" t="s">
        <v>2</v>
      </c>
      <c r="D158" t="s">
        <v>40</v>
      </c>
      <c r="E158" t="s">
        <v>41</v>
      </c>
      <c r="F158" s="2">
        <v>42653</v>
      </c>
      <c r="G158" t="s">
        <v>725</v>
      </c>
      <c r="H158" t="s">
        <v>726</v>
      </c>
      <c r="I158" s="2">
        <v>42652</v>
      </c>
      <c r="J158" s="3">
        <v>166.87</v>
      </c>
      <c r="K158" s="3">
        <v>0</v>
      </c>
      <c r="L158" s="3">
        <v>166.87</v>
      </c>
      <c r="M158" s="3">
        <v>164</v>
      </c>
      <c r="N158" s="4">
        <v>1.7500000000000002E-2</v>
      </c>
      <c r="O158" s="3">
        <v>2.87</v>
      </c>
      <c r="P158" s="5">
        <v>1</v>
      </c>
      <c r="Q158" t="s">
        <v>44</v>
      </c>
      <c r="R158" t="s">
        <v>8</v>
      </c>
      <c r="S158" t="s">
        <v>46</v>
      </c>
      <c r="T158" t="s">
        <v>47</v>
      </c>
      <c r="U158" t="s">
        <v>2</v>
      </c>
      <c r="V158" t="s">
        <v>148</v>
      </c>
      <c r="W158" t="s">
        <v>12</v>
      </c>
      <c r="X158" t="s">
        <v>13</v>
      </c>
      <c r="Y158" t="s">
        <v>14</v>
      </c>
      <c r="Z158" t="s">
        <v>15</v>
      </c>
      <c r="AA158" t="s">
        <v>16</v>
      </c>
      <c r="AB158" t="s">
        <v>17</v>
      </c>
      <c r="AC158" t="s">
        <v>18</v>
      </c>
      <c r="AD158" t="s">
        <v>19</v>
      </c>
      <c r="AE158" t="s">
        <v>20</v>
      </c>
      <c r="AF158" t="s">
        <v>21</v>
      </c>
      <c r="AG158" t="s">
        <v>22</v>
      </c>
      <c r="AH158" t="s">
        <v>23</v>
      </c>
      <c r="AI158" t="s">
        <v>227</v>
      </c>
      <c r="AJ158" t="s">
        <v>228</v>
      </c>
      <c r="AK158" t="s">
        <v>26</v>
      </c>
      <c r="AL158" t="s">
        <v>27</v>
      </c>
      <c r="AM158" t="s">
        <v>28</v>
      </c>
      <c r="AN158" t="s">
        <v>171</v>
      </c>
      <c r="AO158" t="s">
        <v>57</v>
      </c>
      <c r="AP158" t="s">
        <v>31</v>
      </c>
      <c r="AQ158" t="s">
        <v>32</v>
      </c>
      <c r="AR158" t="s">
        <v>58</v>
      </c>
      <c r="AS158" t="s">
        <v>59</v>
      </c>
      <c r="AT158" t="s">
        <v>35</v>
      </c>
      <c r="AU158" t="s">
        <v>36</v>
      </c>
      <c r="AV158" t="s">
        <v>26</v>
      </c>
      <c r="AW158" t="s">
        <v>26</v>
      </c>
      <c r="AX158" t="s">
        <v>727</v>
      </c>
      <c r="AY158" t="s">
        <v>139</v>
      </c>
      <c r="AZ158" s="3">
        <v>166.87</v>
      </c>
      <c r="BA158" t="str">
        <f t="shared" si="2"/>
        <v>418000+EA</v>
      </c>
      <c r="BB158" t="str">
        <f>VLOOKUP(BA158,Sheet2!$A$2:$D$5,4,0)</f>
        <v>SYSTEM STOOL MANAGEMENT FLEXISEAL</v>
      </c>
      <c r="BC158" s="22">
        <f>VLOOKUP(BA158,Sheet2!$A$2:$D$5,3,0)</f>
        <v>164</v>
      </c>
    </row>
    <row r="159" spans="1:55" x14ac:dyDescent="0.2">
      <c r="A159" t="s">
        <v>728</v>
      </c>
      <c r="B159" t="s">
        <v>729</v>
      </c>
      <c r="C159" t="s">
        <v>2</v>
      </c>
      <c r="D159" t="s">
        <v>316</v>
      </c>
      <c r="E159" t="s">
        <v>4</v>
      </c>
      <c r="F159" s="2">
        <v>42654</v>
      </c>
      <c r="G159" t="s">
        <v>730</v>
      </c>
      <c r="H159" t="s">
        <v>731</v>
      </c>
      <c r="I159" s="2">
        <v>42653</v>
      </c>
      <c r="J159" s="3">
        <v>39.9</v>
      </c>
      <c r="K159" s="3">
        <v>0</v>
      </c>
      <c r="L159" s="3">
        <v>3.99</v>
      </c>
      <c r="M159" s="3">
        <v>3.92</v>
      </c>
      <c r="N159" s="4">
        <v>1.7500000000000002E-2</v>
      </c>
      <c r="O159" s="3">
        <v>7.0000000000000007E-2</v>
      </c>
      <c r="P159" s="5">
        <v>10</v>
      </c>
      <c r="Q159" t="s">
        <v>7</v>
      </c>
      <c r="R159" t="s">
        <v>8</v>
      </c>
      <c r="S159" t="s">
        <v>9</v>
      </c>
      <c r="T159" t="s">
        <v>10</v>
      </c>
      <c r="U159" t="s">
        <v>2</v>
      </c>
      <c r="V159" t="s">
        <v>11</v>
      </c>
      <c r="W159" t="s">
        <v>12</v>
      </c>
      <c r="X159" t="s">
        <v>13</v>
      </c>
      <c r="Y159" t="s">
        <v>14</v>
      </c>
      <c r="Z159" t="s">
        <v>15</v>
      </c>
      <c r="AA159" t="s">
        <v>16</v>
      </c>
      <c r="AB159" t="s">
        <v>17</v>
      </c>
      <c r="AC159" t="s">
        <v>18</v>
      </c>
      <c r="AD159" t="s">
        <v>19</v>
      </c>
      <c r="AE159" t="s">
        <v>20</v>
      </c>
      <c r="AF159" t="s">
        <v>21</v>
      </c>
      <c r="AG159" t="s">
        <v>22</v>
      </c>
      <c r="AH159" t="s">
        <v>23</v>
      </c>
      <c r="AI159" t="s">
        <v>24</v>
      </c>
      <c r="AJ159" t="s">
        <v>25</v>
      </c>
      <c r="AK159" t="s">
        <v>26</v>
      </c>
      <c r="AL159" t="s">
        <v>27</v>
      </c>
      <c r="AM159" t="s">
        <v>28</v>
      </c>
      <c r="AN159" t="s">
        <v>29</v>
      </c>
      <c r="AO159" t="s">
        <v>30</v>
      </c>
      <c r="AP159" t="s">
        <v>31</v>
      </c>
      <c r="AQ159" t="s">
        <v>32</v>
      </c>
      <c r="AR159" t="s">
        <v>33</v>
      </c>
      <c r="AS159" t="s">
        <v>34</v>
      </c>
      <c r="AT159" t="s">
        <v>35</v>
      </c>
      <c r="AU159" t="s">
        <v>36</v>
      </c>
      <c r="AV159" t="s">
        <v>26</v>
      </c>
      <c r="AW159" t="s">
        <v>26</v>
      </c>
      <c r="AX159" t="s">
        <v>732</v>
      </c>
      <c r="AY159" t="s">
        <v>649</v>
      </c>
      <c r="AZ159" s="3">
        <v>3.99</v>
      </c>
      <c r="BA159" t="str">
        <f t="shared" si="2"/>
        <v>650078+EA</v>
      </c>
      <c r="BB159" t="str">
        <f>VLOOKUP(BA159,Sheet2!$A$2:$D$5,4,0)</f>
        <v>BAG FEC FLXSL CLT PCH ODOR FLTR HYDRCLLD</v>
      </c>
      <c r="BC159" s="22">
        <f>VLOOKUP(BA159,Sheet2!$A$2:$D$5,3,0)</f>
        <v>3.92</v>
      </c>
    </row>
    <row r="160" spans="1:55" x14ac:dyDescent="0.2">
      <c r="A160" t="s">
        <v>733</v>
      </c>
      <c r="B160" t="s">
        <v>72</v>
      </c>
      <c r="C160" t="s">
        <v>2</v>
      </c>
      <c r="D160" t="s">
        <v>40</v>
      </c>
      <c r="E160" t="s">
        <v>41</v>
      </c>
      <c r="F160" s="2">
        <v>42655</v>
      </c>
      <c r="G160" t="s">
        <v>734</v>
      </c>
      <c r="H160" t="s">
        <v>735</v>
      </c>
      <c r="I160" s="2">
        <v>42654</v>
      </c>
      <c r="J160" s="3">
        <v>166.87</v>
      </c>
      <c r="K160" s="3">
        <v>0</v>
      </c>
      <c r="L160" s="3">
        <v>166.87</v>
      </c>
      <c r="M160" s="3">
        <v>164</v>
      </c>
      <c r="N160" s="4">
        <v>1.7500000000000002E-2</v>
      </c>
      <c r="O160" s="3">
        <v>2.87</v>
      </c>
      <c r="P160" s="5">
        <v>1</v>
      </c>
      <c r="Q160" t="s">
        <v>44</v>
      </c>
      <c r="R160" t="s">
        <v>8</v>
      </c>
      <c r="S160" t="s">
        <v>46</v>
      </c>
      <c r="T160" t="s">
        <v>47</v>
      </c>
      <c r="U160" t="s">
        <v>2</v>
      </c>
      <c r="V160" t="s">
        <v>148</v>
      </c>
      <c r="W160" t="s">
        <v>12</v>
      </c>
      <c r="X160" t="s">
        <v>13</v>
      </c>
      <c r="Y160" t="s">
        <v>14</v>
      </c>
      <c r="Z160" t="s">
        <v>75</v>
      </c>
      <c r="AA160" t="s">
        <v>76</v>
      </c>
      <c r="AB160" t="s">
        <v>17</v>
      </c>
      <c r="AC160" t="s">
        <v>18</v>
      </c>
      <c r="AD160" t="s">
        <v>19</v>
      </c>
      <c r="AE160" t="s">
        <v>20</v>
      </c>
      <c r="AF160" t="s">
        <v>21</v>
      </c>
      <c r="AG160" t="s">
        <v>22</v>
      </c>
      <c r="AH160" t="s">
        <v>77</v>
      </c>
      <c r="AI160" t="s">
        <v>169</v>
      </c>
      <c r="AJ160" t="s">
        <v>170</v>
      </c>
      <c r="AK160" t="s">
        <v>26</v>
      </c>
      <c r="AL160" t="s">
        <v>27</v>
      </c>
      <c r="AM160" t="s">
        <v>28</v>
      </c>
      <c r="AN160" t="s">
        <v>171</v>
      </c>
      <c r="AO160" t="s">
        <v>57</v>
      </c>
      <c r="AP160" t="s">
        <v>31</v>
      </c>
      <c r="AQ160" t="s">
        <v>32</v>
      </c>
      <c r="AR160" t="s">
        <v>58</v>
      </c>
      <c r="AS160" t="s">
        <v>59</v>
      </c>
      <c r="AT160" t="s">
        <v>35</v>
      </c>
      <c r="AU160" t="s">
        <v>36</v>
      </c>
      <c r="AV160" t="s">
        <v>26</v>
      </c>
      <c r="AW160" t="s">
        <v>26</v>
      </c>
      <c r="AX160" t="s">
        <v>736</v>
      </c>
      <c r="AY160" t="s">
        <v>72</v>
      </c>
      <c r="AZ160" s="3">
        <v>166.87</v>
      </c>
      <c r="BA160" t="str">
        <f t="shared" si="2"/>
        <v>418000+EA</v>
      </c>
      <c r="BB160" t="str">
        <f>VLOOKUP(BA160,Sheet2!$A$2:$D$5,4,0)</f>
        <v>SYSTEM STOOL MANAGEMENT FLEXISEAL</v>
      </c>
      <c r="BC160" s="22">
        <f>VLOOKUP(BA160,Sheet2!$A$2:$D$5,3,0)</f>
        <v>164</v>
      </c>
    </row>
    <row r="161" spans="1:55" x14ac:dyDescent="0.2">
      <c r="A161" t="s">
        <v>737</v>
      </c>
      <c r="B161" t="s">
        <v>139</v>
      </c>
      <c r="C161" t="s">
        <v>2</v>
      </c>
      <c r="D161" t="s">
        <v>40</v>
      </c>
      <c r="E161" t="s">
        <v>41</v>
      </c>
      <c r="F161" s="2">
        <v>42657</v>
      </c>
      <c r="G161" t="s">
        <v>738</v>
      </c>
      <c r="H161" t="s">
        <v>739</v>
      </c>
      <c r="I161" s="2">
        <v>42656</v>
      </c>
      <c r="J161" s="3">
        <v>166.87</v>
      </c>
      <c r="K161" s="3">
        <v>0</v>
      </c>
      <c r="L161" s="3">
        <v>166.87</v>
      </c>
      <c r="M161" s="3">
        <v>164</v>
      </c>
      <c r="N161" s="4">
        <v>1.7500000000000002E-2</v>
      </c>
      <c r="O161" s="3">
        <v>2.87</v>
      </c>
      <c r="P161" s="5">
        <v>1</v>
      </c>
      <c r="Q161" t="s">
        <v>44</v>
      </c>
      <c r="R161" t="s">
        <v>8</v>
      </c>
      <c r="S161" t="s">
        <v>46</v>
      </c>
      <c r="T161" t="s">
        <v>47</v>
      </c>
      <c r="U161" t="s">
        <v>2</v>
      </c>
      <c r="V161" t="s">
        <v>148</v>
      </c>
      <c r="W161" t="s">
        <v>12</v>
      </c>
      <c r="X161" t="s">
        <v>13</v>
      </c>
      <c r="Y161" t="s">
        <v>14</v>
      </c>
      <c r="Z161" t="s">
        <v>75</v>
      </c>
      <c r="AA161" t="s">
        <v>76</v>
      </c>
      <c r="AB161" t="s">
        <v>17</v>
      </c>
      <c r="AC161" t="s">
        <v>18</v>
      </c>
      <c r="AD161" t="s">
        <v>19</v>
      </c>
      <c r="AE161" t="s">
        <v>20</v>
      </c>
      <c r="AF161" t="s">
        <v>21</v>
      </c>
      <c r="AG161" t="s">
        <v>22</v>
      </c>
      <c r="AH161" t="s">
        <v>77</v>
      </c>
      <c r="AI161" t="s">
        <v>169</v>
      </c>
      <c r="AJ161" t="s">
        <v>170</v>
      </c>
      <c r="AK161" t="s">
        <v>26</v>
      </c>
      <c r="AL161" t="s">
        <v>27</v>
      </c>
      <c r="AM161" t="s">
        <v>28</v>
      </c>
      <c r="AN161" t="s">
        <v>171</v>
      </c>
      <c r="AO161" t="s">
        <v>57</v>
      </c>
      <c r="AP161" t="s">
        <v>31</v>
      </c>
      <c r="AQ161" t="s">
        <v>32</v>
      </c>
      <c r="AR161" t="s">
        <v>58</v>
      </c>
      <c r="AS161" t="s">
        <v>59</v>
      </c>
      <c r="AT161" t="s">
        <v>35</v>
      </c>
      <c r="AU161" t="s">
        <v>36</v>
      </c>
      <c r="AV161" t="s">
        <v>26</v>
      </c>
      <c r="AW161" t="s">
        <v>26</v>
      </c>
      <c r="AX161" t="s">
        <v>740</v>
      </c>
      <c r="AY161" t="s">
        <v>139</v>
      </c>
      <c r="AZ161" s="3">
        <v>166.87</v>
      </c>
      <c r="BA161" t="str">
        <f t="shared" si="2"/>
        <v>418000+EA</v>
      </c>
      <c r="BB161" t="str">
        <f>VLOOKUP(BA161,Sheet2!$A$2:$D$5,4,0)</f>
        <v>SYSTEM STOOL MANAGEMENT FLEXISEAL</v>
      </c>
      <c r="BC161" s="22">
        <f>VLOOKUP(BA161,Sheet2!$A$2:$D$5,3,0)</f>
        <v>164</v>
      </c>
    </row>
    <row r="162" spans="1:55" x14ac:dyDescent="0.2">
      <c r="A162" t="s">
        <v>741</v>
      </c>
      <c r="B162" t="s">
        <v>72</v>
      </c>
      <c r="C162" t="s">
        <v>2</v>
      </c>
      <c r="D162" t="s">
        <v>40</v>
      </c>
      <c r="E162" t="s">
        <v>41</v>
      </c>
      <c r="F162" s="2">
        <v>42657</v>
      </c>
      <c r="G162" t="s">
        <v>742</v>
      </c>
      <c r="H162" t="s">
        <v>743</v>
      </c>
      <c r="I162" s="2">
        <v>42656</v>
      </c>
      <c r="J162" s="3">
        <v>166.87</v>
      </c>
      <c r="K162" s="3">
        <v>0</v>
      </c>
      <c r="L162" s="3">
        <v>166.87</v>
      </c>
      <c r="M162" s="3">
        <v>164</v>
      </c>
      <c r="N162" s="4">
        <v>1.7500000000000002E-2</v>
      </c>
      <c r="O162" s="3">
        <v>2.87</v>
      </c>
      <c r="P162" s="5">
        <v>1</v>
      </c>
      <c r="Q162" t="s">
        <v>44</v>
      </c>
      <c r="R162" t="s">
        <v>8</v>
      </c>
      <c r="S162" t="s">
        <v>46</v>
      </c>
      <c r="T162" t="s">
        <v>47</v>
      </c>
      <c r="U162" t="s">
        <v>2</v>
      </c>
      <c r="V162" t="s">
        <v>148</v>
      </c>
      <c r="W162" t="s">
        <v>12</v>
      </c>
      <c r="X162" t="s">
        <v>13</v>
      </c>
      <c r="Y162" t="s">
        <v>14</v>
      </c>
      <c r="Z162" t="s">
        <v>15</v>
      </c>
      <c r="AA162" t="s">
        <v>16</v>
      </c>
      <c r="AB162" t="s">
        <v>17</v>
      </c>
      <c r="AC162" t="s">
        <v>18</v>
      </c>
      <c r="AD162" t="s">
        <v>19</v>
      </c>
      <c r="AE162" t="s">
        <v>20</v>
      </c>
      <c r="AF162" t="s">
        <v>21</v>
      </c>
      <c r="AG162" t="s">
        <v>22</v>
      </c>
      <c r="AH162" t="s">
        <v>23</v>
      </c>
      <c r="AI162" t="s">
        <v>227</v>
      </c>
      <c r="AJ162" t="s">
        <v>228</v>
      </c>
      <c r="AK162" t="s">
        <v>26</v>
      </c>
      <c r="AL162" t="s">
        <v>27</v>
      </c>
      <c r="AM162" t="s">
        <v>28</v>
      </c>
      <c r="AN162" t="s">
        <v>171</v>
      </c>
      <c r="AO162" t="s">
        <v>57</v>
      </c>
      <c r="AP162" t="s">
        <v>31</v>
      </c>
      <c r="AQ162" t="s">
        <v>32</v>
      </c>
      <c r="AR162" t="s">
        <v>58</v>
      </c>
      <c r="AS162" t="s">
        <v>59</v>
      </c>
      <c r="AT162" t="s">
        <v>35</v>
      </c>
      <c r="AU162" t="s">
        <v>36</v>
      </c>
      <c r="AV162" t="s">
        <v>26</v>
      </c>
      <c r="AW162" t="s">
        <v>26</v>
      </c>
      <c r="AX162" t="s">
        <v>744</v>
      </c>
      <c r="AY162" t="s">
        <v>72</v>
      </c>
      <c r="AZ162" s="3">
        <v>166.87</v>
      </c>
      <c r="BA162" t="str">
        <f t="shared" si="2"/>
        <v>418000+EA</v>
      </c>
      <c r="BB162" t="str">
        <f>VLOOKUP(BA162,Sheet2!$A$2:$D$5,4,0)</f>
        <v>SYSTEM STOOL MANAGEMENT FLEXISEAL</v>
      </c>
      <c r="BC162" s="22">
        <f>VLOOKUP(BA162,Sheet2!$A$2:$D$5,3,0)</f>
        <v>164</v>
      </c>
    </row>
    <row r="163" spans="1:55" x14ac:dyDescent="0.2">
      <c r="A163" t="s">
        <v>745</v>
      </c>
      <c r="B163" t="s">
        <v>154</v>
      </c>
      <c r="C163" t="s">
        <v>2</v>
      </c>
      <c r="D163" t="s">
        <v>40</v>
      </c>
      <c r="E163" t="s">
        <v>41</v>
      </c>
      <c r="F163" s="2">
        <v>42660</v>
      </c>
      <c r="G163" t="s">
        <v>746</v>
      </c>
      <c r="H163" t="s">
        <v>747</v>
      </c>
      <c r="I163" s="2">
        <v>42659</v>
      </c>
      <c r="J163" s="3">
        <v>122.1</v>
      </c>
      <c r="K163" s="3">
        <v>0</v>
      </c>
      <c r="L163" s="3">
        <v>61.05</v>
      </c>
      <c r="M163" s="3">
        <v>60</v>
      </c>
      <c r="N163" s="4">
        <v>1.7500000000000002E-2</v>
      </c>
      <c r="O163" s="3">
        <v>1.05</v>
      </c>
      <c r="P163" s="5">
        <v>2</v>
      </c>
      <c r="Q163" t="s">
        <v>44</v>
      </c>
      <c r="R163" t="s">
        <v>65</v>
      </c>
      <c r="S163" t="s">
        <v>46</v>
      </c>
      <c r="T163" t="s">
        <v>134</v>
      </c>
      <c r="U163" t="s">
        <v>2</v>
      </c>
      <c r="V163" t="s">
        <v>67</v>
      </c>
      <c r="W163" t="s">
        <v>12</v>
      </c>
      <c r="X163" t="s">
        <v>13</v>
      </c>
      <c r="Y163" t="s">
        <v>49</v>
      </c>
      <c r="Z163" t="s">
        <v>50</v>
      </c>
      <c r="AA163" t="s">
        <v>51</v>
      </c>
      <c r="AB163" t="s">
        <v>52</v>
      </c>
      <c r="AC163" t="s">
        <v>53</v>
      </c>
      <c r="AD163" t="s">
        <v>54</v>
      </c>
      <c r="AE163" t="s">
        <v>55</v>
      </c>
      <c r="AF163" t="s">
        <v>50</v>
      </c>
      <c r="AG163" t="s">
        <v>51</v>
      </c>
      <c r="AH163" t="s">
        <v>26</v>
      </c>
      <c r="AI163" t="s">
        <v>26</v>
      </c>
      <c r="AJ163" t="s">
        <v>26</v>
      </c>
      <c r="AK163" t="s">
        <v>26</v>
      </c>
      <c r="AL163" t="s">
        <v>27</v>
      </c>
      <c r="AM163" t="s">
        <v>28</v>
      </c>
      <c r="AN163" t="s">
        <v>68</v>
      </c>
      <c r="AO163" t="s">
        <v>69</v>
      </c>
      <c r="AP163" t="s">
        <v>31</v>
      </c>
      <c r="AQ163" t="s">
        <v>32</v>
      </c>
      <c r="AR163" t="s">
        <v>33</v>
      </c>
      <c r="AS163" t="s">
        <v>34</v>
      </c>
      <c r="AT163" t="s">
        <v>135</v>
      </c>
      <c r="AU163" t="s">
        <v>136</v>
      </c>
      <c r="AV163" t="s">
        <v>26</v>
      </c>
      <c r="AW163" t="s">
        <v>26</v>
      </c>
      <c r="AX163" t="s">
        <v>748</v>
      </c>
      <c r="AY163" t="s">
        <v>63</v>
      </c>
      <c r="AZ163" s="3">
        <v>61.05</v>
      </c>
      <c r="BA163" t="str">
        <f t="shared" si="2"/>
        <v>411108+BX</v>
      </c>
      <c r="BB163" t="str">
        <f>VLOOKUP(BA163,Sheet2!$A$2:$D$5,4,0)</f>
        <v>BAG COLLECTION PRIVACY FLEXISEAL 10/BX</v>
      </c>
      <c r="BC163" s="22">
        <f>VLOOKUP(BA163,Sheet2!$A$2:$D$5,3,0)</f>
        <v>58.8</v>
      </c>
    </row>
    <row r="164" spans="1:55" x14ac:dyDescent="0.2">
      <c r="A164" t="s">
        <v>749</v>
      </c>
      <c r="B164" t="s">
        <v>139</v>
      </c>
      <c r="C164" t="s">
        <v>2</v>
      </c>
      <c r="D164" t="s">
        <v>40</v>
      </c>
      <c r="E164" t="s">
        <v>41</v>
      </c>
      <c r="F164" s="2">
        <v>42661</v>
      </c>
      <c r="G164" t="s">
        <v>750</v>
      </c>
      <c r="H164" t="s">
        <v>751</v>
      </c>
      <c r="I164" s="2">
        <v>42660</v>
      </c>
      <c r="J164" s="3">
        <v>166.87</v>
      </c>
      <c r="K164" s="3">
        <v>0</v>
      </c>
      <c r="L164" s="3">
        <v>166.87</v>
      </c>
      <c r="M164" s="3">
        <v>164</v>
      </c>
      <c r="N164" s="4">
        <v>1.7500000000000002E-2</v>
      </c>
      <c r="O164" s="3">
        <v>2.87</v>
      </c>
      <c r="P164" s="5">
        <v>1</v>
      </c>
      <c r="Q164" t="s">
        <v>44</v>
      </c>
      <c r="R164" t="s">
        <v>8</v>
      </c>
      <c r="S164" t="s">
        <v>46</v>
      </c>
      <c r="T164" t="s">
        <v>47</v>
      </c>
      <c r="U164" t="s">
        <v>2</v>
      </c>
      <c r="V164" t="s">
        <v>148</v>
      </c>
      <c r="W164" t="s">
        <v>12</v>
      </c>
      <c r="X164" t="s">
        <v>13</v>
      </c>
      <c r="Y164" t="s">
        <v>14</v>
      </c>
      <c r="Z164" t="s">
        <v>75</v>
      </c>
      <c r="AA164" t="s">
        <v>76</v>
      </c>
      <c r="AB164" t="s">
        <v>17</v>
      </c>
      <c r="AC164" t="s">
        <v>18</v>
      </c>
      <c r="AD164" t="s">
        <v>19</v>
      </c>
      <c r="AE164" t="s">
        <v>20</v>
      </c>
      <c r="AF164" t="s">
        <v>21</v>
      </c>
      <c r="AG164" t="s">
        <v>22</v>
      </c>
      <c r="AH164" t="s">
        <v>77</v>
      </c>
      <c r="AI164" t="s">
        <v>169</v>
      </c>
      <c r="AJ164" t="s">
        <v>170</v>
      </c>
      <c r="AK164" t="s">
        <v>26</v>
      </c>
      <c r="AL164" t="s">
        <v>27</v>
      </c>
      <c r="AM164" t="s">
        <v>28</v>
      </c>
      <c r="AN164" t="s">
        <v>171</v>
      </c>
      <c r="AO164" t="s">
        <v>57</v>
      </c>
      <c r="AP164" t="s">
        <v>31</v>
      </c>
      <c r="AQ164" t="s">
        <v>32</v>
      </c>
      <c r="AR164" t="s">
        <v>58</v>
      </c>
      <c r="AS164" t="s">
        <v>59</v>
      </c>
      <c r="AT164" t="s">
        <v>35</v>
      </c>
      <c r="AU164" t="s">
        <v>36</v>
      </c>
      <c r="AV164" t="s">
        <v>26</v>
      </c>
      <c r="AW164" t="s">
        <v>26</v>
      </c>
      <c r="AX164" t="s">
        <v>752</v>
      </c>
      <c r="AY164" t="s">
        <v>139</v>
      </c>
      <c r="AZ164" s="3">
        <v>166.87</v>
      </c>
      <c r="BA164" t="str">
        <f t="shared" si="2"/>
        <v>418000+EA</v>
      </c>
      <c r="BB164" t="str">
        <f>VLOOKUP(BA164,Sheet2!$A$2:$D$5,4,0)</f>
        <v>SYSTEM STOOL MANAGEMENT FLEXISEAL</v>
      </c>
      <c r="BC164" s="22">
        <f>VLOOKUP(BA164,Sheet2!$A$2:$D$5,3,0)</f>
        <v>164</v>
      </c>
    </row>
    <row r="165" spans="1:55" x14ac:dyDescent="0.2">
      <c r="A165" t="s">
        <v>749</v>
      </c>
      <c r="B165" t="s">
        <v>72</v>
      </c>
      <c r="C165" t="s">
        <v>2</v>
      </c>
      <c r="D165" t="s">
        <v>40</v>
      </c>
      <c r="E165" t="s">
        <v>41</v>
      </c>
      <c r="F165" s="2">
        <v>42682</v>
      </c>
      <c r="G165" t="s">
        <v>753</v>
      </c>
      <c r="H165" t="s">
        <v>754</v>
      </c>
      <c r="I165" s="2">
        <v>42660</v>
      </c>
      <c r="J165" s="3">
        <v>59.83</v>
      </c>
      <c r="K165" s="3">
        <v>0</v>
      </c>
      <c r="L165" s="3">
        <v>59.83</v>
      </c>
      <c r="M165" s="3">
        <v>58.8</v>
      </c>
      <c r="N165" s="4">
        <v>1.7500000000000002E-2</v>
      </c>
      <c r="O165" s="3">
        <v>1.03</v>
      </c>
      <c r="P165" s="5">
        <v>1</v>
      </c>
      <c r="Q165" t="s">
        <v>44</v>
      </c>
      <c r="R165" t="s">
        <v>65</v>
      </c>
      <c r="S165" t="s">
        <v>46</v>
      </c>
      <c r="T165" t="s">
        <v>134</v>
      </c>
      <c r="U165" t="s">
        <v>2</v>
      </c>
      <c r="V165" t="s">
        <v>67</v>
      </c>
      <c r="W165" t="s">
        <v>12</v>
      </c>
      <c r="X165" t="s">
        <v>13</v>
      </c>
      <c r="Y165" t="s">
        <v>14</v>
      </c>
      <c r="Z165" t="s">
        <v>75</v>
      </c>
      <c r="AA165" t="s">
        <v>76</v>
      </c>
      <c r="AB165" t="s">
        <v>17</v>
      </c>
      <c r="AC165" t="s">
        <v>18</v>
      </c>
      <c r="AD165" t="s">
        <v>19</v>
      </c>
      <c r="AE165" t="s">
        <v>20</v>
      </c>
      <c r="AF165" t="s">
        <v>21</v>
      </c>
      <c r="AG165" t="s">
        <v>22</v>
      </c>
      <c r="AH165" t="s">
        <v>77</v>
      </c>
      <c r="AI165" t="s">
        <v>169</v>
      </c>
      <c r="AJ165" t="s">
        <v>170</v>
      </c>
      <c r="AK165" t="s">
        <v>26</v>
      </c>
      <c r="AL165" t="s">
        <v>27</v>
      </c>
      <c r="AM165" t="s">
        <v>28</v>
      </c>
      <c r="AN165" t="s">
        <v>68</v>
      </c>
      <c r="AO165" t="s">
        <v>69</v>
      </c>
      <c r="AP165" t="s">
        <v>31</v>
      </c>
      <c r="AQ165" t="s">
        <v>32</v>
      </c>
      <c r="AR165" t="s">
        <v>33</v>
      </c>
      <c r="AS165" t="s">
        <v>34</v>
      </c>
      <c r="AT165" t="s">
        <v>35</v>
      </c>
      <c r="AU165" t="s">
        <v>36</v>
      </c>
      <c r="AV165" t="s">
        <v>26</v>
      </c>
      <c r="AW165" t="s">
        <v>26</v>
      </c>
      <c r="AX165" t="s">
        <v>752</v>
      </c>
      <c r="AY165" t="s">
        <v>72</v>
      </c>
      <c r="AZ165" s="3">
        <v>61.05</v>
      </c>
      <c r="BA165" t="str">
        <f t="shared" si="2"/>
        <v>411108+BX</v>
      </c>
      <c r="BB165" t="str">
        <f>VLOOKUP(BA165,Sheet2!$A$2:$D$5,4,0)</f>
        <v>BAG COLLECTION PRIVACY FLEXISEAL 10/BX</v>
      </c>
      <c r="BC165" s="22">
        <f>VLOOKUP(BA165,Sheet2!$A$2:$D$5,3,0)</f>
        <v>58.8</v>
      </c>
    </row>
    <row r="166" spans="1:55" x14ac:dyDescent="0.2">
      <c r="A166" t="s">
        <v>755</v>
      </c>
      <c r="B166" t="s">
        <v>174</v>
      </c>
      <c r="C166" t="s">
        <v>2</v>
      </c>
      <c r="D166" t="s">
        <v>40</v>
      </c>
      <c r="E166" t="s">
        <v>41</v>
      </c>
      <c r="F166" s="2">
        <v>42661</v>
      </c>
      <c r="G166" t="s">
        <v>756</v>
      </c>
      <c r="H166" t="s">
        <v>757</v>
      </c>
      <c r="I166" s="2">
        <v>42660</v>
      </c>
      <c r="J166" s="3">
        <v>166.87</v>
      </c>
      <c r="K166" s="3">
        <v>0</v>
      </c>
      <c r="L166" s="3">
        <v>166.87</v>
      </c>
      <c r="M166" s="3">
        <v>164</v>
      </c>
      <c r="N166" s="4">
        <v>1.7500000000000002E-2</v>
      </c>
      <c r="O166" s="3">
        <v>2.87</v>
      </c>
      <c r="P166" s="5">
        <v>1</v>
      </c>
      <c r="Q166" t="s">
        <v>44</v>
      </c>
      <c r="R166" t="s">
        <v>8</v>
      </c>
      <c r="S166" t="s">
        <v>46</v>
      </c>
      <c r="T166" t="s">
        <v>47</v>
      </c>
      <c r="U166" t="s">
        <v>2</v>
      </c>
      <c r="V166" t="s">
        <v>148</v>
      </c>
      <c r="W166" t="s">
        <v>12</v>
      </c>
      <c r="X166" t="s">
        <v>13</v>
      </c>
      <c r="Y166" t="s">
        <v>14</v>
      </c>
      <c r="Z166" t="s">
        <v>15</v>
      </c>
      <c r="AA166" t="s">
        <v>16</v>
      </c>
      <c r="AB166" t="s">
        <v>17</v>
      </c>
      <c r="AC166" t="s">
        <v>18</v>
      </c>
      <c r="AD166" t="s">
        <v>19</v>
      </c>
      <c r="AE166" t="s">
        <v>20</v>
      </c>
      <c r="AF166" t="s">
        <v>21</v>
      </c>
      <c r="AG166" t="s">
        <v>22</v>
      </c>
      <c r="AH166" t="s">
        <v>23</v>
      </c>
      <c r="AI166" t="s">
        <v>227</v>
      </c>
      <c r="AJ166" t="s">
        <v>228</v>
      </c>
      <c r="AK166" t="s">
        <v>26</v>
      </c>
      <c r="AL166" t="s">
        <v>27</v>
      </c>
      <c r="AM166" t="s">
        <v>28</v>
      </c>
      <c r="AN166" t="s">
        <v>171</v>
      </c>
      <c r="AO166" t="s">
        <v>57</v>
      </c>
      <c r="AP166" t="s">
        <v>31</v>
      </c>
      <c r="AQ166" t="s">
        <v>32</v>
      </c>
      <c r="AR166" t="s">
        <v>58</v>
      </c>
      <c r="AS166" t="s">
        <v>59</v>
      </c>
      <c r="AT166" t="s">
        <v>35</v>
      </c>
      <c r="AU166" t="s">
        <v>36</v>
      </c>
      <c r="AV166" t="s">
        <v>26</v>
      </c>
      <c r="AW166" t="s">
        <v>26</v>
      </c>
      <c r="AX166" t="s">
        <v>758</v>
      </c>
      <c r="AY166" t="s">
        <v>174</v>
      </c>
      <c r="AZ166" s="3">
        <v>166.87</v>
      </c>
      <c r="BA166" t="str">
        <f t="shared" si="2"/>
        <v>418000+EA</v>
      </c>
      <c r="BB166" t="str">
        <f>VLOOKUP(BA166,Sheet2!$A$2:$D$5,4,0)</f>
        <v>SYSTEM STOOL MANAGEMENT FLEXISEAL</v>
      </c>
      <c r="BC166" s="22">
        <f>VLOOKUP(BA166,Sheet2!$A$2:$D$5,3,0)</f>
        <v>164</v>
      </c>
    </row>
    <row r="167" spans="1:55" x14ac:dyDescent="0.2">
      <c r="A167" t="s">
        <v>759</v>
      </c>
      <c r="B167" t="s">
        <v>154</v>
      </c>
      <c r="C167" t="s">
        <v>2</v>
      </c>
      <c r="D167" t="s">
        <v>40</v>
      </c>
      <c r="E167" t="s">
        <v>41</v>
      </c>
      <c r="F167" s="2">
        <v>42662</v>
      </c>
      <c r="G167" t="s">
        <v>760</v>
      </c>
      <c r="H167" t="s">
        <v>761</v>
      </c>
      <c r="I167" s="2">
        <v>42661</v>
      </c>
      <c r="J167" s="3">
        <v>166.87</v>
      </c>
      <c r="K167" s="3">
        <v>0</v>
      </c>
      <c r="L167" s="3">
        <v>166.87</v>
      </c>
      <c r="M167" s="3">
        <v>164</v>
      </c>
      <c r="N167" s="4">
        <v>1.7500000000000002E-2</v>
      </c>
      <c r="O167" s="3">
        <v>2.87</v>
      </c>
      <c r="P167" s="5">
        <v>1</v>
      </c>
      <c r="Q167" t="s">
        <v>44</v>
      </c>
      <c r="R167" t="s">
        <v>8</v>
      </c>
      <c r="S167" t="s">
        <v>46</v>
      </c>
      <c r="T167" t="s">
        <v>47</v>
      </c>
      <c r="U167" t="s">
        <v>2</v>
      </c>
      <c r="V167" t="s">
        <v>148</v>
      </c>
      <c r="W167" t="s">
        <v>12</v>
      </c>
      <c r="X167" t="s">
        <v>13</v>
      </c>
      <c r="Y167" t="s">
        <v>14</v>
      </c>
      <c r="Z167" t="s">
        <v>75</v>
      </c>
      <c r="AA167" t="s">
        <v>76</v>
      </c>
      <c r="AB167" t="s">
        <v>17</v>
      </c>
      <c r="AC167" t="s">
        <v>18</v>
      </c>
      <c r="AD167" t="s">
        <v>19</v>
      </c>
      <c r="AE167" t="s">
        <v>20</v>
      </c>
      <c r="AF167" t="s">
        <v>21</v>
      </c>
      <c r="AG167" t="s">
        <v>22</v>
      </c>
      <c r="AH167" t="s">
        <v>77</v>
      </c>
      <c r="AI167" t="s">
        <v>169</v>
      </c>
      <c r="AJ167" t="s">
        <v>170</v>
      </c>
      <c r="AK167" t="s">
        <v>26</v>
      </c>
      <c r="AL167" t="s">
        <v>27</v>
      </c>
      <c r="AM167" t="s">
        <v>28</v>
      </c>
      <c r="AN167" t="s">
        <v>171</v>
      </c>
      <c r="AO167" t="s">
        <v>57</v>
      </c>
      <c r="AP167" t="s">
        <v>31</v>
      </c>
      <c r="AQ167" t="s">
        <v>32</v>
      </c>
      <c r="AR167" t="s">
        <v>58</v>
      </c>
      <c r="AS167" t="s">
        <v>59</v>
      </c>
      <c r="AT167" t="s">
        <v>35</v>
      </c>
      <c r="AU167" t="s">
        <v>36</v>
      </c>
      <c r="AV167" t="s">
        <v>26</v>
      </c>
      <c r="AW167" t="s">
        <v>26</v>
      </c>
      <c r="AX167" t="s">
        <v>762</v>
      </c>
      <c r="AY167" t="s">
        <v>154</v>
      </c>
      <c r="AZ167" s="3">
        <v>166.87</v>
      </c>
      <c r="BA167" t="str">
        <f t="shared" si="2"/>
        <v>418000+EA</v>
      </c>
      <c r="BB167" t="str">
        <f>VLOOKUP(BA167,Sheet2!$A$2:$D$5,4,0)</f>
        <v>SYSTEM STOOL MANAGEMENT FLEXISEAL</v>
      </c>
      <c r="BC167" s="22">
        <f>VLOOKUP(BA167,Sheet2!$A$2:$D$5,3,0)</f>
        <v>164</v>
      </c>
    </row>
    <row r="168" spans="1:55" x14ac:dyDescent="0.2">
      <c r="A168" t="s">
        <v>763</v>
      </c>
      <c r="B168" t="s">
        <v>154</v>
      </c>
      <c r="C168" t="s">
        <v>2</v>
      </c>
      <c r="D168" t="s">
        <v>40</v>
      </c>
      <c r="E168" t="s">
        <v>41</v>
      </c>
      <c r="F168" s="2">
        <v>42664</v>
      </c>
      <c r="G168" t="s">
        <v>764</v>
      </c>
      <c r="H168" t="s">
        <v>765</v>
      </c>
      <c r="I168" s="2">
        <v>42663</v>
      </c>
      <c r="J168" s="3">
        <v>166.87</v>
      </c>
      <c r="K168" s="3">
        <v>0</v>
      </c>
      <c r="L168" s="3">
        <v>166.87</v>
      </c>
      <c r="M168" s="3">
        <v>164</v>
      </c>
      <c r="N168" s="4">
        <v>1.7500000000000002E-2</v>
      </c>
      <c r="O168" s="3">
        <v>2.87</v>
      </c>
      <c r="P168" s="5">
        <v>1</v>
      </c>
      <c r="Q168" t="s">
        <v>44</v>
      </c>
      <c r="R168" t="s">
        <v>8</v>
      </c>
      <c r="S168" t="s">
        <v>46</v>
      </c>
      <c r="T168" t="s">
        <v>47</v>
      </c>
      <c r="U168" t="s">
        <v>2</v>
      </c>
      <c r="V168" t="s">
        <v>148</v>
      </c>
      <c r="W168" t="s">
        <v>12</v>
      </c>
      <c r="X168" t="s">
        <v>13</v>
      </c>
      <c r="Y168" t="s">
        <v>14</v>
      </c>
      <c r="Z168" t="s">
        <v>15</v>
      </c>
      <c r="AA168" t="s">
        <v>16</v>
      </c>
      <c r="AB168" t="s">
        <v>17</v>
      </c>
      <c r="AC168" t="s">
        <v>18</v>
      </c>
      <c r="AD168" t="s">
        <v>19</v>
      </c>
      <c r="AE168" t="s">
        <v>20</v>
      </c>
      <c r="AF168" t="s">
        <v>21</v>
      </c>
      <c r="AG168" t="s">
        <v>22</v>
      </c>
      <c r="AH168" t="s">
        <v>23</v>
      </c>
      <c r="AI168" t="s">
        <v>227</v>
      </c>
      <c r="AJ168" t="s">
        <v>228</v>
      </c>
      <c r="AK168" t="s">
        <v>26</v>
      </c>
      <c r="AL168" t="s">
        <v>27</v>
      </c>
      <c r="AM168" t="s">
        <v>28</v>
      </c>
      <c r="AN168" t="s">
        <v>171</v>
      </c>
      <c r="AO168" t="s">
        <v>57</v>
      </c>
      <c r="AP168" t="s">
        <v>31</v>
      </c>
      <c r="AQ168" t="s">
        <v>32</v>
      </c>
      <c r="AR168" t="s">
        <v>58</v>
      </c>
      <c r="AS168" t="s">
        <v>59</v>
      </c>
      <c r="AT168" t="s">
        <v>35</v>
      </c>
      <c r="AU168" t="s">
        <v>36</v>
      </c>
      <c r="AV168" t="s">
        <v>26</v>
      </c>
      <c r="AW168" t="s">
        <v>26</v>
      </c>
      <c r="AX168" t="s">
        <v>766</v>
      </c>
      <c r="AY168" t="s">
        <v>154</v>
      </c>
      <c r="AZ168" s="3">
        <v>166.87</v>
      </c>
      <c r="BA168" t="str">
        <f t="shared" si="2"/>
        <v>418000+EA</v>
      </c>
      <c r="BB168" t="str">
        <f>VLOOKUP(BA168,Sheet2!$A$2:$D$5,4,0)</f>
        <v>SYSTEM STOOL MANAGEMENT FLEXISEAL</v>
      </c>
      <c r="BC168" s="22">
        <f>VLOOKUP(BA168,Sheet2!$A$2:$D$5,3,0)</f>
        <v>164</v>
      </c>
    </row>
    <row r="169" spans="1:55" x14ac:dyDescent="0.2">
      <c r="A169" t="s">
        <v>767</v>
      </c>
      <c r="B169" t="s">
        <v>139</v>
      </c>
      <c r="C169" t="s">
        <v>2</v>
      </c>
      <c r="D169" t="s">
        <v>40</v>
      </c>
      <c r="E169" t="s">
        <v>41</v>
      </c>
      <c r="F169" s="2">
        <v>42682</v>
      </c>
      <c r="G169" t="s">
        <v>768</v>
      </c>
      <c r="H169" t="s">
        <v>769</v>
      </c>
      <c r="I169" s="2">
        <v>42666</v>
      </c>
      <c r="J169" s="3">
        <v>59.83</v>
      </c>
      <c r="K169" s="3">
        <v>0</v>
      </c>
      <c r="L169" s="3">
        <v>59.83</v>
      </c>
      <c r="M169" s="3">
        <v>58.8</v>
      </c>
      <c r="N169" s="4">
        <v>1.7500000000000002E-2</v>
      </c>
      <c r="O169" s="3">
        <v>1.03</v>
      </c>
      <c r="P169" s="5">
        <v>1</v>
      </c>
      <c r="Q169" t="s">
        <v>44</v>
      </c>
      <c r="R169" t="s">
        <v>65</v>
      </c>
      <c r="S169" t="s">
        <v>46</v>
      </c>
      <c r="T169" t="s">
        <v>134</v>
      </c>
      <c r="U169" t="s">
        <v>2</v>
      </c>
      <c r="V169" t="s">
        <v>67</v>
      </c>
      <c r="W169" t="s">
        <v>12</v>
      </c>
      <c r="X169" t="s">
        <v>13</v>
      </c>
      <c r="Y169" t="s">
        <v>14</v>
      </c>
      <c r="Z169" t="s">
        <v>75</v>
      </c>
      <c r="AA169" t="s">
        <v>76</v>
      </c>
      <c r="AB169" t="s">
        <v>17</v>
      </c>
      <c r="AC169" t="s">
        <v>18</v>
      </c>
      <c r="AD169" t="s">
        <v>19</v>
      </c>
      <c r="AE169" t="s">
        <v>20</v>
      </c>
      <c r="AF169" t="s">
        <v>21</v>
      </c>
      <c r="AG169" t="s">
        <v>22</v>
      </c>
      <c r="AH169" t="s">
        <v>77</v>
      </c>
      <c r="AI169" t="s">
        <v>169</v>
      </c>
      <c r="AJ169" t="s">
        <v>170</v>
      </c>
      <c r="AK169" t="s">
        <v>26</v>
      </c>
      <c r="AL169" t="s">
        <v>27</v>
      </c>
      <c r="AM169" t="s">
        <v>28</v>
      </c>
      <c r="AN169" t="s">
        <v>68</v>
      </c>
      <c r="AO169" t="s">
        <v>69</v>
      </c>
      <c r="AP169" t="s">
        <v>31</v>
      </c>
      <c r="AQ169" t="s">
        <v>32</v>
      </c>
      <c r="AR169" t="s">
        <v>33</v>
      </c>
      <c r="AS169" t="s">
        <v>34</v>
      </c>
      <c r="AT169" t="s">
        <v>35</v>
      </c>
      <c r="AU169" t="s">
        <v>36</v>
      </c>
      <c r="AV169" t="s">
        <v>26</v>
      </c>
      <c r="AW169" t="s">
        <v>26</v>
      </c>
      <c r="AX169" t="s">
        <v>770</v>
      </c>
      <c r="AY169" t="s">
        <v>139</v>
      </c>
      <c r="AZ169" s="3">
        <v>61.05</v>
      </c>
      <c r="BA169" t="str">
        <f t="shared" si="2"/>
        <v>411108+BX</v>
      </c>
      <c r="BB169" t="str">
        <f>VLOOKUP(BA169,Sheet2!$A$2:$D$5,4,0)</f>
        <v>BAG COLLECTION PRIVACY FLEXISEAL 10/BX</v>
      </c>
      <c r="BC169" s="22">
        <f>VLOOKUP(BA169,Sheet2!$A$2:$D$5,3,0)</f>
        <v>58.8</v>
      </c>
    </row>
    <row r="170" spans="1:55" x14ac:dyDescent="0.2">
      <c r="A170" t="s">
        <v>771</v>
      </c>
      <c r="B170" t="s">
        <v>154</v>
      </c>
      <c r="C170" t="s">
        <v>2</v>
      </c>
      <c r="D170" t="s">
        <v>40</v>
      </c>
      <c r="E170" t="s">
        <v>41</v>
      </c>
      <c r="F170" s="2">
        <v>42668</v>
      </c>
      <c r="G170" t="s">
        <v>772</v>
      </c>
      <c r="H170" t="s">
        <v>773</v>
      </c>
      <c r="I170" s="2">
        <v>42666</v>
      </c>
      <c r="J170" s="3">
        <v>166.87</v>
      </c>
      <c r="K170" s="3">
        <v>0</v>
      </c>
      <c r="L170" s="3">
        <v>166.87</v>
      </c>
      <c r="M170" s="3">
        <v>164</v>
      </c>
      <c r="N170" s="4">
        <v>1.7500000000000002E-2</v>
      </c>
      <c r="O170" s="3">
        <v>2.87</v>
      </c>
      <c r="P170" s="5">
        <v>1</v>
      </c>
      <c r="Q170" t="s">
        <v>44</v>
      </c>
      <c r="R170" t="s">
        <v>8</v>
      </c>
      <c r="S170" t="s">
        <v>46</v>
      </c>
      <c r="T170" t="s">
        <v>47</v>
      </c>
      <c r="U170" t="s">
        <v>2</v>
      </c>
      <c r="V170" t="s">
        <v>148</v>
      </c>
      <c r="W170" t="s">
        <v>12</v>
      </c>
      <c r="X170" t="s">
        <v>13</v>
      </c>
      <c r="Y170" t="s">
        <v>14</v>
      </c>
      <c r="Z170" t="s">
        <v>15</v>
      </c>
      <c r="AA170" t="s">
        <v>16</v>
      </c>
      <c r="AB170" t="s">
        <v>17</v>
      </c>
      <c r="AC170" t="s">
        <v>18</v>
      </c>
      <c r="AD170" t="s">
        <v>19</v>
      </c>
      <c r="AE170" t="s">
        <v>20</v>
      </c>
      <c r="AF170" t="s">
        <v>21</v>
      </c>
      <c r="AG170" t="s">
        <v>22</v>
      </c>
      <c r="AH170" t="s">
        <v>23</v>
      </c>
      <c r="AI170" t="s">
        <v>227</v>
      </c>
      <c r="AJ170" t="s">
        <v>228</v>
      </c>
      <c r="AK170" t="s">
        <v>26</v>
      </c>
      <c r="AL170" t="s">
        <v>27</v>
      </c>
      <c r="AM170" t="s">
        <v>28</v>
      </c>
      <c r="AN170" t="s">
        <v>171</v>
      </c>
      <c r="AO170" t="s">
        <v>57</v>
      </c>
      <c r="AP170" t="s">
        <v>31</v>
      </c>
      <c r="AQ170" t="s">
        <v>32</v>
      </c>
      <c r="AR170" t="s">
        <v>58</v>
      </c>
      <c r="AS170" t="s">
        <v>59</v>
      </c>
      <c r="AT170" t="s">
        <v>35</v>
      </c>
      <c r="AU170" t="s">
        <v>36</v>
      </c>
      <c r="AV170" t="s">
        <v>26</v>
      </c>
      <c r="AW170" t="s">
        <v>26</v>
      </c>
      <c r="AX170" t="s">
        <v>774</v>
      </c>
      <c r="AY170" t="s">
        <v>154</v>
      </c>
      <c r="AZ170" s="3">
        <v>166.87</v>
      </c>
      <c r="BA170" t="str">
        <f t="shared" si="2"/>
        <v>418000+EA</v>
      </c>
      <c r="BB170" t="str">
        <f>VLOOKUP(BA170,Sheet2!$A$2:$D$5,4,0)</f>
        <v>SYSTEM STOOL MANAGEMENT FLEXISEAL</v>
      </c>
      <c r="BC170" s="22">
        <f>VLOOKUP(BA170,Sheet2!$A$2:$D$5,3,0)</f>
        <v>164</v>
      </c>
    </row>
    <row r="171" spans="1:55" x14ac:dyDescent="0.2">
      <c r="A171" t="s">
        <v>775</v>
      </c>
      <c r="B171" t="s">
        <v>182</v>
      </c>
      <c r="C171" t="s">
        <v>2</v>
      </c>
      <c r="D171" t="s">
        <v>40</v>
      </c>
      <c r="E171" t="s">
        <v>41</v>
      </c>
      <c r="F171" s="2">
        <v>42668</v>
      </c>
      <c r="G171" t="s">
        <v>776</v>
      </c>
      <c r="H171" t="s">
        <v>777</v>
      </c>
      <c r="I171" s="2">
        <v>42667</v>
      </c>
      <c r="J171" s="3">
        <v>333.74</v>
      </c>
      <c r="K171" s="3">
        <v>0</v>
      </c>
      <c r="L171" s="3">
        <v>166.87</v>
      </c>
      <c r="M171" s="3">
        <v>164</v>
      </c>
      <c r="N171" s="4">
        <v>1.7500000000000002E-2</v>
      </c>
      <c r="O171" s="3">
        <v>2.87</v>
      </c>
      <c r="P171" s="5">
        <v>2</v>
      </c>
      <c r="Q171" t="s">
        <v>44</v>
      </c>
      <c r="R171" t="s">
        <v>8</v>
      </c>
      <c r="S171" t="s">
        <v>46</v>
      </c>
      <c r="T171" t="s">
        <v>47</v>
      </c>
      <c r="U171" t="s">
        <v>2</v>
      </c>
      <c r="V171" t="s">
        <v>148</v>
      </c>
      <c r="W171" t="s">
        <v>12</v>
      </c>
      <c r="X171" t="s">
        <v>13</v>
      </c>
      <c r="Y171" t="s">
        <v>14</v>
      </c>
      <c r="Z171" t="s">
        <v>75</v>
      </c>
      <c r="AA171" t="s">
        <v>76</v>
      </c>
      <c r="AB171" t="s">
        <v>17</v>
      </c>
      <c r="AC171" t="s">
        <v>18</v>
      </c>
      <c r="AD171" t="s">
        <v>19</v>
      </c>
      <c r="AE171" t="s">
        <v>20</v>
      </c>
      <c r="AF171" t="s">
        <v>21</v>
      </c>
      <c r="AG171" t="s">
        <v>22</v>
      </c>
      <c r="AH171" t="s">
        <v>77</v>
      </c>
      <c r="AI171" t="s">
        <v>149</v>
      </c>
      <c r="AJ171" t="s">
        <v>150</v>
      </c>
      <c r="AK171" t="s">
        <v>26</v>
      </c>
      <c r="AL171" t="s">
        <v>27</v>
      </c>
      <c r="AM171" t="s">
        <v>28</v>
      </c>
      <c r="AN171" t="s">
        <v>171</v>
      </c>
      <c r="AO171" t="s">
        <v>57</v>
      </c>
      <c r="AP171" t="s">
        <v>31</v>
      </c>
      <c r="AQ171" t="s">
        <v>32</v>
      </c>
      <c r="AR171" t="s">
        <v>58</v>
      </c>
      <c r="AS171" t="s">
        <v>59</v>
      </c>
      <c r="AT171" t="s">
        <v>35</v>
      </c>
      <c r="AU171" t="s">
        <v>36</v>
      </c>
      <c r="AV171" t="s">
        <v>26</v>
      </c>
      <c r="AW171" t="s">
        <v>26</v>
      </c>
      <c r="AX171" t="s">
        <v>778</v>
      </c>
      <c r="AY171" t="s">
        <v>182</v>
      </c>
      <c r="AZ171" s="3">
        <v>166.87</v>
      </c>
      <c r="BA171" t="str">
        <f t="shared" si="2"/>
        <v>418000+EA</v>
      </c>
      <c r="BB171" t="str">
        <f>VLOOKUP(BA171,Sheet2!$A$2:$D$5,4,0)</f>
        <v>SYSTEM STOOL MANAGEMENT FLEXISEAL</v>
      </c>
      <c r="BC171" s="22">
        <f>VLOOKUP(BA171,Sheet2!$A$2:$D$5,3,0)</f>
        <v>164</v>
      </c>
    </row>
    <row r="172" spans="1:55" x14ac:dyDescent="0.2">
      <c r="A172" t="s">
        <v>779</v>
      </c>
      <c r="B172" t="s">
        <v>154</v>
      </c>
      <c r="C172" t="s">
        <v>2</v>
      </c>
      <c r="D172" t="s">
        <v>40</v>
      </c>
      <c r="E172" t="s">
        <v>41</v>
      </c>
      <c r="F172" s="2">
        <v>42668</v>
      </c>
      <c r="G172" t="s">
        <v>780</v>
      </c>
      <c r="H172" t="s">
        <v>781</v>
      </c>
      <c r="I172" s="2">
        <v>42667</v>
      </c>
      <c r="J172" s="3">
        <v>166.87</v>
      </c>
      <c r="K172" s="3">
        <v>0</v>
      </c>
      <c r="L172" s="3">
        <v>166.87</v>
      </c>
      <c r="M172" s="3">
        <v>164</v>
      </c>
      <c r="N172" s="4">
        <v>1.7500000000000002E-2</v>
      </c>
      <c r="O172" s="3">
        <v>2.87</v>
      </c>
      <c r="P172" s="5">
        <v>1</v>
      </c>
      <c r="Q172" t="s">
        <v>44</v>
      </c>
      <c r="R172" t="s">
        <v>8</v>
      </c>
      <c r="S172" t="s">
        <v>46</v>
      </c>
      <c r="T172" t="s">
        <v>47</v>
      </c>
      <c r="U172" t="s">
        <v>2</v>
      </c>
      <c r="V172" t="s">
        <v>148</v>
      </c>
      <c r="W172" t="s">
        <v>12</v>
      </c>
      <c r="X172" t="s">
        <v>13</v>
      </c>
      <c r="Y172" t="s">
        <v>14</v>
      </c>
      <c r="Z172" t="s">
        <v>15</v>
      </c>
      <c r="AA172" t="s">
        <v>16</v>
      </c>
      <c r="AB172" t="s">
        <v>17</v>
      </c>
      <c r="AC172" t="s">
        <v>18</v>
      </c>
      <c r="AD172" t="s">
        <v>19</v>
      </c>
      <c r="AE172" t="s">
        <v>20</v>
      </c>
      <c r="AF172" t="s">
        <v>21</v>
      </c>
      <c r="AG172" t="s">
        <v>22</v>
      </c>
      <c r="AH172" t="s">
        <v>23</v>
      </c>
      <c r="AI172" t="s">
        <v>227</v>
      </c>
      <c r="AJ172" t="s">
        <v>228</v>
      </c>
      <c r="AK172" t="s">
        <v>26</v>
      </c>
      <c r="AL172" t="s">
        <v>27</v>
      </c>
      <c r="AM172" t="s">
        <v>28</v>
      </c>
      <c r="AN172" t="s">
        <v>171</v>
      </c>
      <c r="AO172" t="s">
        <v>57</v>
      </c>
      <c r="AP172" t="s">
        <v>31</v>
      </c>
      <c r="AQ172" t="s">
        <v>32</v>
      </c>
      <c r="AR172" t="s">
        <v>58</v>
      </c>
      <c r="AS172" t="s">
        <v>59</v>
      </c>
      <c r="AT172" t="s">
        <v>35</v>
      </c>
      <c r="AU172" t="s">
        <v>36</v>
      </c>
      <c r="AV172" t="s">
        <v>26</v>
      </c>
      <c r="AW172" t="s">
        <v>26</v>
      </c>
      <c r="AX172" t="s">
        <v>782</v>
      </c>
      <c r="AY172" t="s">
        <v>154</v>
      </c>
      <c r="AZ172" s="3">
        <v>166.87</v>
      </c>
      <c r="BA172" t="str">
        <f t="shared" si="2"/>
        <v>418000+EA</v>
      </c>
      <c r="BB172" t="str">
        <f>VLOOKUP(BA172,Sheet2!$A$2:$D$5,4,0)</f>
        <v>SYSTEM STOOL MANAGEMENT FLEXISEAL</v>
      </c>
      <c r="BC172" s="22">
        <f>VLOOKUP(BA172,Sheet2!$A$2:$D$5,3,0)</f>
        <v>164</v>
      </c>
    </row>
    <row r="173" spans="1:55" x14ac:dyDescent="0.2">
      <c r="A173" t="s">
        <v>783</v>
      </c>
      <c r="B173" t="s">
        <v>154</v>
      </c>
      <c r="C173" t="s">
        <v>2</v>
      </c>
      <c r="D173" t="s">
        <v>40</v>
      </c>
      <c r="E173" t="s">
        <v>41</v>
      </c>
      <c r="F173" s="2">
        <v>42669</v>
      </c>
      <c r="G173" t="s">
        <v>784</v>
      </c>
      <c r="H173" t="s">
        <v>785</v>
      </c>
      <c r="I173" s="2">
        <v>42668</v>
      </c>
      <c r="J173" s="3">
        <v>166.87</v>
      </c>
      <c r="K173" s="3">
        <v>0</v>
      </c>
      <c r="L173" s="3">
        <v>166.87</v>
      </c>
      <c r="M173" s="3">
        <v>164</v>
      </c>
      <c r="N173" s="4">
        <v>1.7500000000000002E-2</v>
      </c>
      <c r="O173" s="3">
        <v>2.87</v>
      </c>
      <c r="P173" s="5">
        <v>1</v>
      </c>
      <c r="Q173" t="s">
        <v>44</v>
      </c>
      <c r="R173" t="s">
        <v>8</v>
      </c>
      <c r="S173" t="s">
        <v>46</v>
      </c>
      <c r="T173" t="s">
        <v>47</v>
      </c>
      <c r="U173" t="s">
        <v>2</v>
      </c>
      <c r="V173" t="s">
        <v>148</v>
      </c>
      <c r="W173" t="s">
        <v>12</v>
      </c>
      <c r="X173" t="s">
        <v>13</v>
      </c>
      <c r="Y173" t="s">
        <v>14</v>
      </c>
      <c r="Z173" t="s">
        <v>75</v>
      </c>
      <c r="AA173" t="s">
        <v>76</v>
      </c>
      <c r="AB173" t="s">
        <v>17</v>
      </c>
      <c r="AC173" t="s">
        <v>18</v>
      </c>
      <c r="AD173" t="s">
        <v>19</v>
      </c>
      <c r="AE173" t="s">
        <v>20</v>
      </c>
      <c r="AF173" t="s">
        <v>21</v>
      </c>
      <c r="AG173" t="s">
        <v>22</v>
      </c>
      <c r="AH173" t="s">
        <v>77</v>
      </c>
      <c r="AI173" t="s">
        <v>169</v>
      </c>
      <c r="AJ173" t="s">
        <v>170</v>
      </c>
      <c r="AK173" t="s">
        <v>26</v>
      </c>
      <c r="AL173" t="s">
        <v>27</v>
      </c>
      <c r="AM173" t="s">
        <v>28</v>
      </c>
      <c r="AN173" t="s">
        <v>171</v>
      </c>
      <c r="AO173" t="s">
        <v>57</v>
      </c>
      <c r="AP173" t="s">
        <v>31</v>
      </c>
      <c r="AQ173" t="s">
        <v>32</v>
      </c>
      <c r="AR173" t="s">
        <v>58</v>
      </c>
      <c r="AS173" t="s">
        <v>59</v>
      </c>
      <c r="AT173" t="s">
        <v>35</v>
      </c>
      <c r="AU173" t="s">
        <v>36</v>
      </c>
      <c r="AV173" t="s">
        <v>26</v>
      </c>
      <c r="AW173" t="s">
        <v>26</v>
      </c>
      <c r="AX173" t="s">
        <v>786</v>
      </c>
      <c r="AY173" t="s">
        <v>154</v>
      </c>
      <c r="AZ173" s="3">
        <v>166.87</v>
      </c>
      <c r="BA173" t="str">
        <f t="shared" si="2"/>
        <v>418000+EA</v>
      </c>
      <c r="BB173" t="str">
        <f>VLOOKUP(BA173,Sheet2!$A$2:$D$5,4,0)</f>
        <v>SYSTEM STOOL MANAGEMENT FLEXISEAL</v>
      </c>
      <c r="BC173" s="22">
        <f>VLOOKUP(BA173,Sheet2!$A$2:$D$5,3,0)</f>
        <v>164</v>
      </c>
    </row>
    <row r="174" spans="1:55" x14ac:dyDescent="0.2">
      <c r="A174" t="s">
        <v>787</v>
      </c>
      <c r="B174" t="s">
        <v>139</v>
      </c>
      <c r="C174" t="s">
        <v>2</v>
      </c>
      <c r="D174" t="s">
        <v>40</v>
      </c>
      <c r="E174" t="s">
        <v>41</v>
      </c>
      <c r="F174" s="2">
        <v>42670</v>
      </c>
      <c r="G174" t="s">
        <v>788</v>
      </c>
      <c r="H174" t="s">
        <v>789</v>
      </c>
      <c r="I174" s="2">
        <v>42669</v>
      </c>
      <c r="J174" s="3">
        <v>166.87</v>
      </c>
      <c r="K174" s="3">
        <v>0</v>
      </c>
      <c r="L174" s="3">
        <v>166.87</v>
      </c>
      <c r="M174" s="3">
        <v>164</v>
      </c>
      <c r="N174" s="4">
        <v>1.7500000000000002E-2</v>
      </c>
      <c r="O174" s="3">
        <v>2.87</v>
      </c>
      <c r="P174" s="5">
        <v>1</v>
      </c>
      <c r="Q174" t="s">
        <v>44</v>
      </c>
      <c r="R174" t="s">
        <v>8</v>
      </c>
      <c r="S174" t="s">
        <v>46</v>
      </c>
      <c r="T174" t="s">
        <v>47</v>
      </c>
      <c r="U174" t="s">
        <v>2</v>
      </c>
      <c r="V174" t="s">
        <v>148</v>
      </c>
      <c r="W174" t="s">
        <v>12</v>
      </c>
      <c r="X174" t="s">
        <v>13</v>
      </c>
      <c r="Y174" t="s">
        <v>14</v>
      </c>
      <c r="Z174" t="s">
        <v>75</v>
      </c>
      <c r="AA174" t="s">
        <v>76</v>
      </c>
      <c r="AB174" t="s">
        <v>17</v>
      </c>
      <c r="AC174" t="s">
        <v>18</v>
      </c>
      <c r="AD174" t="s">
        <v>19</v>
      </c>
      <c r="AE174" t="s">
        <v>20</v>
      </c>
      <c r="AF174" t="s">
        <v>21</v>
      </c>
      <c r="AG174" t="s">
        <v>22</v>
      </c>
      <c r="AH174" t="s">
        <v>77</v>
      </c>
      <c r="AI174" t="s">
        <v>149</v>
      </c>
      <c r="AJ174" t="s">
        <v>150</v>
      </c>
      <c r="AK174" t="s">
        <v>26</v>
      </c>
      <c r="AL174" t="s">
        <v>27</v>
      </c>
      <c r="AM174" t="s">
        <v>28</v>
      </c>
      <c r="AN174" t="s">
        <v>171</v>
      </c>
      <c r="AO174" t="s">
        <v>57</v>
      </c>
      <c r="AP174" t="s">
        <v>31</v>
      </c>
      <c r="AQ174" t="s">
        <v>32</v>
      </c>
      <c r="AR174" t="s">
        <v>58</v>
      </c>
      <c r="AS174" t="s">
        <v>59</v>
      </c>
      <c r="AT174" t="s">
        <v>35</v>
      </c>
      <c r="AU174" t="s">
        <v>36</v>
      </c>
      <c r="AV174" t="s">
        <v>26</v>
      </c>
      <c r="AW174" t="s">
        <v>26</v>
      </c>
      <c r="AX174" t="s">
        <v>790</v>
      </c>
      <c r="AY174" t="s">
        <v>139</v>
      </c>
      <c r="AZ174" s="3">
        <v>166.87</v>
      </c>
      <c r="BA174" t="str">
        <f t="shared" si="2"/>
        <v>418000+EA</v>
      </c>
      <c r="BB174" t="str">
        <f>VLOOKUP(BA174,Sheet2!$A$2:$D$5,4,0)</f>
        <v>SYSTEM STOOL MANAGEMENT FLEXISEAL</v>
      </c>
      <c r="BC174" s="22">
        <f>VLOOKUP(BA174,Sheet2!$A$2:$D$5,3,0)</f>
        <v>164</v>
      </c>
    </row>
    <row r="175" spans="1:55" x14ac:dyDescent="0.2">
      <c r="A175" t="s">
        <v>791</v>
      </c>
      <c r="B175" t="s">
        <v>154</v>
      </c>
      <c r="C175" t="s">
        <v>2</v>
      </c>
      <c r="D175" t="s">
        <v>40</v>
      </c>
      <c r="E175" t="s">
        <v>41</v>
      </c>
      <c r="F175" s="2">
        <v>42682</v>
      </c>
      <c r="G175" t="s">
        <v>792</v>
      </c>
      <c r="H175" t="s">
        <v>793</v>
      </c>
      <c r="I175" s="2">
        <v>42670</v>
      </c>
      <c r="J175" s="3">
        <v>59.83</v>
      </c>
      <c r="K175" s="3">
        <v>0</v>
      </c>
      <c r="L175" s="3">
        <v>59.83</v>
      </c>
      <c r="M175" s="3">
        <v>58.8</v>
      </c>
      <c r="N175" s="4">
        <v>1.7500000000000002E-2</v>
      </c>
      <c r="O175" s="3">
        <v>1.03</v>
      </c>
      <c r="P175" s="5">
        <v>1</v>
      </c>
      <c r="Q175" t="s">
        <v>44</v>
      </c>
      <c r="R175" t="s">
        <v>65</v>
      </c>
      <c r="S175" t="s">
        <v>46</v>
      </c>
      <c r="T175" t="s">
        <v>134</v>
      </c>
      <c r="U175" t="s">
        <v>2</v>
      </c>
      <c r="V175" t="s">
        <v>67</v>
      </c>
      <c r="W175" t="s">
        <v>12</v>
      </c>
      <c r="X175" t="s">
        <v>13</v>
      </c>
      <c r="Y175" t="s">
        <v>14</v>
      </c>
      <c r="Z175" t="s">
        <v>15</v>
      </c>
      <c r="AA175" t="s">
        <v>16</v>
      </c>
      <c r="AB175" t="s">
        <v>17</v>
      </c>
      <c r="AC175" t="s">
        <v>18</v>
      </c>
      <c r="AD175" t="s">
        <v>19</v>
      </c>
      <c r="AE175" t="s">
        <v>20</v>
      </c>
      <c r="AF175" t="s">
        <v>21</v>
      </c>
      <c r="AG175" t="s">
        <v>22</v>
      </c>
      <c r="AH175" t="s">
        <v>23</v>
      </c>
      <c r="AI175" t="s">
        <v>227</v>
      </c>
      <c r="AJ175" t="s">
        <v>228</v>
      </c>
      <c r="AK175" t="s">
        <v>26</v>
      </c>
      <c r="AL175" t="s">
        <v>27</v>
      </c>
      <c r="AM175" t="s">
        <v>28</v>
      </c>
      <c r="AN175" t="s">
        <v>68</v>
      </c>
      <c r="AO175" t="s">
        <v>69</v>
      </c>
      <c r="AP175" t="s">
        <v>31</v>
      </c>
      <c r="AQ175" t="s">
        <v>32</v>
      </c>
      <c r="AR175" t="s">
        <v>33</v>
      </c>
      <c r="AS175" t="s">
        <v>34</v>
      </c>
      <c r="AT175" t="s">
        <v>35</v>
      </c>
      <c r="AU175" t="s">
        <v>36</v>
      </c>
      <c r="AV175" t="s">
        <v>26</v>
      </c>
      <c r="AW175" t="s">
        <v>26</v>
      </c>
      <c r="AX175" t="s">
        <v>794</v>
      </c>
      <c r="AY175" t="s">
        <v>154</v>
      </c>
      <c r="AZ175" s="3">
        <v>61.05</v>
      </c>
      <c r="BA175" t="str">
        <f t="shared" si="2"/>
        <v>411108+BX</v>
      </c>
      <c r="BB175" t="str">
        <f>VLOOKUP(BA175,Sheet2!$A$2:$D$5,4,0)</f>
        <v>BAG COLLECTION PRIVACY FLEXISEAL 10/BX</v>
      </c>
      <c r="BC175" s="22">
        <f>VLOOKUP(BA175,Sheet2!$A$2:$D$5,3,0)</f>
        <v>58.8</v>
      </c>
    </row>
    <row r="176" spans="1:55" x14ac:dyDescent="0.2">
      <c r="A176" t="s">
        <v>795</v>
      </c>
      <c r="B176" t="s">
        <v>87</v>
      </c>
      <c r="C176" t="s">
        <v>2</v>
      </c>
      <c r="D176" t="s">
        <v>316</v>
      </c>
      <c r="E176" t="s">
        <v>4</v>
      </c>
      <c r="F176" s="2">
        <v>42671</v>
      </c>
      <c r="G176" t="s">
        <v>796</v>
      </c>
      <c r="H176" t="s">
        <v>797</v>
      </c>
      <c r="I176" s="2">
        <v>42670</v>
      </c>
      <c r="J176" s="3">
        <v>39.9</v>
      </c>
      <c r="K176" s="3">
        <v>0</v>
      </c>
      <c r="L176" s="3">
        <v>3.99</v>
      </c>
      <c r="M176" s="3">
        <v>3.92</v>
      </c>
      <c r="N176" s="4">
        <v>1.7500000000000002E-2</v>
      </c>
      <c r="O176" s="3">
        <v>7.0000000000000007E-2</v>
      </c>
      <c r="P176" s="5">
        <v>10</v>
      </c>
      <c r="Q176" t="s">
        <v>7</v>
      </c>
      <c r="R176" t="s">
        <v>8</v>
      </c>
      <c r="S176" t="s">
        <v>9</v>
      </c>
      <c r="T176" t="s">
        <v>10</v>
      </c>
      <c r="U176" t="s">
        <v>2</v>
      </c>
      <c r="V176" t="s">
        <v>798</v>
      </c>
      <c r="W176" t="s">
        <v>12</v>
      </c>
      <c r="X176" t="s">
        <v>13</v>
      </c>
      <c r="Y176" t="s">
        <v>14</v>
      </c>
      <c r="Z176" t="s">
        <v>15</v>
      </c>
      <c r="AA176" t="s">
        <v>16</v>
      </c>
      <c r="AB176" t="s">
        <v>17</v>
      </c>
      <c r="AC176" t="s">
        <v>18</v>
      </c>
      <c r="AD176" t="s">
        <v>19</v>
      </c>
      <c r="AE176" t="s">
        <v>20</v>
      </c>
      <c r="AF176" t="s">
        <v>21</v>
      </c>
      <c r="AG176" t="s">
        <v>22</v>
      </c>
      <c r="AH176" t="s">
        <v>23</v>
      </c>
      <c r="AI176" t="s">
        <v>24</v>
      </c>
      <c r="AJ176" t="s">
        <v>25</v>
      </c>
      <c r="AK176" t="s">
        <v>26</v>
      </c>
      <c r="AL176" t="s">
        <v>27</v>
      </c>
      <c r="AM176" t="s">
        <v>28</v>
      </c>
      <c r="AN176" t="s">
        <v>29</v>
      </c>
      <c r="AO176" t="s">
        <v>30</v>
      </c>
      <c r="AP176" t="s">
        <v>31</v>
      </c>
      <c r="AQ176" t="s">
        <v>32</v>
      </c>
      <c r="AR176" t="s">
        <v>33</v>
      </c>
      <c r="AS176" t="s">
        <v>34</v>
      </c>
      <c r="AT176" t="s">
        <v>35</v>
      </c>
      <c r="AU176" t="s">
        <v>36</v>
      </c>
      <c r="AV176" t="s">
        <v>26</v>
      </c>
      <c r="AW176" t="s">
        <v>26</v>
      </c>
      <c r="AX176" t="s">
        <v>799</v>
      </c>
      <c r="AY176" t="s">
        <v>139</v>
      </c>
      <c r="AZ176" s="3">
        <v>3.99</v>
      </c>
      <c r="BA176" t="str">
        <f t="shared" si="2"/>
        <v>650078+EA</v>
      </c>
      <c r="BB176" t="str">
        <f>VLOOKUP(BA176,Sheet2!$A$2:$D$5,4,0)</f>
        <v>BAG FEC FLXSL CLT PCH ODOR FLTR HYDRCLLD</v>
      </c>
      <c r="BC176" s="22">
        <f>VLOOKUP(BA176,Sheet2!$A$2:$D$5,3,0)</f>
        <v>3.92</v>
      </c>
    </row>
    <row r="177" spans="1:55" x14ac:dyDescent="0.2">
      <c r="A177" t="s">
        <v>800</v>
      </c>
      <c r="B177" t="s">
        <v>164</v>
      </c>
      <c r="C177" t="s">
        <v>2</v>
      </c>
      <c r="D177" t="s">
        <v>40</v>
      </c>
      <c r="E177" t="s">
        <v>41</v>
      </c>
      <c r="F177" s="2">
        <v>42675</v>
      </c>
      <c r="G177" t="s">
        <v>801</v>
      </c>
      <c r="H177" t="s">
        <v>802</v>
      </c>
      <c r="I177" s="2">
        <v>42671</v>
      </c>
      <c r="J177" s="3">
        <v>166.87</v>
      </c>
      <c r="K177" s="3">
        <v>0</v>
      </c>
      <c r="L177" s="3">
        <v>166.87</v>
      </c>
      <c r="M177" s="3">
        <v>164</v>
      </c>
      <c r="N177" s="4">
        <v>1.7500000000000002E-2</v>
      </c>
      <c r="O177" s="3">
        <v>2.87</v>
      </c>
      <c r="P177" s="5">
        <v>1</v>
      </c>
      <c r="Q177" t="s">
        <v>44</v>
      </c>
      <c r="R177" t="s">
        <v>8</v>
      </c>
      <c r="S177" t="s">
        <v>46</v>
      </c>
      <c r="T177" t="s">
        <v>47</v>
      </c>
      <c r="U177" t="s">
        <v>2</v>
      </c>
      <c r="V177" t="s">
        <v>148</v>
      </c>
      <c r="W177" t="s">
        <v>12</v>
      </c>
      <c r="X177" t="s">
        <v>13</v>
      </c>
      <c r="Y177" t="s">
        <v>14</v>
      </c>
      <c r="Z177" t="s">
        <v>15</v>
      </c>
      <c r="AA177" t="s">
        <v>16</v>
      </c>
      <c r="AB177" t="s">
        <v>17</v>
      </c>
      <c r="AC177" t="s">
        <v>18</v>
      </c>
      <c r="AD177" t="s">
        <v>19</v>
      </c>
      <c r="AE177" t="s">
        <v>20</v>
      </c>
      <c r="AF177" t="s">
        <v>21</v>
      </c>
      <c r="AG177" t="s">
        <v>22</v>
      </c>
      <c r="AH177" t="s">
        <v>23</v>
      </c>
      <c r="AI177" t="s">
        <v>227</v>
      </c>
      <c r="AJ177" t="s">
        <v>228</v>
      </c>
      <c r="AK177" t="s">
        <v>26</v>
      </c>
      <c r="AL177" t="s">
        <v>27</v>
      </c>
      <c r="AM177" t="s">
        <v>28</v>
      </c>
      <c r="AN177" t="s">
        <v>171</v>
      </c>
      <c r="AO177" t="s">
        <v>57</v>
      </c>
      <c r="AP177" t="s">
        <v>31</v>
      </c>
      <c r="AQ177" t="s">
        <v>32</v>
      </c>
      <c r="AR177" t="s">
        <v>58</v>
      </c>
      <c r="AS177" t="s">
        <v>59</v>
      </c>
      <c r="AT177" t="s">
        <v>35</v>
      </c>
      <c r="AU177" t="s">
        <v>36</v>
      </c>
      <c r="AV177" t="s">
        <v>26</v>
      </c>
      <c r="AW177" t="s">
        <v>26</v>
      </c>
      <c r="AX177" t="s">
        <v>803</v>
      </c>
      <c r="AY177" t="s">
        <v>164</v>
      </c>
      <c r="AZ177" s="3">
        <v>166.87</v>
      </c>
      <c r="BA177" t="str">
        <f t="shared" si="2"/>
        <v>418000+EA</v>
      </c>
      <c r="BB177" t="str">
        <f>VLOOKUP(BA177,Sheet2!$A$2:$D$5,4,0)</f>
        <v>SYSTEM STOOL MANAGEMENT FLEXISEAL</v>
      </c>
      <c r="BC177" s="22">
        <f>VLOOKUP(BA177,Sheet2!$A$2:$D$5,3,0)</f>
        <v>164</v>
      </c>
    </row>
    <row r="178" spans="1:55" x14ac:dyDescent="0.2">
      <c r="A178" t="s">
        <v>804</v>
      </c>
      <c r="B178" t="s">
        <v>63</v>
      </c>
      <c r="C178" t="s">
        <v>2</v>
      </c>
      <c r="D178" t="s">
        <v>40</v>
      </c>
      <c r="E178" t="s">
        <v>41</v>
      </c>
      <c r="F178" s="2">
        <v>42675</v>
      </c>
      <c r="G178" t="s">
        <v>805</v>
      </c>
      <c r="H178" t="s">
        <v>806</v>
      </c>
      <c r="I178" s="2">
        <v>42674</v>
      </c>
      <c r="J178" s="3">
        <v>166.87</v>
      </c>
      <c r="K178" s="3">
        <v>0</v>
      </c>
      <c r="L178" s="3">
        <v>166.87</v>
      </c>
      <c r="M178" s="3">
        <v>164</v>
      </c>
      <c r="N178" s="4">
        <v>1.7500000000000002E-2</v>
      </c>
      <c r="O178" s="3">
        <v>2.87</v>
      </c>
      <c r="P178" s="5">
        <v>1</v>
      </c>
      <c r="Q178" t="s">
        <v>44</v>
      </c>
      <c r="R178" t="s">
        <v>8</v>
      </c>
      <c r="S178" t="s">
        <v>46</v>
      </c>
      <c r="T178" t="s">
        <v>47</v>
      </c>
      <c r="U178" t="s">
        <v>2</v>
      </c>
      <c r="V178" t="s">
        <v>148</v>
      </c>
      <c r="W178" t="s">
        <v>12</v>
      </c>
      <c r="X178" t="s">
        <v>13</v>
      </c>
      <c r="Y178" t="s">
        <v>14</v>
      </c>
      <c r="Z178" t="s">
        <v>75</v>
      </c>
      <c r="AA178" t="s">
        <v>76</v>
      </c>
      <c r="AB178" t="s">
        <v>17</v>
      </c>
      <c r="AC178" t="s">
        <v>18</v>
      </c>
      <c r="AD178" t="s">
        <v>19</v>
      </c>
      <c r="AE178" t="s">
        <v>20</v>
      </c>
      <c r="AF178" t="s">
        <v>21</v>
      </c>
      <c r="AG178" t="s">
        <v>22</v>
      </c>
      <c r="AH178" t="s">
        <v>77</v>
      </c>
      <c r="AI178" t="s">
        <v>169</v>
      </c>
      <c r="AJ178" t="s">
        <v>170</v>
      </c>
      <c r="AK178" t="s">
        <v>26</v>
      </c>
      <c r="AL178" t="s">
        <v>27</v>
      </c>
      <c r="AM178" t="s">
        <v>28</v>
      </c>
      <c r="AN178" t="s">
        <v>171</v>
      </c>
      <c r="AO178" t="s">
        <v>57</v>
      </c>
      <c r="AP178" t="s">
        <v>31</v>
      </c>
      <c r="AQ178" t="s">
        <v>32</v>
      </c>
      <c r="AR178" t="s">
        <v>58</v>
      </c>
      <c r="AS178" t="s">
        <v>59</v>
      </c>
      <c r="AT178" t="s">
        <v>35</v>
      </c>
      <c r="AU178" t="s">
        <v>36</v>
      </c>
      <c r="AV178" t="s">
        <v>26</v>
      </c>
      <c r="AW178" t="s">
        <v>26</v>
      </c>
      <c r="AX178" t="s">
        <v>807</v>
      </c>
      <c r="AY178" t="s">
        <v>389</v>
      </c>
      <c r="AZ178" s="3">
        <v>166.87</v>
      </c>
      <c r="BA178" t="str">
        <f t="shared" si="2"/>
        <v>418000+EA</v>
      </c>
      <c r="BB178" t="str">
        <f>VLOOKUP(BA178,Sheet2!$A$2:$D$5,4,0)</f>
        <v>SYSTEM STOOL MANAGEMENT FLEXISEAL</v>
      </c>
      <c r="BC178" s="22">
        <f>VLOOKUP(BA178,Sheet2!$A$2:$D$5,3,0)</f>
        <v>164</v>
      </c>
    </row>
    <row r="179" spans="1:55" x14ac:dyDescent="0.2">
      <c r="A179" t="s">
        <v>808</v>
      </c>
      <c r="B179" t="s">
        <v>114</v>
      </c>
      <c r="C179" t="s">
        <v>2</v>
      </c>
      <c r="D179" t="s">
        <v>40</v>
      </c>
      <c r="E179" t="s">
        <v>41</v>
      </c>
      <c r="F179" s="2">
        <v>42676</v>
      </c>
      <c r="G179" t="s">
        <v>809</v>
      </c>
      <c r="H179" t="s">
        <v>810</v>
      </c>
      <c r="I179" s="2">
        <v>42674</v>
      </c>
      <c r="J179" s="3">
        <v>59.83</v>
      </c>
      <c r="K179" s="3">
        <v>0</v>
      </c>
      <c r="L179" s="3">
        <v>59.83</v>
      </c>
      <c r="M179" s="3">
        <v>58.8</v>
      </c>
      <c r="N179" s="4">
        <v>1.7500000000000002E-2</v>
      </c>
      <c r="O179" s="3">
        <v>1.03</v>
      </c>
      <c r="P179" s="5">
        <v>1</v>
      </c>
      <c r="Q179" t="s">
        <v>44</v>
      </c>
      <c r="R179" t="s">
        <v>65</v>
      </c>
      <c r="S179" t="s">
        <v>46</v>
      </c>
      <c r="T179" t="s">
        <v>134</v>
      </c>
      <c r="U179" t="s">
        <v>2</v>
      </c>
      <c r="V179" t="s">
        <v>67</v>
      </c>
      <c r="W179" t="s">
        <v>12</v>
      </c>
      <c r="X179" t="s">
        <v>13</v>
      </c>
      <c r="Y179" t="s">
        <v>14</v>
      </c>
      <c r="Z179" t="s">
        <v>75</v>
      </c>
      <c r="AA179" t="s">
        <v>76</v>
      </c>
      <c r="AB179" t="s">
        <v>17</v>
      </c>
      <c r="AC179" t="s">
        <v>18</v>
      </c>
      <c r="AD179" t="s">
        <v>19</v>
      </c>
      <c r="AE179" t="s">
        <v>20</v>
      </c>
      <c r="AF179" t="s">
        <v>21</v>
      </c>
      <c r="AG179" t="s">
        <v>22</v>
      </c>
      <c r="AH179" t="s">
        <v>77</v>
      </c>
      <c r="AI179" t="s">
        <v>169</v>
      </c>
      <c r="AJ179" t="s">
        <v>170</v>
      </c>
      <c r="AK179" t="s">
        <v>26</v>
      </c>
      <c r="AL179" t="s">
        <v>27</v>
      </c>
      <c r="AM179" t="s">
        <v>28</v>
      </c>
      <c r="AN179" t="s">
        <v>68</v>
      </c>
      <c r="AO179" t="s">
        <v>69</v>
      </c>
      <c r="AP179" t="s">
        <v>31</v>
      </c>
      <c r="AQ179" t="s">
        <v>32</v>
      </c>
      <c r="AR179" t="s">
        <v>33</v>
      </c>
      <c r="AS179" t="s">
        <v>34</v>
      </c>
      <c r="AT179" t="s">
        <v>35</v>
      </c>
      <c r="AU179" t="s">
        <v>36</v>
      </c>
      <c r="AV179" t="s">
        <v>26</v>
      </c>
      <c r="AW179" t="s">
        <v>26</v>
      </c>
      <c r="AX179" t="s">
        <v>811</v>
      </c>
      <c r="AY179" t="s">
        <v>114</v>
      </c>
      <c r="AZ179" s="3">
        <v>59.83</v>
      </c>
      <c r="BA179" t="str">
        <f t="shared" si="2"/>
        <v>411108+BX</v>
      </c>
      <c r="BB179" t="str">
        <f>VLOOKUP(BA179,Sheet2!$A$2:$D$5,4,0)</f>
        <v>BAG COLLECTION PRIVACY FLEXISEAL 10/BX</v>
      </c>
      <c r="BC179" s="22">
        <f>VLOOKUP(BA179,Sheet2!$A$2:$D$5,3,0)</f>
        <v>58.8</v>
      </c>
    </row>
    <row r="180" spans="1:55" x14ac:dyDescent="0.2">
      <c r="A180" t="s">
        <v>812</v>
      </c>
      <c r="B180" t="s">
        <v>139</v>
      </c>
      <c r="C180" t="s">
        <v>2</v>
      </c>
      <c r="D180" t="s">
        <v>40</v>
      </c>
      <c r="E180" t="s">
        <v>41</v>
      </c>
      <c r="F180" s="2">
        <v>42676</v>
      </c>
      <c r="G180" t="s">
        <v>813</v>
      </c>
      <c r="H180" t="s">
        <v>814</v>
      </c>
      <c r="I180" s="2">
        <v>42675</v>
      </c>
      <c r="J180" s="3">
        <v>166.87</v>
      </c>
      <c r="K180" s="3">
        <v>0</v>
      </c>
      <c r="L180" s="3">
        <v>166.87</v>
      </c>
      <c r="M180" s="3">
        <v>164</v>
      </c>
      <c r="N180" s="4">
        <v>1.7500000000000002E-2</v>
      </c>
      <c r="O180" s="3">
        <v>2.87</v>
      </c>
      <c r="P180" s="5">
        <v>1</v>
      </c>
      <c r="Q180" t="s">
        <v>44</v>
      </c>
      <c r="R180" t="s">
        <v>8</v>
      </c>
      <c r="S180" t="s">
        <v>46</v>
      </c>
      <c r="T180" t="s">
        <v>47</v>
      </c>
      <c r="U180" t="s">
        <v>2</v>
      </c>
      <c r="V180" t="s">
        <v>148</v>
      </c>
      <c r="W180" t="s">
        <v>12</v>
      </c>
      <c r="X180" t="s">
        <v>13</v>
      </c>
      <c r="Y180" t="s">
        <v>14</v>
      </c>
      <c r="Z180" t="s">
        <v>75</v>
      </c>
      <c r="AA180" t="s">
        <v>76</v>
      </c>
      <c r="AB180" t="s">
        <v>17</v>
      </c>
      <c r="AC180" t="s">
        <v>18</v>
      </c>
      <c r="AD180" t="s">
        <v>19</v>
      </c>
      <c r="AE180" t="s">
        <v>20</v>
      </c>
      <c r="AF180" t="s">
        <v>21</v>
      </c>
      <c r="AG180" t="s">
        <v>22</v>
      </c>
      <c r="AH180" t="s">
        <v>77</v>
      </c>
      <c r="AI180" t="s">
        <v>169</v>
      </c>
      <c r="AJ180" t="s">
        <v>170</v>
      </c>
      <c r="AK180" t="s">
        <v>26</v>
      </c>
      <c r="AL180" t="s">
        <v>27</v>
      </c>
      <c r="AM180" t="s">
        <v>28</v>
      </c>
      <c r="AN180" t="s">
        <v>171</v>
      </c>
      <c r="AO180" t="s">
        <v>57</v>
      </c>
      <c r="AP180" t="s">
        <v>31</v>
      </c>
      <c r="AQ180" t="s">
        <v>32</v>
      </c>
      <c r="AR180" t="s">
        <v>58</v>
      </c>
      <c r="AS180" t="s">
        <v>59</v>
      </c>
      <c r="AT180" t="s">
        <v>35</v>
      </c>
      <c r="AU180" t="s">
        <v>36</v>
      </c>
      <c r="AV180" t="s">
        <v>26</v>
      </c>
      <c r="AW180" t="s">
        <v>26</v>
      </c>
      <c r="AX180" t="s">
        <v>815</v>
      </c>
      <c r="AY180" t="s">
        <v>164</v>
      </c>
      <c r="AZ180" s="3">
        <v>166.87</v>
      </c>
      <c r="BA180" t="str">
        <f t="shared" si="2"/>
        <v>418000+EA</v>
      </c>
      <c r="BB180" t="str">
        <f>VLOOKUP(BA180,Sheet2!$A$2:$D$5,4,0)</f>
        <v>SYSTEM STOOL MANAGEMENT FLEXISEAL</v>
      </c>
      <c r="BC180" s="22">
        <f>VLOOKUP(BA180,Sheet2!$A$2:$D$5,3,0)</f>
        <v>164</v>
      </c>
    </row>
    <row r="181" spans="1:55" x14ac:dyDescent="0.2">
      <c r="A181" t="s">
        <v>816</v>
      </c>
      <c r="B181" t="s">
        <v>154</v>
      </c>
      <c r="C181" t="s">
        <v>2</v>
      </c>
      <c r="D181" t="s">
        <v>40</v>
      </c>
      <c r="E181" t="s">
        <v>41</v>
      </c>
      <c r="F181" s="2">
        <v>42676</v>
      </c>
      <c r="G181" t="s">
        <v>817</v>
      </c>
      <c r="H181" t="s">
        <v>818</v>
      </c>
      <c r="I181" s="2">
        <v>42675</v>
      </c>
      <c r="J181" s="3">
        <v>166.87</v>
      </c>
      <c r="K181" s="3">
        <v>0</v>
      </c>
      <c r="L181" s="3">
        <v>166.87</v>
      </c>
      <c r="M181" s="3">
        <v>164</v>
      </c>
      <c r="N181" s="4">
        <v>1.7500000000000002E-2</v>
      </c>
      <c r="O181" s="3">
        <v>2.87</v>
      </c>
      <c r="P181" s="5">
        <v>1</v>
      </c>
      <c r="Q181" t="s">
        <v>44</v>
      </c>
      <c r="R181" t="s">
        <v>8</v>
      </c>
      <c r="S181" t="s">
        <v>46</v>
      </c>
      <c r="T181" t="s">
        <v>47</v>
      </c>
      <c r="U181" t="s">
        <v>2</v>
      </c>
      <c r="V181" t="s">
        <v>148</v>
      </c>
      <c r="W181" t="s">
        <v>12</v>
      </c>
      <c r="X181" t="s">
        <v>13</v>
      </c>
      <c r="Y181" t="s">
        <v>14</v>
      </c>
      <c r="Z181" t="s">
        <v>75</v>
      </c>
      <c r="AA181" t="s">
        <v>76</v>
      </c>
      <c r="AB181" t="s">
        <v>17</v>
      </c>
      <c r="AC181" t="s">
        <v>18</v>
      </c>
      <c r="AD181" t="s">
        <v>19</v>
      </c>
      <c r="AE181" t="s">
        <v>20</v>
      </c>
      <c r="AF181" t="s">
        <v>21</v>
      </c>
      <c r="AG181" t="s">
        <v>22</v>
      </c>
      <c r="AH181" t="s">
        <v>77</v>
      </c>
      <c r="AI181" t="s">
        <v>149</v>
      </c>
      <c r="AJ181" t="s">
        <v>150</v>
      </c>
      <c r="AK181" t="s">
        <v>26</v>
      </c>
      <c r="AL181" t="s">
        <v>27</v>
      </c>
      <c r="AM181" t="s">
        <v>28</v>
      </c>
      <c r="AN181" t="s">
        <v>171</v>
      </c>
      <c r="AO181" t="s">
        <v>57</v>
      </c>
      <c r="AP181" t="s">
        <v>31</v>
      </c>
      <c r="AQ181" t="s">
        <v>32</v>
      </c>
      <c r="AR181" t="s">
        <v>58</v>
      </c>
      <c r="AS181" t="s">
        <v>59</v>
      </c>
      <c r="AT181" t="s">
        <v>35</v>
      </c>
      <c r="AU181" t="s">
        <v>36</v>
      </c>
      <c r="AV181" t="s">
        <v>26</v>
      </c>
      <c r="AW181" t="s">
        <v>26</v>
      </c>
      <c r="AX181" t="s">
        <v>819</v>
      </c>
      <c r="AY181" t="s">
        <v>258</v>
      </c>
      <c r="AZ181" s="3">
        <v>166.87</v>
      </c>
      <c r="BA181" t="str">
        <f t="shared" si="2"/>
        <v>418000+EA</v>
      </c>
      <c r="BB181" t="str">
        <f>VLOOKUP(BA181,Sheet2!$A$2:$D$5,4,0)</f>
        <v>SYSTEM STOOL MANAGEMENT FLEXISEAL</v>
      </c>
      <c r="BC181" s="22">
        <f>VLOOKUP(BA181,Sheet2!$A$2:$D$5,3,0)</f>
        <v>164</v>
      </c>
    </row>
    <row r="182" spans="1:55" x14ac:dyDescent="0.2">
      <c r="A182" t="s">
        <v>820</v>
      </c>
      <c r="B182" t="s">
        <v>164</v>
      </c>
      <c r="C182" t="s">
        <v>2</v>
      </c>
      <c r="D182" t="s">
        <v>40</v>
      </c>
      <c r="E182" t="s">
        <v>41</v>
      </c>
      <c r="F182" s="2">
        <v>42676</v>
      </c>
      <c r="G182" t="s">
        <v>821</v>
      </c>
      <c r="H182" t="s">
        <v>822</v>
      </c>
      <c r="I182" s="2">
        <v>42675</v>
      </c>
      <c r="J182" s="3">
        <v>166.87</v>
      </c>
      <c r="K182" s="3">
        <v>0</v>
      </c>
      <c r="L182" s="3">
        <v>166.87</v>
      </c>
      <c r="M182" s="3">
        <v>164</v>
      </c>
      <c r="N182" s="4">
        <v>1.7500000000000002E-2</v>
      </c>
      <c r="O182" s="3">
        <v>2.87</v>
      </c>
      <c r="P182" s="5">
        <v>1</v>
      </c>
      <c r="Q182" t="s">
        <v>44</v>
      </c>
      <c r="R182" t="s">
        <v>8</v>
      </c>
      <c r="S182" t="s">
        <v>46</v>
      </c>
      <c r="T182" t="s">
        <v>47</v>
      </c>
      <c r="U182" t="s">
        <v>2</v>
      </c>
      <c r="V182" t="s">
        <v>148</v>
      </c>
      <c r="W182" t="s">
        <v>12</v>
      </c>
      <c r="X182" t="s">
        <v>13</v>
      </c>
      <c r="Y182" t="s">
        <v>14</v>
      </c>
      <c r="Z182" t="s">
        <v>15</v>
      </c>
      <c r="AA182" t="s">
        <v>16</v>
      </c>
      <c r="AB182" t="s">
        <v>17</v>
      </c>
      <c r="AC182" t="s">
        <v>18</v>
      </c>
      <c r="AD182" t="s">
        <v>19</v>
      </c>
      <c r="AE182" t="s">
        <v>20</v>
      </c>
      <c r="AF182" t="s">
        <v>21</v>
      </c>
      <c r="AG182" t="s">
        <v>22</v>
      </c>
      <c r="AH182" t="s">
        <v>23</v>
      </c>
      <c r="AI182" t="s">
        <v>227</v>
      </c>
      <c r="AJ182" t="s">
        <v>228</v>
      </c>
      <c r="AK182" t="s">
        <v>26</v>
      </c>
      <c r="AL182" t="s">
        <v>27</v>
      </c>
      <c r="AM182" t="s">
        <v>28</v>
      </c>
      <c r="AN182" t="s">
        <v>171</v>
      </c>
      <c r="AO182" t="s">
        <v>57</v>
      </c>
      <c r="AP182" t="s">
        <v>31</v>
      </c>
      <c r="AQ182" t="s">
        <v>32</v>
      </c>
      <c r="AR182" t="s">
        <v>58</v>
      </c>
      <c r="AS182" t="s">
        <v>59</v>
      </c>
      <c r="AT182" t="s">
        <v>35</v>
      </c>
      <c r="AU182" t="s">
        <v>36</v>
      </c>
      <c r="AV182" t="s">
        <v>26</v>
      </c>
      <c r="AW182" t="s">
        <v>26</v>
      </c>
      <c r="AX182" t="s">
        <v>823</v>
      </c>
      <c r="AY182" t="s">
        <v>139</v>
      </c>
      <c r="AZ182" s="3">
        <v>166.87</v>
      </c>
      <c r="BA182" t="str">
        <f t="shared" si="2"/>
        <v>418000+EA</v>
      </c>
      <c r="BB182" t="str">
        <f>VLOOKUP(BA182,Sheet2!$A$2:$D$5,4,0)</f>
        <v>SYSTEM STOOL MANAGEMENT FLEXISEAL</v>
      </c>
      <c r="BC182" s="22">
        <f>VLOOKUP(BA182,Sheet2!$A$2:$D$5,3,0)</f>
        <v>164</v>
      </c>
    </row>
    <row r="183" spans="1:55" x14ac:dyDescent="0.2">
      <c r="A183" t="s">
        <v>824</v>
      </c>
      <c r="B183" t="s">
        <v>72</v>
      </c>
      <c r="C183" t="s">
        <v>2</v>
      </c>
      <c r="D183" t="s">
        <v>316</v>
      </c>
      <c r="E183" t="s">
        <v>4</v>
      </c>
      <c r="F183" s="2">
        <v>42676</v>
      </c>
      <c r="G183" t="s">
        <v>825</v>
      </c>
      <c r="H183" t="s">
        <v>826</v>
      </c>
      <c r="I183" s="2">
        <v>42675</v>
      </c>
      <c r="J183" s="3">
        <v>166.87</v>
      </c>
      <c r="K183" s="3">
        <v>0</v>
      </c>
      <c r="L183" s="3">
        <v>166.87</v>
      </c>
      <c r="M183" s="3">
        <v>164</v>
      </c>
      <c r="N183" s="4">
        <v>1.7500000000000002E-2</v>
      </c>
      <c r="O183" s="3">
        <v>2.87</v>
      </c>
      <c r="P183" s="5">
        <v>1</v>
      </c>
      <c r="Q183" t="s">
        <v>44</v>
      </c>
      <c r="R183" t="s">
        <v>8</v>
      </c>
      <c r="S183" t="s">
        <v>46</v>
      </c>
      <c r="T183" t="s">
        <v>47</v>
      </c>
      <c r="U183" t="s">
        <v>2</v>
      </c>
      <c r="V183" t="s">
        <v>148</v>
      </c>
      <c r="W183" t="s">
        <v>12</v>
      </c>
      <c r="X183" t="s">
        <v>13</v>
      </c>
      <c r="Y183" t="s">
        <v>14</v>
      </c>
      <c r="Z183" t="s">
        <v>75</v>
      </c>
      <c r="AA183" t="s">
        <v>76</v>
      </c>
      <c r="AB183" t="s">
        <v>17</v>
      </c>
      <c r="AC183" t="s">
        <v>18</v>
      </c>
      <c r="AD183" t="s">
        <v>19</v>
      </c>
      <c r="AE183" t="s">
        <v>20</v>
      </c>
      <c r="AF183" t="s">
        <v>21</v>
      </c>
      <c r="AG183" t="s">
        <v>22</v>
      </c>
      <c r="AH183" t="s">
        <v>77</v>
      </c>
      <c r="AI183" t="s">
        <v>169</v>
      </c>
      <c r="AJ183" t="s">
        <v>170</v>
      </c>
      <c r="AK183" t="s">
        <v>26</v>
      </c>
      <c r="AL183" t="s">
        <v>27</v>
      </c>
      <c r="AM183" t="s">
        <v>28</v>
      </c>
      <c r="AN183" t="s">
        <v>171</v>
      </c>
      <c r="AO183" t="s">
        <v>57</v>
      </c>
      <c r="AP183" t="s">
        <v>31</v>
      </c>
      <c r="AQ183" t="s">
        <v>32</v>
      </c>
      <c r="AR183" t="s">
        <v>58</v>
      </c>
      <c r="AS183" t="s">
        <v>59</v>
      </c>
      <c r="AT183" t="s">
        <v>35</v>
      </c>
      <c r="AU183" t="s">
        <v>36</v>
      </c>
      <c r="AV183" t="s">
        <v>26</v>
      </c>
      <c r="AW183" t="s">
        <v>26</v>
      </c>
      <c r="AX183" t="s">
        <v>827</v>
      </c>
      <c r="AY183" t="s">
        <v>72</v>
      </c>
      <c r="AZ183" s="3">
        <v>166.87</v>
      </c>
      <c r="BA183" t="str">
        <f t="shared" si="2"/>
        <v>418000+EA</v>
      </c>
      <c r="BB183" t="str">
        <f>VLOOKUP(BA183,Sheet2!$A$2:$D$5,4,0)</f>
        <v>SYSTEM STOOL MANAGEMENT FLEXISEAL</v>
      </c>
      <c r="BC183" s="22">
        <f>VLOOKUP(BA183,Sheet2!$A$2:$D$5,3,0)</f>
        <v>164</v>
      </c>
    </row>
    <row r="184" spans="1:55" x14ac:dyDescent="0.2">
      <c r="A184" t="s">
        <v>828</v>
      </c>
      <c r="B184" t="s">
        <v>182</v>
      </c>
      <c r="C184" t="s">
        <v>2</v>
      </c>
      <c r="D184" t="s">
        <v>316</v>
      </c>
      <c r="E184" t="s">
        <v>4</v>
      </c>
      <c r="F184" s="2">
        <v>42676</v>
      </c>
      <c r="G184" t="s">
        <v>829</v>
      </c>
      <c r="H184" t="s">
        <v>830</v>
      </c>
      <c r="I184" s="2">
        <v>42675</v>
      </c>
      <c r="J184" s="3">
        <v>166.87</v>
      </c>
      <c r="K184" s="3">
        <v>0</v>
      </c>
      <c r="L184" s="3">
        <v>166.87</v>
      </c>
      <c r="M184" s="3">
        <v>164</v>
      </c>
      <c r="N184" s="4">
        <v>1.7500000000000002E-2</v>
      </c>
      <c r="O184" s="3">
        <v>2.87</v>
      </c>
      <c r="P184" s="5">
        <v>1</v>
      </c>
      <c r="Q184" t="s">
        <v>44</v>
      </c>
      <c r="R184" t="s">
        <v>8</v>
      </c>
      <c r="S184" t="s">
        <v>46</v>
      </c>
      <c r="T184" t="s">
        <v>47</v>
      </c>
      <c r="U184" t="s">
        <v>2</v>
      </c>
      <c r="V184" t="s">
        <v>148</v>
      </c>
      <c r="W184" t="s">
        <v>12</v>
      </c>
      <c r="X184" t="s">
        <v>13</v>
      </c>
      <c r="Y184" t="s">
        <v>14</v>
      </c>
      <c r="Z184" t="s">
        <v>15</v>
      </c>
      <c r="AA184" t="s">
        <v>16</v>
      </c>
      <c r="AB184" t="s">
        <v>17</v>
      </c>
      <c r="AC184" t="s">
        <v>18</v>
      </c>
      <c r="AD184" t="s">
        <v>19</v>
      </c>
      <c r="AE184" t="s">
        <v>20</v>
      </c>
      <c r="AF184" t="s">
        <v>21</v>
      </c>
      <c r="AG184" t="s">
        <v>22</v>
      </c>
      <c r="AH184" t="s">
        <v>23</v>
      </c>
      <c r="AI184" t="s">
        <v>227</v>
      </c>
      <c r="AJ184" t="s">
        <v>228</v>
      </c>
      <c r="AK184" t="s">
        <v>26</v>
      </c>
      <c r="AL184" t="s">
        <v>27</v>
      </c>
      <c r="AM184" t="s">
        <v>28</v>
      </c>
      <c r="AN184" t="s">
        <v>171</v>
      </c>
      <c r="AO184" t="s">
        <v>57</v>
      </c>
      <c r="AP184" t="s">
        <v>31</v>
      </c>
      <c r="AQ184" t="s">
        <v>32</v>
      </c>
      <c r="AR184" t="s">
        <v>58</v>
      </c>
      <c r="AS184" t="s">
        <v>59</v>
      </c>
      <c r="AT184" t="s">
        <v>35</v>
      </c>
      <c r="AU184" t="s">
        <v>36</v>
      </c>
      <c r="AV184" t="s">
        <v>26</v>
      </c>
      <c r="AW184" t="s">
        <v>26</v>
      </c>
      <c r="AX184" t="s">
        <v>831</v>
      </c>
      <c r="AY184" t="s">
        <v>72</v>
      </c>
      <c r="AZ184" s="3">
        <v>166.87</v>
      </c>
      <c r="BA184" t="str">
        <f t="shared" si="2"/>
        <v>418000+EA</v>
      </c>
      <c r="BB184" t="str">
        <f>VLOOKUP(BA184,Sheet2!$A$2:$D$5,4,0)</f>
        <v>SYSTEM STOOL MANAGEMENT FLEXISEAL</v>
      </c>
      <c r="BC184" s="22">
        <f>VLOOKUP(BA184,Sheet2!$A$2:$D$5,3,0)</f>
        <v>164</v>
      </c>
    </row>
    <row r="185" spans="1:55" x14ac:dyDescent="0.2">
      <c r="A185" t="s">
        <v>832</v>
      </c>
      <c r="B185" t="s">
        <v>164</v>
      </c>
      <c r="C185" t="s">
        <v>2</v>
      </c>
      <c r="D185" t="s">
        <v>316</v>
      </c>
      <c r="E185" t="s">
        <v>4</v>
      </c>
      <c r="F185" s="2">
        <v>42681</v>
      </c>
      <c r="G185" t="s">
        <v>833</v>
      </c>
      <c r="H185" t="s">
        <v>834</v>
      </c>
      <c r="I185" s="2">
        <v>42678</v>
      </c>
      <c r="J185" s="3">
        <v>1334.96</v>
      </c>
      <c r="K185" s="3">
        <v>0</v>
      </c>
      <c r="L185" s="3">
        <v>166.87</v>
      </c>
      <c r="M185" s="3">
        <v>164</v>
      </c>
      <c r="N185" s="4">
        <v>1.7500000000000002E-2</v>
      </c>
      <c r="O185" s="3">
        <v>2.87</v>
      </c>
      <c r="P185" s="5">
        <v>8</v>
      </c>
      <c r="Q185" t="s">
        <v>44</v>
      </c>
      <c r="R185" t="s">
        <v>8</v>
      </c>
      <c r="S185" t="s">
        <v>46</v>
      </c>
      <c r="T185" t="s">
        <v>47</v>
      </c>
      <c r="U185" t="s">
        <v>2</v>
      </c>
      <c r="V185" t="s">
        <v>148</v>
      </c>
      <c r="W185" t="s">
        <v>12</v>
      </c>
      <c r="X185" t="s">
        <v>13</v>
      </c>
      <c r="Y185" t="s">
        <v>49</v>
      </c>
      <c r="Z185" t="s">
        <v>50</v>
      </c>
      <c r="AA185" t="s">
        <v>51</v>
      </c>
      <c r="AB185" t="s">
        <v>52</v>
      </c>
      <c r="AC185" t="s">
        <v>53</v>
      </c>
      <c r="AD185" t="s">
        <v>54</v>
      </c>
      <c r="AE185" t="s">
        <v>55</v>
      </c>
      <c r="AF185" t="s">
        <v>50</v>
      </c>
      <c r="AG185" t="s">
        <v>51</v>
      </c>
      <c r="AH185" t="s">
        <v>26</v>
      </c>
      <c r="AI185" t="s">
        <v>26</v>
      </c>
      <c r="AJ185" t="s">
        <v>26</v>
      </c>
      <c r="AK185" t="s">
        <v>26</v>
      </c>
      <c r="AL185" t="s">
        <v>27</v>
      </c>
      <c r="AM185" t="s">
        <v>28</v>
      </c>
      <c r="AN185" t="s">
        <v>171</v>
      </c>
      <c r="AO185" t="s">
        <v>57</v>
      </c>
      <c r="AP185" t="s">
        <v>31</v>
      </c>
      <c r="AQ185" t="s">
        <v>32</v>
      </c>
      <c r="AR185" t="s">
        <v>58</v>
      </c>
      <c r="AS185" t="s">
        <v>59</v>
      </c>
      <c r="AT185" t="s">
        <v>135</v>
      </c>
      <c r="AU185" t="s">
        <v>136</v>
      </c>
      <c r="AV185" t="s">
        <v>26</v>
      </c>
      <c r="AW185" t="s">
        <v>26</v>
      </c>
      <c r="AX185" t="s">
        <v>835</v>
      </c>
      <c r="AY185" t="s">
        <v>63</v>
      </c>
      <c r="AZ185" s="3">
        <v>166.87</v>
      </c>
      <c r="BA185" t="str">
        <f t="shared" si="2"/>
        <v>418000+EA</v>
      </c>
      <c r="BB185" t="str">
        <f>VLOOKUP(BA185,Sheet2!$A$2:$D$5,4,0)</f>
        <v>SYSTEM STOOL MANAGEMENT FLEXISEAL</v>
      </c>
      <c r="BC185" s="22">
        <f>VLOOKUP(BA185,Sheet2!$A$2:$D$5,3,0)</f>
        <v>164</v>
      </c>
    </row>
    <row r="186" spans="1:55" x14ac:dyDescent="0.2">
      <c r="A186" t="s">
        <v>836</v>
      </c>
      <c r="B186" t="s">
        <v>114</v>
      </c>
      <c r="C186" t="s">
        <v>2</v>
      </c>
      <c r="D186" t="s">
        <v>40</v>
      </c>
      <c r="E186" t="s">
        <v>41</v>
      </c>
      <c r="F186" s="2">
        <v>42681</v>
      </c>
      <c r="G186" t="s">
        <v>837</v>
      </c>
      <c r="H186" t="s">
        <v>838</v>
      </c>
      <c r="I186" s="2">
        <v>42680</v>
      </c>
      <c r="J186" s="3">
        <v>59.83</v>
      </c>
      <c r="K186" s="3">
        <v>0</v>
      </c>
      <c r="L186" s="3">
        <v>59.83</v>
      </c>
      <c r="M186" s="3">
        <v>58.8</v>
      </c>
      <c r="N186" s="4">
        <v>1.7500000000000002E-2</v>
      </c>
      <c r="O186" s="3">
        <v>1.03</v>
      </c>
      <c r="P186" s="5">
        <v>1</v>
      </c>
      <c r="Q186" t="s">
        <v>44</v>
      </c>
      <c r="R186" t="s">
        <v>65</v>
      </c>
      <c r="S186" t="s">
        <v>46</v>
      </c>
      <c r="T186" t="s">
        <v>134</v>
      </c>
      <c r="U186" t="s">
        <v>2</v>
      </c>
      <c r="V186" t="s">
        <v>67</v>
      </c>
      <c r="W186" t="s">
        <v>12</v>
      </c>
      <c r="X186" t="s">
        <v>13</v>
      </c>
      <c r="Y186" t="s">
        <v>14</v>
      </c>
      <c r="Z186" t="s">
        <v>75</v>
      </c>
      <c r="AA186" t="s">
        <v>76</v>
      </c>
      <c r="AB186" t="s">
        <v>17</v>
      </c>
      <c r="AC186" t="s">
        <v>18</v>
      </c>
      <c r="AD186" t="s">
        <v>19</v>
      </c>
      <c r="AE186" t="s">
        <v>20</v>
      </c>
      <c r="AF186" t="s">
        <v>21</v>
      </c>
      <c r="AG186" t="s">
        <v>22</v>
      </c>
      <c r="AH186" t="s">
        <v>77</v>
      </c>
      <c r="AI186" t="s">
        <v>169</v>
      </c>
      <c r="AJ186" t="s">
        <v>170</v>
      </c>
      <c r="AK186" t="s">
        <v>26</v>
      </c>
      <c r="AL186" t="s">
        <v>27</v>
      </c>
      <c r="AM186" t="s">
        <v>28</v>
      </c>
      <c r="AN186" t="s">
        <v>68</v>
      </c>
      <c r="AO186" t="s">
        <v>69</v>
      </c>
      <c r="AP186" t="s">
        <v>31</v>
      </c>
      <c r="AQ186" t="s">
        <v>32</v>
      </c>
      <c r="AR186" t="s">
        <v>33</v>
      </c>
      <c r="AS186" t="s">
        <v>34</v>
      </c>
      <c r="AT186" t="s">
        <v>35</v>
      </c>
      <c r="AU186" t="s">
        <v>36</v>
      </c>
      <c r="AV186" t="s">
        <v>26</v>
      </c>
      <c r="AW186" t="s">
        <v>26</v>
      </c>
      <c r="AX186" t="s">
        <v>839</v>
      </c>
      <c r="AY186" t="s">
        <v>114</v>
      </c>
      <c r="AZ186" s="3">
        <v>59.83</v>
      </c>
      <c r="BA186" t="str">
        <f t="shared" si="2"/>
        <v>411108+BX</v>
      </c>
      <c r="BB186" t="str">
        <f>VLOOKUP(BA186,Sheet2!$A$2:$D$5,4,0)</f>
        <v>BAG COLLECTION PRIVACY FLEXISEAL 10/BX</v>
      </c>
      <c r="BC186" s="22">
        <f>VLOOKUP(BA186,Sheet2!$A$2:$D$5,3,0)</f>
        <v>58.8</v>
      </c>
    </row>
    <row r="187" spans="1:55" x14ac:dyDescent="0.2">
      <c r="A187" t="s">
        <v>840</v>
      </c>
      <c r="B187" t="s">
        <v>841</v>
      </c>
      <c r="C187" t="s">
        <v>2</v>
      </c>
      <c r="D187" t="s">
        <v>316</v>
      </c>
      <c r="E187" t="s">
        <v>4</v>
      </c>
      <c r="F187" s="2">
        <v>42688</v>
      </c>
      <c r="G187" t="s">
        <v>842</v>
      </c>
      <c r="H187" t="s">
        <v>843</v>
      </c>
      <c r="I187" s="2">
        <v>42680</v>
      </c>
      <c r="J187" s="3">
        <v>47.88</v>
      </c>
      <c r="K187" s="3">
        <v>0</v>
      </c>
      <c r="L187" s="3">
        <v>3.99</v>
      </c>
      <c r="M187" s="3">
        <v>3.92</v>
      </c>
      <c r="N187" s="4">
        <v>1.7500000000000002E-2</v>
      </c>
      <c r="O187" s="3">
        <v>7.0000000000000007E-2</v>
      </c>
      <c r="P187" s="5">
        <v>12</v>
      </c>
      <c r="Q187" t="s">
        <v>7</v>
      </c>
      <c r="R187" t="s">
        <v>8</v>
      </c>
      <c r="S187" t="s">
        <v>9</v>
      </c>
      <c r="T187" t="s">
        <v>10</v>
      </c>
      <c r="U187" t="s">
        <v>2</v>
      </c>
      <c r="V187" t="s">
        <v>798</v>
      </c>
      <c r="W187" t="s">
        <v>12</v>
      </c>
      <c r="X187" t="s">
        <v>13</v>
      </c>
      <c r="Y187" t="s">
        <v>14</v>
      </c>
      <c r="Z187" t="s">
        <v>75</v>
      </c>
      <c r="AA187" t="s">
        <v>76</v>
      </c>
      <c r="AB187" t="s">
        <v>17</v>
      </c>
      <c r="AC187" t="s">
        <v>18</v>
      </c>
      <c r="AD187" t="s">
        <v>19</v>
      </c>
      <c r="AE187" t="s">
        <v>20</v>
      </c>
      <c r="AF187" t="s">
        <v>21</v>
      </c>
      <c r="AG187" t="s">
        <v>22</v>
      </c>
      <c r="AH187" t="s">
        <v>77</v>
      </c>
      <c r="AI187" t="s">
        <v>117</v>
      </c>
      <c r="AJ187" t="s">
        <v>118</v>
      </c>
      <c r="AK187" t="s">
        <v>26</v>
      </c>
      <c r="AL187" t="s">
        <v>27</v>
      </c>
      <c r="AM187" t="s">
        <v>28</v>
      </c>
      <c r="AN187" t="s">
        <v>29</v>
      </c>
      <c r="AO187" t="s">
        <v>30</v>
      </c>
      <c r="AP187" t="s">
        <v>31</v>
      </c>
      <c r="AQ187" t="s">
        <v>32</v>
      </c>
      <c r="AR187" t="s">
        <v>33</v>
      </c>
      <c r="AS187" t="s">
        <v>34</v>
      </c>
      <c r="AT187" t="s">
        <v>35</v>
      </c>
      <c r="AU187" t="s">
        <v>36</v>
      </c>
      <c r="AV187" t="s">
        <v>26</v>
      </c>
      <c r="AW187" t="s">
        <v>26</v>
      </c>
      <c r="AX187" t="s">
        <v>844</v>
      </c>
      <c r="AY187" t="s">
        <v>602</v>
      </c>
      <c r="AZ187" s="3">
        <v>3.99</v>
      </c>
      <c r="BA187" t="str">
        <f t="shared" si="2"/>
        <v>650078+EA</v>
      </c>
      <c r="BB187" t="str">
        <f>VLOOKUP(BA187,Sheet2!$A$2:$D$5,4,0)</f>
        <v>BAG FEC FLXSL CLT PCH ODOR FLTR HYDRCLLD</v>
      </c>
      <c r="BC187" s="22">
        <f>VLOOKUP(BA187,Sheet2!$A$2:$D$5,3,0)</f>
        <v>3.92</v>
      </c>
    </row>
    <row r="188" spans="1:55" x14ac:dyDescent="0.2">
      <c r="A188" t="s">
        <v>845</v>
      </c>
      <c r="B188" t="s">
        <v>154</v>
      </c>
      <c r="C188" t="s">
        <v>2</v>
      </c>
      <c r="D188" t="s">
        <v>316</v>
      </c>
      <c r="E188" t="s">
        <v>4</v>
      </c>
      <c r="F188" s="2">
        <v>42681</v>
      </c>
      <c r="G188" t="s">
        <v>846</v>
      </c>
      <c r="H188" t="s">
        <v>847</v>
      </c>
      <c r="I188" s="2">
        <v>42680</v>
      </c>
      <c r="J188" s="3">
        <v>166.87</v>
      </c>
      <c r="K188" s="3">
        <v>0</v>
      </c>
      <c r="L188" s="3">
        <v>166.87</v>
      </c>
      <c r="M188" s="3">
        <v>164</v>
      </c>
      <c r="N188" s="4">
        <v>1.7500000000000002E-2</v>
      </c>
      <c r="O188" s="3">
        <v>2.87</v>
      </c>
      <c r="P188" s="5">
        <v>1</v>
      </c>
      <c r="Q188" t="s">
        <v>44</v>
      </c>
      <c r="R188" t="s">
        <v>8</v>
      </c>
      <c r="S188" t="s">
        <v>46</v>
      </c>
      <c r="T188" t="s">
        <v>47</v>
      </c>
      <c r="U188" t="s">
        <v>2</v>
      </c>
      <c r="V188" t="s">
        <v>148</v>
      </c>
      <c r="W188" t="s">
        <v>12</v>
      </c>
      <c r="X188" t="s">
        <v>13</v>
      </c>
      <c r="Y188" t="s">
        <v>14</v>
      </c>
      <c r="Z188" t="s">
        <v>15</v>
      </c>
      <c r="AA188" t="s">
        <v>16</v>
      </c>
      <c r="AB188" t="s">
        <v>17</v>
      </c>
      <c r="AC188" t="s">
        <v>18</v>
      </c>
      <c r="AD188" t="s">
        <v>19</v>
      </c>
      <c r="AE188" t="s">
        <v>20</v>
      </c>
      <c r="AF188" t="s">
        <v>21</v>
      </c>
      <c r="AG188" t="s">
        <v>22</v>
      </c>
      <c r="AH188" t="s">
        <v>23</v>
      </c>
      <c r="AI188" t="s">
        <v>227</v>
      </c>
      <c r="AJ188" t="s">
        <v>228</v>
      </c>
      <c r="AK188" t="s">
        <v>26</v>
      </c>
      <c r="AL188" t="s">
        <v>27</v>
      </c>
      <c r="AM188" t="s">
        <v>28</v>
      </c>
      <c r="AN188" t="s">
        <v>171</v>
      </c>
      <c r="AO188" t="s">
        <v>57</v>
      </c>
      <c r="AP188" t="s">
        <v>31</v>
      </c>
      <c r="AQ188" t="s">
        <v>32</v>
      </c>
      <c r="AR188" t="s">
        <v>58</v>
      </c>
      <c r="AS188" t="s">
        <v>59</v>
      </c>
      <c r="AT188" t="s">
        <v>35</v>
      </c>
      <c r="AU188" t="s">
        <v>36</v>
      </c>
      <c r="AV188" t="s">
        <v>26</v>
      </c>
      <c r="AW188" t="s">
        <v>26</v>
      </c>
      <c r="AX188" t="s">
        <v>848</v>
      </c>
      <c r="AY188" t="s">
        <v>164</v>
      </c>
      <c r="AZ188" s="3">
        <v>166.87</v>
      </c>
      <c r="BA188" t="str">
        <f t="shared" si="2"/>
        <v>418000+EA</v>
      </c>
      <c r="BB188" t="str">
        <f>VLOOKUP(BA188,Sheet2!$A$2:$D$5,4,0)</f>
        <v>SYSTEM STOOL MANAGEMENT FLEXISEAL</v>
      </c>
      <c r="BC188" s="22">
        <f>VLOOKUP(BA188,Sheet2!$A$2:$D$5,3,0)</f>
        <v>164</v>
      </c>
    </row>
    <row r="189" spans="1:55" x14ac:dyDescent="0.2">
      <c r="A189" t="s">
        <v>849</v>
      </c>
      <c r="B189" t="s">
        <v>154</v>
      </c>
      <c r="C189" t="s">
        <v>2</v>
      </c>
      <c r="D189" t="s">
        <v>316</v>
      </c>
      <c r="E189" t="s">
        <v>4</v>
      </c>
      <c r="F189" s="2">
        <v>42682</v>
      </c>
      <c r="G189" t="s">
        <v>850</v>
      </c>
      <c r="H189" t="s">
        <v>851</v>
      </c>
      <c r="I189" s="2">
        <v>42681</v>
      </c>
      <c r="J189" s="3">
        <v>166.87</v>
      </c>
      <c r="K189" s="3">
        <v>0</v>
      </c>
      <c r="L189" s="3">
        <v>166.87</v>
      </c>
      <c r="M189" s="3">
        <v>164</v>
      </c>
      <c r="N189" s="4">
        <v>1.7500000000000002E-2</v>
      </c>
      <c r="O189" s="3">
        <v>2.87</v>
      </c>
      <c r="P189" s="5">
        <v>1</v>
      </c>
      <c r="Q189" t="s">
        <v>44</v>
      </c>
      <c r="R189" t="s">
        <v>8</v>
      </c>
      <c r="S189" t="s">
        <v>46</v>
      </c>
      <c r="T189" t="s">
        <v>47</v>
      </c>
      <c r="U189" t="s">
        <v>2</v>
      </c>
      <c r="V189" t="s">
        <v>148</v>
      </c>
      <c r="W189" t="s">
        <v>12</v>
      </c>
      <c r="X189" t="s">
        <v>13</v>
      </c>
      <c r="Y189" t="s">
        <v>14</v>
      </c>
      <c r="Z189" t="s">
        <v>15</v>
      </c>
      <c r="AA189" t="s">
        <v>16</v>
      </c>
      <c r="AB189" t="s">
        <v>17</v>
      </c>
      <c r="AC189" t="s">
        <v>18</v>
      </c>
      <c r="AD189" t="s">
        <v>19</v>
      </c>
      <c r="AE189" t="s">
        <v>20</v>
      </c>
      <c r="AF189" t="s">
        <v>21</v>
      </c>
      <c r="AG189" t="s">
        <v>22</v>
      </c>
      <c r="AH189" t="s">
        <v>23</v>
      </c>
      <c r="AI189" t="s">
        <v>227</v>
      </c>
      <c r="AJ189" t="s">
        <v>228</v>
      </c>
      <c r="AK189" t="s">
        <v>26</v>
      </c>
      <c r="AL189" t="s">
        <v>27</v>
      </c>
      <c r="AM189" t="s">
        <v>28</v>
      </c>
      <c r="AN189" t="s">
        <v>171</v>
      </c>
      <c r="AO189" t="s">
        <v>57</v>
      </c>
      <c r="AP189" t="s">
        <v>31</v>
      </c>
      <c r="AQ189" t="s">
        <v>32</v>
      </c>
      <c r="AR189" t="s">
        <v>58</v>
      </c>
      <c r="AS189" t="s">
        <v>59</v>
      </c>
      <c r="AT189" t="s">
        <v>35</v>
      </c>
      <c r="AU189" t="s">
        <v>36</v>
      </c>
      <c r="AV189" t="s">
        <v>26</v>
      </c>
      <c r="AW189" t="s">
        <v>26</v>
      </c>
      <c r="AX189" t="s">
        <v>852</v>
      </c>
      <c r="AY189" t="s">
        <v>154</v>
      </c>
      <c r="AZ189" s="3">
        <v>166.87</v>
      </c>
      <c r="BA189" t="str">
        <f t="shared" si="2"/>
        <v>418000+EA</v>
      </c>
      <c r="BB189" t="str">
        <f>VLOOKUP(BA189,Sheet2!$A$2:$D$5,4,0)</f>
        <v>SYSTEM STOOL MANAGEMENT FLEXISEAL</v>
      </c>
      <c r="BC189" s="22">
        <f>VLOOKUP(BA189,Sheet2!$A$2:$D$5,3,0)</f>
        <v>164</v>
      </c>
    </row>
    <row r="190" spans="1:55" x14ac:dyDescent="0.2">
      <c r="A190" t="s">
        <v>853</v>
      </c>
      <c r="B190" t="s">
        <v>182</v>
      </c>
      <c r="C190" t="s">
        <v>2</v>
      </c>
      <c r="D190" t="s">
        <v>316</v>
      </c>
      <c r="E190" t="s">
        <v>4</v>
      </c>
      <c r="F190" s="2">
        <v>42683</v>
      </c>
      <c r="G190" t="s">
        <v>854</v>
      </c>
      <c r="H190" t="s">
        <v>855</v>
      </c>
      <c r="I190" s="2">
        <v>42682</v>
      </c>
      <c r="J190" s="3">
        <v>166.87</v>
      </c>
      <c r="K190" s="3">
        <v>0</v>
      </c>
      <c r="L190" s="3">
        <v>166.87</v>
      </c>
      <c r="M190" s="3">
        <v>164</v>
      </c>
      <c r="N190" s="4">
        <v>1.7500000000000002E-2</v>
      </c>
      <c r="O190" s="3">
        <v>2.87</v>
      </c>
      <c r="P190" s="5">
        <v>1</v>
      </c>
      <c r="Q190" t="s">
        <v>44</v>
      </c>
      <c r="R190" t="s">
        <v>8</v>
      </c>
      <c r="S190" t="s">
        <v>46</v>
      </c>
      <c r="T190" t="s">
        <v>47</v>
      </c>
      <c r="U190" t="s">
        <v>2</v>
      </c>
      <c r="V190" t="s">
        <v>148</v>
      </c>
      <c r="W190" t="s">
        <v>12</v>
      </c>
      <c r="X190" t="s">
        <v>13</v>
      </c>
      <c r="Y190" t="s">
        <v>14</v>
      </c>
      <c r="Z190" t="s">
        <v>75</v>
      </c>
      <c r="AA190" t="s">
        <v>76</v>
      </c>
      <c r="AB190" t="s">
        <v>17</v>
      </c>
      <c r="AC190" t="s">
        <v>18</v>
      </c>
      <c r="AD190" t="s">
        <v>19</v>
      </c>
      <c r="AE190" t="s">
        <v>20</v>
      </c>
      <c r="AF190" t="s">
        <v>21</v>
      </c>
      <c r="AG190" t="s">
        <v>22</v>
      </c>
      <c r="AH190" t="s">
        <v>77</v>
      </c>
      <c r="AI190" t="s">
        <v>169</v>
      </c>
      <c r="AJ190" t="s">
        <v>170</v>
      </c>
      <c r="AK190" t="s">
        <v>26</v>
      </c>
      <c r="AL190" t="s">
        <v>27</v>
      </c>
      <c r="AM190" t="s">
        <v>28</v>
      </c>
      <c r="AN190" t="s">
        <v>171</v>
      </c>
      <c r="AO190" t="s">
        <v>57</v>
      </c>
      <c r="AP190" t="s">
        <v>31</v>
      </c>
      <c r="AQ190" t="s">
        <v>32</v>
      </c>
      <c r="AR190" t="s">
        <v>58</v>
      </c>
      <c r="AS190" t="s">
        <v>59</v>
      </c>
      <c r="AT190" t="s">
        <v>35</v>
      </c>
      <c r="AU190" t="s">
        <v>36</v>
      </c>
      <c r="AV190" t="s">
        <v>26</v>
      </c>
      <c r="AW190" t="s">
        <v>26</v>
      </c>
      <c r="AX190" t="s">
        <v>856</v>
      </c>
      <c r="AY190" t="s">
        <v>139</v>
      </c>
      <c r="AZ190" s="3">
        <v>166.87</v>
      </c>
      <c r="BA190" t="str">
        <f t="shared" si="2"/>
        <v>418000+EA</v>
      </c>
      <c r="BB190" t="str">
        <f>VLOOKUP(BA190,Sheet2!$A$2:$D$5,4,0)</f>
        <v>SYSTEM STOOL MANAGEMENT FLEXISEAL</v>
      </c>
      <c r="BC190" s="22">
        <f>VLOOKUP(BA190,Sheet2!$A$2:$D$5,3,0)</f>
        <v>164</v>
      </c>
    </row>
    <row r="191" spans="1:55" x14ac:dyDescent="0.2">
      <c r="A191" t="s">
        <v>857</v>
      </c>
      <c r="B191" t="s">
        <v>114</v>
      </c>
      <c r="C191" t="s">
        <v>2</v>
      </c>
      <c r="D191" t="s">
        <v>316</v>
      </c>
      <c r="E191" t="s">
        <v>4</v>
      </c>
      <c r="F191" s="2">
        <v>42688</v>
      </c>
      <c r="G191" t="s">
        <v>858</v>
      </c>
      <c r="H191" t="s">
        <v>859</v>
      </c>
      <c r="I191" s="2">
        <v>42685</v>
      </c>
      <c r="J191" s="3">
        <v>59.83</v>
      </c>
      <c r="K191" s="3">
        <v>0</v>
      </c>
      <c r="L191" s="3">
        <v>59.83</v>
      </c>
      <c r="M191" s="3">
        <v>58.8</v>
      </c>
      <c r="N191" s="4">
        <v>1.7500000000000002E-2</v>
      </c>
      <c r="O191" s="3">
        <v>1.03</v>
      </c>
      <c r="P191" s="5">
        <v>1</v>
      </c>
      <c r="Q191" t="s">
        <v>44</v>
      </c>
      <c r="R191" t="s">
        <v>65</v>
      </c>
      <c r="S191" t="s">
        <v>46</v>
      </c>
      <c r="T191" t="s">
        <v>134</v>
      </c>
      <c r="U191" t="s">
        <v>2</v>
      </c>
      <c r="V191" t="s">
        <v>67</v>
      </c>
      <c r="W191" t="s">
        <v>12</v>
      </c>
      <c r="X191" t="s">
        <v>13</v>
      </c>
      <c r="Y191" t="s">
        <v>14</v>
      </c>
      <c r="Z191" t="s">
        <v>75</v>
      </c>
      <c r="AA191" t="s">
        <v>76</v>
      </c>
      <c r="AB191" t="s">
        <v>17</v>
      </c>
      <c r="AC191" t="s">
        <v>18</v>
      </c>
      <c r="AD191" t="s">
        <v>19</v>
      </c>
      <c r="AE191" t="s">
        <v>20</v>
      </c>
      <c r="AF191" t="s">
        <v>21</v>
      </c>
      <c r="AG191" t="s">
        <v>22</v>
      </c>
      <c r="AH191" t="s">
        <v>77</v>
      </c>
      <c r="AI191" t="s">
        <v>169</v>
      </c>
      <c r="AJ191" t="s">
        <v>170</v>
      </c>
      <c r="AK191" t="s">
        <v>26</v>
      </c>
      <c r="AL191" t="s">
        <v>27</v>
      </c>
      <c r="AM191" t="s">
        <v>28</v>
      </c>
      <c r="AN191" t="s">
        <v>68</v>
      </c>
      <c r="AO191" t="s">
        <v>69</v>
      </c>
      <c r="AP191" t="s">
        <v>31</v>
      </c>
      <c r="AQ191" t="s">
        <v>32</v>
      </c>
      <c r="AR191" t="s">
        <v>33</v>
      </c>
      <c r="AS191" t="s">
        <v>34</v>
      </c>
      <c r="AT191" t="s">
        <v>35</v>
      </c>
      <c r="AU191" t="s">
        <v>36</v>
      </c>
      <c r="AV191" t="s">
        <v>26</v>
      </c>
      <c r="AW191" t="s">
        <v>26</v>
      </c>
      <c r="AX191" t="s">
        <v>860</v>
      </c>
      <c r="AY191" t="s">
        <v>72</v>
      </c>
      <c r="AZ191" s="3">
        <v>59.83</v>
      </c>
      <c r="BA191" t="str">
        <f t="shared" si="2"/>
        <v>411108+BX</v>
      </c>
      <c r="BB191" t="str">
        <f>VLOOKUP(BA191,Sheet2!$A$2:$D$5,4,0)</f>
        <v>BAG COLLECTION PRIVACY FLEXISEAL 10/BX</v>
      </c>
      <c r="BC191" s="22">
        <f>VLOOKUP(BA191,Sheet2!$A$2:$D$5,3,0)</f>
        <v>58.8</v>
      </c>
    </row>
    <row r="192" spans="1:55" x14ac:dyDescent="0.2">
      <c r="A192" t="s">
        <v>861</v>
      </c>
      <c r="B192" t="s">
        <v>139</v>
      </c>
      <c r="C192" t="s">
        <v>2</v>
      </c>
      <c r="D192" t="s">
        <v>316</v>
      </c>
      <c r="E192" t="s">
        <v>4</v>
      </c>
      <c r="F192" s="2">
        <v>42688</v>
      </c>
      <c r="G192" t="s">
        <v>862</v>
      </c>
      <c r="H192" t="s">
        <v>863</v>
      </c>
      <c r="I192" s="2">
        <v>42687</v>
      </c>
      <c r="J192" s="3">
        <v>166.87</v>
      </c>
      <c r="K192" s="3">
        <v>0</v>
      </c>
      <c r="L192" s="3">
        <v>166.87</v>
      </c>
      <c r="M192" s="3">
        <v>164</v>
      </c>
      <c r="N192" s="4">
        <v>1.7500000000000002E-2</v>
      </c>
      <c r="O192" s="3">
        <v>2.87</v>
      </c>
      <c r="P192" s="5">
        <v>1</v>
      </c>
      <c r="Q192" t="s">
        <v>44</v>
      </c>
      <c r="R192" t="s">
        <v>8</v>
      </c>
      <c r="S192" t="s">
        <v>46</v>
      </c>
      <c r="T192" t="s">
        <v>47</v>
      </c>
      <c r="U192" t="s">
        <v>2</v>
      </c>
      <c r="V192" t="s">
        <v>148</v>
      </c>
      <c r="W192" t="s">
        <v>12</v>
      </c>
      <c r="X192" t="s">
        <v>13</v>
      </c>
      <c r="Y192" t="s">
        <v>14</v>
      </c>
      <c r="Z192" t="s">
        <v>75</v>
      </c>
      <c r="AA192" t="s">
        <v>76</v>
      </c>
      <c r="AB192" t="s">
        <v>17</v>
      </c>
      <c r="AC192" t="s">
        <v>18</v>
      </c>
      <c r="AD192" t="s">
        <v>19</v>
      </c>
      <c r="AE192" t="s">
        <v>20</v>
      </c>
      <c r="AF192" t="s">
        <v>21</v>
      </c>
      <c r="AG192" t="s">
        <v>22</v>
      </c>
      <c r="AH192" t="s">
        <v>77</v>
      </c>
      <c r="AI192" t="s">
        <v>169</v>
      </c>
      <c r="AJ192" t="s">
        <v>170</v>
      </c>
      <c r="AK192" t="s">
        <v>26</v>
      </c>
      <c r="AL192" t="s">
        <v>27</v>
      </c>
      <c r="AM192" t="s">
        <v>28</v>
      </c>
      <c r="AN192" t="s">
        <v>171</v>
      </c>
      <c r="AO192" t="s">
        <v>57</v>
      </c>
      <c r="AP192" t="s">
        <v>31</v>
      </c>
      <c r="AQ192" t="s">
        <v>32</v>
      </c>
      <c r="AR192" t="s">
        <v>58</v>
      </c>
      <c r="AS192" t="s">
        <v>59</v>
      </c>
      <c r="AT192" t="s">
        <v>35</v>
      </c>
      <c r="AU192" t="s">
        <v>36</v>
      </c>
      <c r="AV192" t="s">
        <v>26</v>
      </c>
      <c r="AW192" t="s">
        <v>26</v>
      </c>
      <c r="AX192" t="s">
        <v>864</v>
      </c>
      <c r="AY192" t="s">
        <v>139</v>
      </c>
      <c r="AZ192" s="3">
        <v>166.87</v>
      </c>
      <c r="BA192" t="str">
        <f t="shared" si="2"/>
        <v>418000+EA</v>
      </c>
      <c r="BB192" t="str">
        <f>VLOOKUP(BA192,Sheet2!$A$2:$D$5,4,0)</f>
        <v>SYSTEM STOOL MANAGEMENT FLEXISEAL</v>
      </c>
      <c r="BC192" s="22">
        <f>VLOOKUP(BA192,Sheet2!$A$2:$D$5,3,0)</f>
        <v>164</v>
      </c>
    </row>
    <row r="193" spans="1:55" x14ac:dyDescent="0.2">
      <c r="A193" t="s">
        <v>865</v>
      </c>
      <c r="B193" t="s">
        <v>139</v>
      </c>
      <c r="C193" t="s">
        <v>2</v>
      </c>
      <c r="D193" t="s">
        <v>316</v>
      </c>
      <c r="E193" t="s">
        <v>4</v>
      </c>
      <c r="F193" s="2">
        <v>42688</v>
      </c>
      <c r="G193" t="s">
        <v>866</v>
      </c>
      <c r="H193" t="s">
        <v>867</v>
      </c>
      <c r="I193" s="2">
        <v>42687</v>
      </c>
      <c r="J193" s="3">
        <v>166.87</v>
      </c>
      <c r="K193" s="3">
        <v>0</v>
      </c>
      <c r="L193" s="3">
        <v>166.87</v>
      </c>
      <c r="M193" s="3">
        <v>164</v>
      </c>
      <c r="N193" s="4">
        <v>1.7500000000000002E-2</v>
      </c>
      <c r="O193" s="3">
        <v>2.87</v>
      </c>
      <c r="P193" s="5">
        <v>1</v>
      </c>
      <c r="Q193" t="s">
        <v>44</v>
      </c>
      <c r="R193" t="s">
        <v>8</v>
      </c>
      <c r="S193" t="s">
        <v>46</v>
      </c>
      <c r="T193" t="s">
        <v>47</v>
      </c>
      <c r="U193" t="s">
        <v>2</v>
      </c>
      <c r="V193" t="s">
        <v>148</v>
      </c>
      <c r="W193" t="s">
        <v>12</v>
      </c>
      <c r="X193" t="s">
        <v>13</v>
      </c>
      <c r="Y193" t="s">
        <v>14</v>
      </c>
      <c r="Z193" t="s">
        <v>75</v>
      </c>
      <c r="AA193" t="s">
        <v>76</v>
      </c>
      <c r="AB193" t="s">
        <v>17</v>
      </c>
      <c r="AC193" t="s">
        <v>18</v>
      </c>
      <c r="AD193" t="s">
        <v>19</v>
      </c>
      <c r="AE193" t="s">
        <v>20</v>
      </c>
      <c r="AF193" t="s">
        <v>21</v>
      </c>
      <c r="AG193" t="s">
        <v>22</v>
      </c>
      <c r="AH193" t="s">
        <v>77</v>
      </c>
      <c r="AI193" t="s">
        <v>149</v>
      </c>
      <c r="AJ193" t="s">
        <v>150</v>
      </c>
      <c r="AK193" t="s">
        <v>26</v>
      </c>
      <c r="AL193" t="s">
        <v>27</v>
      </c>
      <c r="AM193" t="s">
        <v>28</v>
      </c>
      <c r="AN193" t="s">
        <v>171</v>
      </c>
      <c r="AO193" t="s">
        <v>57</v>
      </c>
      <c r="AP193" t="s">
        <v>31</v>
      </c>
      <c r="AQ193" t="s">
        <v>32</v>
      </c>
      <c r="AR193" t="s">
        <v>58</v>
      </c>
      <c r="AS193" t="s">
        <v>59</v>
      </c>
      <c r="AT193" t="s">
        <v>35</v>
      </c>
      <c r="AU193" t="s">
        <v>36</v>
      </c>
      <c r="AV193" t="s">
        <v>26</v>
      </c>
      <c r="AW193" t="s">
        <v>26</v>
      </c>
      <c r="AX193" t="s">
        <v>868</v>
      </c>
      <c r="AY193" t="s">
        <v>164</v>
      </c>
      <c r="AZ193" s="3">
        <v>166.87</v>
      </c>
      <c r="BA193" t="str">
        <f t="shared" si="2"/>
        <v>418000+EA</v>
      </c>
      <c r="BB193" t="str">
        <f>VLOOKUP(BA193,Sheet2!$A$2:$D$5,4,0)</f>
        <v>SYSTEM STOOL MANAGEMENT FLEXISEAL</v>
      </c>
      <c r="BC193" s="22">
        <f>VLOOKUP(BA193,Sheet2!$A$2:$D$5,3,0)</f>
        <v>164</v>
      </c>
    </row>
    <row r="194" spans="1:55" x14ac:dyDescent="0.2">
      <c r="A194" t="s">
        <v>869</v>
      </c>
      <c r="B194" t="s">
        <v>174</v>
      </c>
      <c r="C194" t="s">
        <v>26</v>
      </c>
      <c r="D194" t="s">
        <v>26</v>
      </c>
      <c r="E194" t="s">
        <v>26</v>
      </c>
      <c r="F194" s="2">
        <v>42691</v>
      </c>
      <c r="G194" t="s">
        <v>870</v>
      </c>
      <c r="H194" t="s">
        <v>871</v>
      </c>
      <c r="I194" s="2">
        <v>42690</v>
      </c>
      <c r="J194" s="3">
        <v>1334.96</v>
      </c>
      <c r="K194" s="3">
        <v>0.36</v>
      </c>
      <c r="L194" s="3">
        <v>166.87</v>
      </c>
      <c r="M194" s="3">
        <v>164</v>
      </c>
      <c r="N194" s="4">
        <v>1.7500000000000002E-2</v>
      </c>
      <c r="O194" s="3">
        <v>2.87</v>
      </c>
      <c r="P194" s="5">
        <v>8</v>
      </c>
      <c r="Q194" t="s">
        <v>44</v>
      </c>
      <c r="R194" t="s">
        <v>8</v>
      </c>
      <c r="S194" t="s">
        <v>46</v>
      </c>
      <c r="T194" t="s">
        <v>47</v>
      </c>
      <c r="U194" t="s">
        <v>2</v>
      </c>
      <c r="V194" t="s">
        <v>148</v>
      </c>
      <c r="W194" t="s">
        <v>12</v>
      </c>
      <c r="X194" t="s">
        <v>13</v>
      </c>
      <c r="Y194" t="s">
        <v>49</v>
      </c>
      <c r="Z194" t="s">
        <v>50</v>
      </c>
      <c r="AA194" t="s">
        <v>51</v>
      </c>
      <c r="AB194" t="s">
        <v>52</v>
      </c>
      <c r="AC194" t="s">
        <v>53</v>
      </c>
      <c r="AD194" t="s">
        <v>54</v>
      </c>
      <c r="AE194" t="s">
        <v>55</v>
      </c>
      <c r="AF194" t="s">
        <v>50</v>
      </c>
      <c r="AG194" t="s">
        <v>51</v>
      </c>
      <c r="AH194" t="s">
        <v>26</v>
      </c>
      <c r="AI194" t="s">
        <v>26</v>
      </c>
      <c r="AJ194" t="s">
        <v>26</v>
      </c>
      <c r="AK194" t="s">
        <v>26</v>
      </c>
      <c r="AL194" t="s">
        <v>27</v>
      </c>
      <c r="AM194" t="s">
        <v>28</v>
      </c>
      <c r="AN194" t="s">
        <v>171</v>
      </c>
      <c r="AO194" t="s">
        <v>57</v>
      </c>
      <c r="AP194" t="s">
        <v>31</v>
      </c>
      <c r="AQ194" t="s">
        <v>32</v>
      </c>
      <c r="AR194" t="s">
        <v>58</v>
      </c>
      <c r="AS194" t="s">
        <v>59</v>
      </c>
      <c r="AT194" t="s">
        <v>135</v>
      </c>
      <c r="AU194" t="s">
        <v>136</v>
      </c>
      <c r="AV194" t="s">
        <v>26</v>
      </c>
      <c r="AW194" t="s">
        <v>26</v>
      </c>
      <c r="AX194" t="s">
        <v>872</v>
      </c>
      <c r="AY194" t="s">
        <v>63</v>
      </c>
      <c r="AZ194" s="3">
        <v>166.87</v>
      </c>
      <c r="BA194" t="str">
        <f t="shared" si="2"/>
        <v>418000+EA</v>
      </c>
      <c r="BB194" t="str">
        <f>VLOOKUP(BA194,Sheet2!$A$2:$D$5,4,0)</f>
        <v>SYSTEM STOOL MANAGEMENT FLEXISEAL</v>
      </c>
      <c r="BC194" s="22">
        <f>VLOOKUP(BA194,Sheet2!$A$2:$D$5,3,0)</f>
        <v>164</v>
      </c>
    </row>
    <row r="195" spans="1:55" x14ac:dyDescent="0.2">
      <c r="A195" t="s">
        <v>873</v>
      </c>
      <c r="B195" t="s">
        <v>164</v>
      </c>
      <c r="C195" t="s">
        <v>2</v>
      </c>
      <c r="D195" t="s">
        <v>316</v>
      </c>
      <c r="E195" t="s">
        <v>4</v>
      </c>
      <c r="F195" s="2">
        <v>42695</v>
      </c>
      <c r="G195" t="s">
        <v>874</v>
      </c>
      <c r="H195" t="s">
        <v>875</v>
      </c>
      <c r="I195" s="2">
        <v>42691</v>
      </c>
      <c r="J195" s="3">
        <v>166.87</v>
      </c>
      <c r="K195" s="3">
        <v>0</v>
      </c>
      <c r="L195" s="3">
        <v>166.87</v>
      </c>
      <c r="M195" s="3">
        <v>164</v>
      </c>
      <c r="N195" s="4">
        <v>1.7500000000000002E-2</v>
      </c>
      <c r="O195" s="3">
        <v>2.87</v>
      </c>
      <c r="P195" s="5">
        <v>1</v>
      </c>
      <c r="Q195" t="s">
        <v>44</v>
      </c>
      <c r="R195" t="s">
        <v>8</v>
      </c>
      <c r="S195" t="s">
        <v>46</v>
      </c>
      <c r="T195" t="s">
        <v>47</v>
      </c>
      <c r="U195" t="s">
        <v>2</v>
      </c>
      <c r="V195" t="s">
        <v>148</v>
      </c>
      <c r="W195" t="s">
        <v>12</v>
      </c>
      <c r="X195" t="s">
        <v>13</v>
      </c>
      <c r="Y195" t="s">
        <v>14</v>
      </c>
      <c r="Z195" t="s">
        <v>214</v>
      </c>
      <c r="AA195" t="s">
        <v>215</v>
      </c>
      <c r="AB195" t="s">
        <v>17</v>
      </c>
      <c r="AC195" t="s">
        <v>18</v>
      </c>
      <c r="AD195" t="s">
        <v>19</v>
      </c>
      <c r="AE195" t="s">
        <v>20</v>
      </c>
      <c r="AF195" t="s">
        <v>21</v>
      </c>
      <c r="AG195" t="s">
        <v>22</v>
      </c>
      <c r="AH195" t="s">
        <v>216</v>
      </c>
      <c r="AI195" t="s">
        <v>217</v>
      </c>
      <c r="AJ195" t="s">
        <v>218</v>
      </c>
      <c r="AK195" t="s">
        <v>26</v>
      </c>
      <c r="AL195" t="s">
        <v>27</v>
      </c>
      <c r="AM195" t="s">
        <v>28</v>
      </c>
      <c r="AN195" t="s">
        <v>171</v>
      </c>
      <c r="AO195" t="s">
        <v>57</v>
      </c>
      <c r="AP195" t="s">
        <v>31</v>
      </c>
      <c r="AQ195" t="s">
        <v>32</v>
      </c>
      <c r="AR195" t="s">
        <v>58</v>
      </c>
      <c r="AS195" t="s">
        <v>59</v>
      </c>
      <c r="AT195" t="s">
        <v>35</v>
      </c>
      <c r="AU195" t="s">
        <v>36</v>
      </c>
      <c r="AV195" t="s">
        <v>26</v>
      </c>
      <c r="AW195" t="s">
        <v>26</v>
      </c>
      <c r="AX195" t="s">
        <v>876</v>
      </c>
      <c r="AY195" t="s">
        <v>139</v>
      </c>
      <c r="AZ195" s="3">
        <v>166.87</v>
      </c>
      <c r="BA195" t="str">
        <f t="shared" ref="BA195:BA258" si="3">CONCATENATE(AO195,"+",R195)</f>
        <v>418000+EA</v>
      </c>
      <c r="BB195" t="str">
        <f>VLOOKUP(BA195,Sheet2!$A$2:$D$5,4,0)</f>
        <v>SYSTEM STOOL MANAGEMENT FLEXISEAL</v>
      </c>
      <c r="BC195" s="22">
        <f>VLOOKUP(BA195,Sheet2!$A$2:$D$5,3,0)</f>
        <v>164</v>
      </c>
    </row>
    <row r="196" spans="1:55" x14ac:dyDescent="0.2">
      <c r="A196" t="s">
        <v>877</v>
      </c>
      <c r="B196" t="s">
        <v>154</v>
      </c>
      <c r="C196" t="s">
        <v>2</v>
      </c>
      <c r="D196" t="s">
        <v>316</v>
      </c>
      <c r="E196" t="s">
        <v>4</v>
      </c>
      <c r="F196" s="2">
        <v>42695</v>
      </c>
      <c r="G196" t="s">
        <v>878</v>
      </c>
      <c r="H196" t="s">
        <v>879</v>
      </c>
      <c r="I196" s="2">
        <v>42692</v>
      </c>
      <c r="J196" s="3">
        <v>333.74</v>
      </c>
      <c r="K196" s="3">
        <v>0</v>
      </c>
      <c r="L196" s="3">
        <v>166.87</v>
      </c>
      <c r="M196" s="3">
        <v>164</v>
      </c>
      <c r="N196" s="4">
        <v>1.7500000000000002E-2</v>
      </c>
      <c r="O196" s="3">
        <v>2.87</v>
      </c>
      <c r="P196" s="5">
        <v>2</v>
      </c>
      <c r="Q196" t="s">
        <v>44</v>
      </c>
      <c r="R196" t="s">
        <v>8</v>
      </c>
      <c r="S196" t="s">
        <v>46</v>
      </c>
      <c r="T196" t="s">
        <v>47</v>
      </c>
      <c r="U196" t="s">
        <v>2</v>
      </c>
      <c r="V196" t="s">
        <v>148</v>
      </c>
      <c r="W196" t="s">
        <v>12</v>
      </c>
      <c r="X196" t="s">
        <v>13</v>
      </c>
      <c r="Y196" t="s">
        <v>14</v>
      </c>
      <c r="Z196" t="s">
        <v>75</v>
      </c>
      <c r="AA196" t="s">
        <v>76</v>
      </c>
      <c r="AB196" t="s">
        <v>17</v>
      </c>
      <c r="AC196" t="s">
        <v>18</v>
      </c>
      <c r="AD196" t="s">
        <v>19</v>
      </c>
      <c r="AE196" t="s">
        <v>20</v>
      </c>
      <c r="AF196" t="s">
        <v>21</v>
      </c>
      <c r="AG196" t="s">
        <v>22</v>
      </c>
      <c r="AH196" t="s">
        <v>77</v>
      </c>
      <c r="AI196" t="s">
        <v>169</v>
      </c>
      <c r="AJ196" t="s">
        <v>170</v>
      </c>
      <c r="AK196" t="s">
        <v>26</v>
      </c>
      <c r="AL196" t="s">
        <v>27</v>
      </c>
      <c r="AM196" t="s">
        <v>28</v>
      </c>
      <c r="AN196" t="s">
        <v>171</v>
      </c>
      <c r="AO196" t="s">
        <v>57</v>
      </c>
      <c r="AP196" t="s">
        <v>31</v>
      </c>
      <c r="AQ196" t="s">
        <v>32</v>
      </c>
      <c r="AR196" t="s">
        <v>58</v>
      </c>
      <c r="AS196" t="s">
        <v>59</v>
      </c>
      <c r="AT196" t="s">
        <v>35</v>
      </c>
      <c r="AU196" t="s">
        <v>36</v>
      </c>
      <c r="AV196" t="s">
        <v>26</v>
      </c>
      <c r="AW196" t="s">
        <v>26</v>
      </c>
      <c r="AX196" t="s">
        <v>880</v>
      </c>
      <c r="AY196" t="s">
        <v>72</v>
      </c>
      <c r="AZ196" s="3">
        <v>166.87</v>
      </c>
      <c r="BA196" t="str">
        <f t="shared" si="3"/>
        <v>418000+EA</v>
      </c>
      <c r="BB196" t="str">
        <f>VLOOKUP(BA196,Sheet2!$A$2:$D$5,4,0)</f>
        <v>SYSTEM STOOL MANAGEMENT FLEXISEAL</v>
      </c>
      <c r="BC196" s="22">
        <f>VLOOKUP(BA196,Sheet2!$A$2:$D$5,3,0)</f>
        <v>164</v>
      </c>
    </row>
    <row r="197" spans="1:55" x14ac:dyDescent="0.2">
      <c r="A197" t="s">
        <v>881</v>
      </c>
      <c r="B197" t="s">
        <v>882</v>
      </c>
      <c r="C197" t="s">
        <v>2</v>
      </c>
      <c r="D197" t="s">
        <v>316</v>
      </c>
      <c r="E197" t="s">
        <v>4</v>
      </c>
      <c r="F197" s="2">
        <v>42695</v>
      </c>
      <c r="G197" t="s">
        <v>883</v>
      </c>
      <c r="H197" t="s">
        <v>884</v>
      </c>
      <c r="I197" s="2">
        <v>42694</v>
      </c>
      <c r="J197" s="3">
        <v>119.66</v>
      </c>
      <c r="K197" s="3">
        <v>0</v>
      </c>
      <c r="L197" s="3">
        <v>59.83</v>
      </c>
      <c r="M197" s="3">
        <v>58.8</v>
      </c>
      <c r="N197" s="4">
        <v>1.7500000000000002E-2</v>
      </c>
      <c r="O197" s="3">
        <v>1.03</v>
      </c>
      <c r="P197" s="5">
        <v>2</v>
      </c>
      <c r="Q197" t="s">
        <v>44</v>
      </c>
      <c r="R197" t="s">
        <v>65</v>
      </c>
      <c r="S197" t="s">
        <v>46</v>
      </c>
      <c r="T197" t="s">
        <v>134</v>
      </c>
      <c r="U197" t="s">
        <v>2</v>
      </c>
      <c r="V197" t="s">
        <v>67</v>
      </c>
      <c r="W197" t="s">
        <v>12</v>
      </c>
      <c r="X197" t="s">
        <v>13</v>
      </c>
      <c r="Y197" t="s">
        <v>49</v>
      </c>
      <c r="Z197" t="s">
        <v>50</v>
      </c>
      <c r="AA197" t="s">
        <v>51</v>
      </c>
      <c r="AB197" t="s">
        <v>52</v>
      </c>
      <c r="AC197" t="s">
        <v>53</v>
      </c>
      <c r="AD197" t="s">
        <v>54</v>
      </c>
      <c r="AE197" t="s">
        <v>55</v>
      </c>
      <c r="AF197" t="s">
        <v>50</v>
      </c>
      <c r="AG197" t="s">
        <v>51</v>
      </c>
      <c r="AH197" t="s">
        <v>26</v>
      </c>
      <c r="AI197" t="s">
        <v>26</v>
      </c>
      <c r="AJ197" t="s">
        <v>26</v>
      </c>
      <c r="AK197" t="s">
        <v>26</v>
      </c>
      <c r="AL197" t="s">
        <v>27</v>
      </c>
      <c r="AM197" t="s">
        <v>28</v>
      </c>
      <c r="AN197" t="s">
        <v>68</v>
      </c>
      <c r="AO197" t="s">
        <v>69</v>
      </c>
      <c r="AP197" t="s">
        <v>31</v>
      </c>
      <c r="AQ197" t="s">
        <v>32</v>
      </c>
      <c r="AR197" t="s">
        <v>33</v>
      </c>
      <c r="AS197" t="s">
        <v>34</v>
      </c>
      <c r="AT197" t="s">
        <v>135</v>
      </c>
      <c r="AU197" t="s">
        <v>136</v>
      </c>
      <c r="AV197" t="s">
        <v>26</v>
      </c>
      <c r="AW197" t="s">
        <v>26</v>
      </c>
      <c r="AX197" t="s">
        <v>885</v>
      </c>
      <c r="AY197" t="s">
        <v>63</v>
      </c>
      <c r="AZ197" s="3">
        <v>59.83</v>
      </c>
      <c r="BA197" t="str">
        <f t="shared" si="3"/>
        <v>411108+BX</v>
      </c>
      <c r="BB197" t="str">
        <f>VLOOKUP(BA197,Sheet2!$A$2:$D$5,4,0)</f>
        <v>BAG COLLECTION PRIVACY FLEXISEAL 10/BX</v>
      </c>
      <c r="BC197" s="22">
        <f>VLOOKUP(BA197,Sheet2!$A$2:$D$5,3,0)</f>
        <v>58.8</v>
      </c>
    </row>
    <row r="198" spans="1:55" x14ac:dyDescent="0.2">
      <c r="A198" t="s">
        <v>886</v>
      </c>
      <c r="B198" t="s">
        <v>139</v>
      </c>
      <c r="C198" t="s">
        <v>2</v>
      </c>
      <c r="D198" t="s">
        <v>316</v>
      </c>
      <c r="E198" t="s">
        <v>4</v>
      </c>
      <c r="F198" s="2">
        <v>42696</v>
      </c>
      <c r="G198" t="s">
        <v>887</v>
      </c>
      <c r="H198" t="s">
        <v>888</v>
      </c>
      <c r="I198" s="2">
        <v>42695</v>
      </c>
      <c r="J198" s="3">
        <v>166.87</v>
      </c>
      <c r="K198" s="3">
        <v>0</v>
      </c>
      <c r="L198" s="3">
        <v>166.87</v>
      </c>
      <c r="M198" s="3">
        <v>164</v>
      </c>
      <c r="N198" s="4">
        <v>1.7500000000000002E-2</v>
      </c>
      <c r="O198" s="3">
        <v>2.87</v>
      </c>
      <c r="P198" s="5">
        <v>1</v>
      </c>
      <c r="Q198" t="s">
        <v>44</v>
      </c>
      <c r="R198" t="s">
        <v>8</v>
      </c>
      <c r="S198" t="s">
        <v>46</v>
      </c>
      <c r="T198" t="s">
        <v>47</v>
      </c>
      <c r="U198" t="s">
        <v>2</v>
      </c>
      <c r="V198" t="s">
        <v>148</v>
      </c>
      <c r="W198" t="s">
        <v>12</v>
      </c>
      <c r="X198" t="s">
        <v>13</v>
      </c>
      <c r="Y198" t="s">
        <v>14</v>
      </c>
      <c r="Z198" t="s">
        <v>15</v>
      </c>
      <c r="AA198" t="s">
        <v>16</v>
      </c>
      <c r="AB198" t="s">
        <v>17</v>
      </c>
      <c r="AC198" t="s">
        <v>18</v>
      </c>
      <c r="AD198" t="s">
        <v>19</v>
      </c>
      <c r="AE198" t="s">
        <v>20</v>
      </c>
      <c r="AF198" t="s">
        <v>21</v>
      </c>
      <c r="AG198" t="s">
        <v>22</v>
      </c>
      <c r="AH198" t="s">
        <v>23</v>
      </c>
      <c r="AI198" t="s">
        <v>227</v>
      </c>
      <c r="AJ198" t="s">
        <v>228</v>
      </c>
      <c r="AK198" t="s">
        <v>26</v>
      </c>
      <c r="AL198" t="s">
        <v>27</v>
      </c>
      <c r="AM198" t="s">
        <v>28</v>
      </c>
      <c r="AN198" t="s">
        <v>171</v>
      </c>
      <c r="AO198" t="s">
        <v>57</v>
      </c>
      <c r="AP198" t="s">
        <v>31</v>
      </c>
      <c r="AQ198" t="s">
        <v>32</v>
      </c>
      <c r="AR198" t="s">
        <v>58</v>
      </c>
      <c r="AS198" t="s">
        <v>59</v>
      </c>
      <c r="AT198" t="s">
        <v>35</v>
      </c>
      <c r="AU198" t="s">
        <v>36</v>
      </c>
      <c r="AV198" t="s">
        <v>26</v>
      </c>
      <c r="AW198" t="s">
        <v>26</v>
      </c>
      <c r="AX198" t="s">
        <v>889</v>
      </c>
      <c r="AY198" t="s">
        <v>72</v>
      </c>
      <c r="AZ198" s="3">
        <v>166.87</v>
      </c>
      <c r="BA198" t="str">
        <f t="shared" si="3"/>
        <v>418000+EA</v>
      </c>
      <c r="BB198" t="str">
        <f>VLOOKUP(BA198,Sheet2!$A$2:$D$5,4,0)</f>
        <v>SYSTEM STOOL MANAGEMENT FLEXISEAL</v>
      </c>
      <c r="BC198" s="22">
        <f>VLOOKUP(BA198,Sheet2!$A$2:$D$5,3,0)</f>
        <v>164</v>
      </c>
    </row>
    <row r="199" spans="1:55" x14ac:dyDescent="0.2">
      <c r="A199" t="s">
        <v>890</v>
      </c>
      <c r="B199" t="s">
        <v>157</v>
      </c>
      <c r="C199" t="s">
        <v>2</v>
      </c>
      <c r="D199" t="s">
        <v>316</v>
      </c>
      <c r="E199" t="s">
        <v>4</v>
      </c>
      <c r="F199" s="2">
        <v>42697</v>
      </c>
      <c r="G199" t="s">
        <v>891</v>
      </c>
      <c r="H199" t="s">
        <v>892</v>
      </c>
      <c r="I199" s="2">
        <v>42696</v>
      </c>
      <c r="J199" s="3">
        <v>166.87</v>
      </c>
      <c r="K199" s="3">
        <v>0</v>
      </c>
      <c r="L199" s="3">
        <v>166.87</v>
      </c>
      <c r="M199" s="3">
        <v>164</v>
      </c>
      <c r="N199" s="4">
        <v>1.7500000000000002E-2</v>
      </c>
      <c r="O199" s="3">
        <v>2.87</v>
      </c>
      <c r="P199" s="5">
        <v>1</v>
      </c>
      <c r="Q199" t="s">
        <v>44</v>
      </c>
      <c r="R199" t="s">
        <v>8</v>
      </c>
      <c r="S199" t="s">
        <v>46</v>
      </c>
      <c r="T199" t="s">
        <v>47</v>
      </c>
      <c r="U199" t="s">
        <v>2</v>
      </c>
      <c r="V199" t="s">
        <v>148</v>
      </c>
      <c r="W199" t="s">
        <v>12</v>
      </c>
      <c r="X199" t="s">
        <v>13</v>
      </c>
      <c r="Y199" t="s">
        <v>14</v>
      </c>
      <c r="Z199" t="s">
        <v>75</v>
      </c>
      <c r="AA199" t="s">
        <v>76</v>
      </c>
      <c r="AB199" t="s">
        <v>17</v>
      </c>
      <c r="AC199" t="s">
        <v>18</v>
      </c>
      <c r="AD199" t="s">
        <v>19</v>
      </c>
      <c r="AE199" t="s">
        <v>20</v>
      </c>
      <c r="AF199" t="s">
        <v>21</v>
      </c>
      <c r="AG199" t="s">
        <v>22</v>
      </c>
      <c r="AH199" t="s">
        <v>77</v>
      </c>
      <c r="AI199" t="s">
        <v>169</v>
      </c>
      <c r="AJ199" t="s">
        <v>170</v>
      </c>
      <c r="AK199" t="s">
        <v>26</v>
      </c>
      <c r="AL199" t="s">
        <v>27</v>
      </c>
      <c r="AM199" t="s">
        <v>28</v>
      </c>
      <c r="AN199" t="s">
        <v>171</v>
      </c>
      <c r="AO199" t="s">
        <v>57</v>
      </c>
      <c r="AP199" t="s">
        <v>31</v>
      </c>
      <c r="AQ199" t="s">
        <v>32</v>
      </c>
      <c r="AR199" t="s">
        <v>58</v>
      </c>
      <c r="AS199" t="s">
        <v>59</v>
      </c>
      <c r="AT199" t="s">
        <v>35</v>
      </c>
      <c r="AU199" t="s">
        <v>36</v>
      </c>
      <c r="AV199" t="s">
        <v>26</v>
      </c>
      <c r="AW199" t="s">
        <v>26</v>
      </c>
      <c r="AX199" t="s">
        <v>893</v>
      </c>
      <c r="AY199" t="s">
        <v>154</v>
      </c>
      <c r="AZ199" s="3">
        <v>166.87</v>
      </c>
      <c r="BA199" t="str">
        <f t="shared" si="3"/>
        <v>418000+EA</v>
      </c>
      <c r="BB199" t="str">
        <f>VLOOKUP(BA199,Sheet2!$A$2:$D$5,4,0)</f>
        <v>SYSTEM STOOL MANAGEMENT FLEXISEAL</v>
      </c>
      <c r="BC199" s="22">
        <f>VLOOKUP(BA199,Sheet2!$A$2:$D$5,3,0)</f>
        <v>164</v>
      </c>
    </row>
    <row r="200" spans="1:55" x14ac:dyDescent="0.2">
      <c r="A200" t="s">
        <v>894</v>
      </c>
      <c r="B200" t="s">
        <v>114</v>
      </c>
      <c r="C200" t="s">
        <v>2</v>
      </c>
      <c r="D200" t="s">
        <v>40</v>
      </c>
      <c r="E200" t="s">
        <v>41</v>
      </c>
      <c r="F200" s="2">
        <v>42698</v>
      </c>
      <c r="G200" t="s">
        <v>895</v>
      </c>
      <c r="H200" t="s">
        <v>896</v>
      </c>
      <c r="I200" s="2">
        <v>42697</v>
      </c>
      <c r="J200" s="3">
        <v>59.83</v>
      </c>
      <c r="K200" s="3">
        <v>0</v>
      </c>
      <c r="L200" s="3">
        <v>59.83</v>
      </c>
      <c r="M200" s="3">
        <v>58.8</v>
      </c>
      <c r="N200" s="4">
        <v>1.7500000000000002E-2</v>
      </c>
      <c r="O200" s="3">
        <v>1.03</v>
      </c>
      <c r="P200" s="5">
        <v>1</v>
      </c>
      <c r="Q200" t="s">
        <v>44</v>
      </c>
      <c r="R200" t="s">
        <v>65</v>
      </c>
      <c r="S200" t="s">
        <v>46</v>
      </c>
      <c r="T200" t="s">
        <v>134</v>
      </c>
      <c r="U200" t="s">
        <v>2</v>
      </c>
      <c r="V200" t="s">
        <v>67</v>
      </c>
      <c r="W200" t="s">
        <v>12</v>
      </c>
      <c r="X200" t="s">
        <v>13</v>
      </c>
      <c r="Y200" t="s">
        <v>14</v>
      </c>
      <c r="Z200" t="s">
        <v>75</v>
      </c>
      <c r="AA200" t="s">
        <v>76</v>
      </c>
      <c r="AB200" t="s">
        <v>17</v>
      </c>
      <c r="AC200" t="s">
        <v>18</v>
      </c>
      <c r="AD200" t="s">
        <v>19</v>
      </c>
      <c r="AE200" t="s">
        <v>20</v>
      </c>
      <c r="AF200" t="s">
        <v>21</v>
      </c>
      <c r="AG200" t="s">
        <v>22</v>
      </c>
      <c r="AH200" t="s">
        <v>77</v>
      </c>
      <c r="AI200" t="s">
        <v>149</v>
      </c>
      <c r="AJ200" t="s">
        <v>150</v>
      </c>
      <c r="AK200" t="s">
        <v>26</v>
      </c>
      <c r="AL200" t="s">
        <v>27</v>
      </c>
      <c r="AM200" t="s">
        <v>28</v>
      </c>
      <c r="AN200" t="s">
        <v>68</v>
      </c>
      <c r="AO200" t="s">
        <v>69</v>
      </c>
      <c r="AP200" t="s">
        <v>31</v>
      </c>
      <c r="AQ200" t="s">
        <v>32</v>
      </c>
      <c r="AR200" t="s">
        <v>33</v>
      </c>
      <c r="AS200" t="s">
        <v>34</v>
      </c>
      <c r="AT200" t="s">
        <v>35</v>
      </c>
      <c r="AU200" t="s">
        <v>36</v>
      </c>
      <c r="AV200" t="s">
        <v>26</v>
      </c>
      <c r="AW200" t="s">
        <v>26</v>
      </c>
      <c r="AX200" t="s">
        <v>897</v>
      </c>
      <c r="AY200" t="s">
        <v>63</v>
      </c>
      <c r="AZ200" s="3">
        <v>59.83</v>
      </c>
      <c r="BA200" t="str">
        <f t="shared" si="3"/>
        <v>411108+BX</v>
      </c>
      <c r="BB200" t="str">
        <f>VLOOKUP(BA200,Sheet2!$A$2:$D$5,4,0)</f>
        <v>BAG COLLECTION PRIVACY FLEXISEAL 10/BX</v>
      </c>
      <c r="BC200" s="22">
        <f>VLOOKUP(BA200,Sheet2!$A$2:$D$5,3,0)</f>
        <v>58.8</v>
      </c>
    </row>
    <row r="201" spans="1:55" x14ac:dyDescent="0.2">
      <c r="A201" t="s">
        <v>898</v>
      </c>
      <c r="B201" t="s">
        <v>182</v>
      </c>
      <c r="C201" t="s">
        <v>2</v>
      </c>
      <c r="D201" t="s">
        <v>316</v>
      </c>
      <c r="E201" t="s">
        <v>4</v>
      </c>
      <c r="F201" s="2">
        <v>42702</v>
      </c>
      <c r="G201" t="s">
        <v>899</v>
      </c>
      <c r="H201" t="s">
        <v>900</v>
      </c>
      <c r="I201" s="2">
        <v>42699</v>
      </c>
      <c r="J201" s="3">
        <v>166.87</v>
      </c>
      <c r="K201" s="3">
        <v>0</v>
      </c>
      <c r="L201" s="3">
        <v>166.87</v>
      </c>
      <c r="M201" s="3">
        <v>164</v>
      </c>
      <c r="N201" s="4">
        <v>1.7500000000000002E-2</v>
      </c>
      <c r="O201" s="3">
        <v>2.87</v>
      </c>
      <c r="P201" s="5">
        <v>1</v>
      </c>
      <c r="Q201" t="s">
        <v>44</v>
      </c>
      <c r="R201" t="s">
        <v>8</v>
      </c>
      <c r="S201" t="s">
        <v>46</v>
      </c>
      <c r="T201" t="s">
        <v>47</v>
      </c>
      <c r="U201" t="s">
        <v>2</v>
      </c>
      <c r="V201" t="s">
        <v>148</v>
      </c>
      <c r="W201" t="s">
        <v>12</v>
      </c>
      <c r="X201" t="s">
        <v>13</v>
      </c>
      <c r="Y201" t="s">
        <v>14</v>
      </c>
      <c r="Z201" t="s">
        <v>15</v>
      </c>
      <c r="AA201" t="s">
        <v>16</v>
      </c>
      <c r="AB201" t="s">
        <v>17</v>
      </c>
      <c r="AC201" t="s">
        <v>18</v>
      </c>
      <c r="AD201" t="s">
        <v>19</v>
      </c>
      <c r="AE201" t="s">
        <v>20</v>
      </c>
      <c r="AF201" t="s">
        <v>21</v>
      </c>
      <c r="AG201" t="s">
        <v>22</v>
      </c>
      <c r="AH201" t="s">
        <v>23</v>
      </c>
      <c r="AI201" t="s">
        <v>227</v>
      </c>
      <c r="AJ201" t="s">
        <v>228</v>
      </c>
      <c r="AK201" t="s">
        <v>26</v>
      </c>
      <c r="AL201" t="s">
        <v>27</v>
      </c>
      <c r="AM201" t="s">
        <v>28</v>
      </c>
      <c r="AN201" t="s">
        <v>171</v>
      </c>
      <c r="AO201" t="s">
        <v>57</v>
      </c>
      <c r="AP201" t="s">
        <v>31</v>
      </c>
      <c r="AQ201" t="s">
        <v>32</v>
      </c>
      <c r="AR201" t="s">
        <v>58</v>
      </c>
      <c r="AS201" t="s">
        <v>59</v>
      </c>
      <c r="AT201" t="s">
        <v>35</v>
      </c>
      <c r="AU201" t="s">
        <v>36</v>
      </c>
      <c r="AV201" t="s">
        <v>26</v>
      </c>
      <c r="AW201" t="s">
        <v>26</v>
      </c>
      <c r="AX201" t="s">
        <v>901</v>
      </c>
      <c r="AY201" t="s">
        <v>182</v>
      </c>
      <c r="AZ201" s="3">
        <v>166.87</v>
      </c>
      <c r="BA201" t="str">
        <f t="shared" si="3"/>
        <v>418000+EA</v>
      </c>
      <c r="BB201" t="str">
        <f>VLOOKUP(BA201,Sheet2!$A$2:$D$5,4,0)</f>
        <v>SYSTEM STOOL MANAGEMENT FLEXISEAL</v>
      </c>
      <c r="BC201" s="22">
        <f>VLOOKUP(BA201,Sheet2!$A$2:$D$5,3,0)</f>
        <v>164</v>
      </c>
    </row>
    <row r="202" spans="1:55" x14ac:dyDescent="0.2">
      <c r="A202" t="s">
        <v>902</v>
      </c>
      <c r="B202" t="s">
        <v>841</v>
      </c>
      <c r="C202" t="s">
        <v>2</v>
      </c>
      <c r="D202" t="s">
        <v>40</v>
      </c>
      <c r="E202" t="s">
        <v>41</v>
      </c>
      <c r="F202" s="2">
        <v>42702</v>
      </c>
      <c r="G202" t="s">
        <v>903</v>
      </c>
      <c r="H202" t="s">
        <v>904</v>
      </c>
      <c r="I202" s="2">
        <v>42699</v>
      </c>
      <c r="J202" s="3">
        <v>119.66</v>
      </c>
      <c r="K202" s="3">
        <v>0</v>
      </c>
      <c r="L202" s="3">
        <v>59.83</v>
      </c>
      <c r="M202" s="3">
        <v>58.8</v>
      </c>
      <c r="N202" s="4">
        <v>1.7500000000000002E-2</v>
      </c>
      <c r="O202" s="3">
        <v>1.03</v>
      </c>
      <c r="P202" s="5">
        <v>2</v>
      </c>
      <c r="Q202" t="s">
        <v>44</v>
      </c>
      <c r="R202" t="s">
        <v>65</v>
      </c>
      <c r="S202" t="s">
        <v>46</v>
      </c>
      <c r="T202" t="s">
        <v>134</v>
      </c>
      <c r="U202" t="s">
        <v>2</v>
      </c>
      <c r="V202" t="s">
        <v>67</v>
      </c>
      <c r="W202" t="s">
        <v>12</v>
      </c>
      <c r="X202" t="s">
        <v>13</v>
      </c>
      <c r="Y202" t="s">
        <v>49</v>
      </c>
      <c r="Z202" t="s">
        <v>50</v>
      </c>
      <c r="AA202" t="s">
        <v>51</v>
      </c>
      <c r="AB202" t="s">
        <v>52</v>
      </c>
      <c r="AC202" t="s">
        <v>53</v>
      </c>
      <c r="AD202" t="s">
        <v>54</v>
      </c>
      <c r="AE202" t="s">
        <v>55</v>
      </c>
      <c r="AF202" t="s">
        <v>50</v>
      </c>
      <c r="AG202" t="s">
        <v>51</v>
      </c>
      <c r="AH202" t="s">
        <v>26</v>
      </c>
      <c r="AI202" t="s">
        <v>26</v>
      </c>
      <c r="AJ202" t="s">
        <v>26</v>
      </c>
      <c r="AK202" t="s">
        <v>26</v>
      </c>
      <c r="AL202" t="s">
        <v>27</v>
      </c>
      <c r="AM202" t="s">
        <v>28</v>
      </c>
      <c r="AN202" t="s">
        <v>68</v>
      </c>
      <c r="AO202" t="s">
        <v>69</v>
      </c>
      <c r="AP202" t="s">
        <v>31</v>
      </c>
      <c r="AQ202" t="s">
        <v>32</v>
      </c>
      <c r="AR202" t="s">
        <v>33</v>
      </c>
      <c r="AS202" t="s">
        <v>34</v>
      </c>
      <c r="AT202" t="s">
        <v>135</v>
      </c>
      <c r="AU202" t="s">
        <v>136</v>
      </c>
      <c r="AV202" t="s">
        <v>26</v>
      </c>
      <c r="AW202" t="s">
        <v>26</v>
      </c>
      <c r="AX202" t="s">
        <v>905</v>
      </c>
      <c r="AY202" t="s">
        <v>63</v>
      </c>
      <c r="AZ202" s="3">
        <v>59.83</v>
      </c>
      <c r="BA202" t="str">
        <f t="shared" si="3"/>
        <v>411108+BX</v>
      </c>
      <c r="BB202" t="str">
        <f>VLOOKUP(BA202,Sheet2!$A$2:$D$5,4,0)</f>
        <v>BAG COLLECTION PRIVACY FLEXISEAL 10/BX</v>
      </c>
      <c r="BC202" s="22">
        <f>VLOOKUP(BA202,Sheet2!$A$2:$D$5,3,0)</f>
        <v>58.8</v>
      </c>
    </row>
    <row r="203" spans="1:55" x14ac:dyDescent="0.2">
      <c r="A203" t="s">
        <v>906</v>
      </c>
      <c r="B203" t="s">
        <v>154</v>
      </c>
      <c r="C203" t="s">
        <v>2</v>
      </c>
      <c r="D203" t="s">
        <v>316</v>
      </c>
      <c r="E203" t="s">
        <v>4</v>
      </c>
      <c r="F203" s="2">
        <v>42702</v>
      </c>
      <c r="G203" t="s">
        <v>907</v>
      </c>
      <c r="H203" t="s">
        <v>908</v>
      </c>
      <c r="I203" s="2">
        <v>42701</v>
      </c>
      <c r="J203" s="3">
        <v>59.83</v>
      </c>
      <c r="K203" s="3">
        <v>0</v>
      </c>
      <c r="L203" s="3">
        <v>59.83</v>
      </c>
      <c r="M203" s="3">
        <v>58.8</v>
      </c>
      <c r="N203" s="4">
        <v>1.7500000000000002E-2</v>
      </c>
      <c r="O203" s="3">
        <v>1.03</v>
      </c>
      <c r="P203" s="5">
        <v>1</v>
      </c>
      <c r="Q203" t="s">
        <v>44</v>
      </c>
      <c r="R203" t="s">
        <v>65</v>
      </c>
      <c r="S203" t="s">
        <v>46</v>
      </c>
      <c r="T203" t="s">
        <v>134</v>
      </c>
      <c r="U203" t="s">
        <v>2</v>
      </c>
      <c r="V203" t="s">
        <v>67</v>
      </c>
      <c r="W203" t="s">
        <v>12</v>
      </c>
      <c r="X203" t="s">
        <v>13</v>
      </c>
      <c r="Y203" t="s">
        <v>14</v>
      </c>
      <c r="Z203" t="s">
        <v>75</v>
      </c>
      <c r="AA203" t="s">
        <v>76</v>
      </c>
      <c r="AB203" t="s">
        <v>17</v>
      </c>
      <c r="AC203" t="s">
        <v>18</v>
      </c>
      <c r="AD203" t="s">
        <v>19</v>
      </c>
      <c r="AE203" t="s">
        <v>20</v>
      </c>
      <c r="AF203" t="s">
        <v>21</v>
      </c>
      <c r="AG203" t="s">
        <v>22</v>
      </c>
      <c r="AH203" t="s">
        <v>77</v>
      </c>
      <c r="AI203" t="s">
        <v>169</v>
      </c>
      <c r="AJ203" t="s">
        <v>170</v>
      </c>
      <c r="AK203" t="s">
        <v>26</v>
      </c>
      <c r="AL203" t="s">
        <v>27</v>
      </c>
      <c r="AM203" t="s">
        <v>28</v>
      </c>
      <c r="AN203" t="s">
        <v>68</v>
      </c>
      <c r="AO203" t="s">
        <v>69</v>
      </c>
      <c r="AP203" t="s">
        <v>31</v>
      </c>
      <c r="AQ203" t="s">
        <v>32</v>
      </c>
      <c r="AR203" t="s">
        <v>33</v>
      </c>
      <c r="AS203" t="s">
        <v>34</v>
      </c>
      <c r="AT203" t="s">
        <v>35</v>
      </c>
      <c r="AU203" t="s">
        <v>36</v>
      </c>
      <c r="AV203" t="s">
        <v>26</v>
      </c>
      <c r="AW203" t="s">
        <v>26</v>
      </c>
      <c r="AX203" t="s">
        <v>909</v>
      </c>
      <c r="AY203" t="s">
        <v>154</v>
      </c>
      <c r="AZ203" s="3">
        <v>59.83</v>
      </c>
      <c r="BA203" t="str">
        <f t="shared" si="3"/>
        <v>411108+BX</v>
      </c>
      <c r="BB203" t="str">
        <f>VLOOKUP(BA203,Sheet2!$A$2:$D$5,4,0)</f>
        <v>BAG COLLECTION PRIVACY FLEXISEAL 10/BX</v>
      </c>
      <c r="BC203" s="22">
        <f>VLOOKUP(BA203,Sheet2!$A$2:$D$5,3,0)</f>
        <v>58.8</v>
      </c>
    </row>
    <row r="204" spans="1:55" x14ac:dyDescent="0.2">
      <c r="A204" t="s">
        <v>906</v>
      </c>
      <c r="B204" t="s">
        <v>182</v>
      </c>
      <c r="C204" t="s">
        <v>2</v>
      </c>
      <c r="D204" t="s">
        <v>316</v>
      </c>
      <c r="E204" t="s">
        <v>4</v>
      </c>
      <c r="F204" s="2">
        <v>42702</v>
      </c>
      <c r="G204" t="s">
        <v>907</v>
      </c>
      <c r="H204" t="s">
        <v>908</v>
      </c>
      <c r="I204" s="2">
        <v>42701</v>
      </c>
      <c r="J204" s="3">
        <v>333.74</v>
      </c>
      <c r="K204" s="3">
        <v>0</v>
      </c>
      <c r="L204" s="3">
        <v>166.87</v>
      </c>
      <c r="M204" s="3">
        <v>164</v>
      </c>
      <c r="N204" s="4">
        <v>1.7500000000000002E-2</v>
      </c>
      <c r="O204" s="3">
        <v>2.87</v>
      </c>
      <c r="P204" s="5">
        <v>2</v>
      </c>
      <c r="Q204" t="s">
        <v>44</v>
      </c>
      <c r="R204" t="s">
        <v>8</v>
      </c>
      <c r="S204" t="s">
        <v>46</v>
      </c>
      <c r="T204" t="s">
        <v>47</v>
      </c>
      <c r="U204" t="s">
        <v>2</v>
      </c>
      <c r="V204" t="s">
        <v>148</v>
      </c>
      <c r="W204" t="s">
        <v>12</v>
      </c>
      <c r="X204" t="s">
        <v>13</v>
      </c>
      <c r="Y204" t="s">
        <v>14</v>
      </c>
      <c r="Z204" t="s">
        <v>75</v>
      </c>
      <c r="AA204" t="s">
        <v>76</v>
      </c>
      <c r="AB204" t="s">
        <v>17</v>
      </c>
      <c r="AC204" t="s">
        <v>18</v>
      </c>
      <c r="AD204" t="s">
        <v>19</v>
      </c>
      <c r="AE204" t="s">
        <v>20</v>
      </c>
      <c r="AF204" t="s">
        <v>21</v>
      </c>
      <c r="AG204" t="s">
        <v>22</v>
      </c>
      <c r="AH204" t="s">
        <v>77</v>
      </c>
      <c r="AI204" t="s">
        <v>169</v>
      </c>
      <c r="AJ204" t="s">
        <v>170</v>
      </c>
      <c r="AK204" t="s">
        <v>26</v>
      </c>
      <c r="AL204" t="s">
        <v>27</v>
      </c>
      <c r="AM204" t="s">
        <v>28</v>
      </c>
      <c r="AN204" t="s">
        <v>171</v>
      </c>
      <c r="AO204" t="s">
        <v>57</v>
      </c>
      <c r="AP204" t="s">
        <v>31</v>
      </c>
      <c r="AQ204" t="s">
        <v>32</v>
      </c>
      <c r="AR204" t="s">
        <v>58</v>
      </c>
      <c r="AS204" t="s">
        <v>59</v>
      </c>
      <c r="AT204" t="s">
        <v>35</v>
      </c>
      <c r="AU204" t="s">
        <v>36</v>
      </c>
      <c r="AV204" t="s">
        <v>26</v>
      </c>
      <c r="AW204" t="s">
        <v>26</v>
      </c>
      <c r="AX204" t="s">
        <v>909</v>
      </c>
      <c r="AY204" t="s">
        <v>72</v>
      </c>
      <c r="AZ204" s="3">
        <v>166.87</v>
      </c>
      <c r="BA204" t="str">
        <f t="shared" si="3"/>
        <v>418000+EA</v>
      </c>
      <c r="BB204" t="str">
        <f>VLOOKUP(BA204,Sheet2!$A$2:$D$5,4,0)</f>
        <v>SYSTEM STOOL MANAGEMENT FLEXISEAL</v>
      </c>
      <c r="BC204" s="22">
        <f>VLOOKUP(BA204,Sheet2!$A$2:$D$5,3,0)</f>
        <v>164</v>
      </c>
    </row>
    <row r="205" spans="1:55" x14ac:dyDescent="0.2">
      <c r="A205" t="s">
        <v>910</v>
      </c>
      <c r="B205" t="s">
        <v>72</v>
      </c>
      <c r="C205" t="s">
        <v>2</v>
      </c>
      <c r="D205" t="s">
        <v>316</v>
      </c>
      <c r="E205" t="s">
        <v>4</v>
      </c>
      <c r="F205" s="2">
        <v>42702</v>
      </c>
      <c r="G205" t="s">
        <v>911</v>
      </c>
      <c r="H205" t="s">
        <v>912</v>
      </c>
      <c r="I205" s="2">
        <v>42701</v>
      </c>
      <c r="J205" s="3">
        <v>166.87</v>
      </c>
      <c r="K205" s="3">
        <v>0</v>
      </c>
      <c r="L205" s="3">
        <v>166.87</v>
      </c>
      <c r="M205" s="3">
        <v>164</v>
      </c>
      <c r="N205" s="4">
        <v>1.7500000000000002E-2</v>
      </c>
      <c r="O205" s="3">
        <v>2.87</v>
      </c>
      <c r="P205" s="5">
        <v>1</v>
      </c>
      <c r="Q205" t="s">
        <v>44</v>
      </c>
      <c r="R205" t="s">
        <v>8</v>
      </c>
      <c r="S205" t="s">
        <v>46</v>
      </c>
      <c r="T205" t="s">
        <v>47</v>
      </c>
      <c r="U205" t="s">
        <v>2</v>
      </c>
      <c r="V205" t="s">
        <v>148</v>
      </c>
      <c r="W205" t="s">
        <v>12</v>
      </c>
      <c r="X205" t="s">
        <v>13</v>
      </c>
      <c r="Y205" t="s">
        <v>14</v>
      </c>
      <c r="Z205" t="s">
        <v>75</v>
      </c>
      <c r="AA205" t="s">
        <v>76</v>
      </c>
      <c r="AB205" t="s">
        <v>17</v>
      </c>
      <c r="AC205" t="s">
        <v>18</v>
      </c>
      <c r="AD205" t="s">
        <v>19</v>
      </c>
      <c r="AE205" t="s">
        <v>20</v>
      </c>
      <c r="AF205" t="s">
        <v>21</v>
      </c>
      <c r="AG205" t="s">
        <v>22</v>
      </c>
      <c r="AH205" t="s">
        <v>77</v>
      </c>
      <c r="AI205" t="s">
        <v>169</v>
      </c>
      <c r="AJ205" t="s">
        <v>170</v>
      </c>
      <c r="AK205" t="s">
        <v>26</v>
      </c>
      <c r="AL205" t="s">
        <v>27</v>
      </c>
      <c r="AM205" t="s">
        <v>28</v>
      </c>
      <c r="AN205" t="s">
        <v>171</v>
      </c>
      <c r="AO205" t="s">
        <v>57</v>
      </c>
      <c r="AP205" t="s">
        <v>31</v>
      </c>
      <c r="AQ205" t="s">
        <v>32</v>
      </c>
      <c r="AR205" t="s">
        <v>58</v>
      </c>
      <c r="AS205" t="s">
        <v>59</v>
      </c>
      <c r="AT205" t="s">
        <v>35</v>
      </c>
      <c r="AU205" t="s">
        <v>36</v>
      </c>
      <c r="AV205" t="s">
        <v>26</v>
      </c>
      <c r="AW205" t="s">
        <v>26</v>
      </c>
      <c r="AX205" t="s">
        <v>913</v>
      </c>
      <c r="AY205" t="s">
        <v>72</v>
      </c>
      <c r="AZ205" s="3">
        <v>166.87</v>
      </c>
      <c r="BA205" t="str">
        <f t="shared" si="3"/>
        <v>418000+EA</v>
      </c>
      <c r="BB205" t="str">
        <f>VLOOKUP(BA205,Sheet2!$A$2:$D$5,4,0)</f>
        <v>SYSTEM STOOL MANAGEMENT FLEXISEAL</v>
      </c>
      <c r="BC205" s="22">
        <f>VLOOKUP(BA205,Sheet2!$A$2:$D$5,3,0)</f>
        <v>164</v>
      </c>
    </row>
    <row r="206" spans="1:55" x14ac:dyDescent="0.2">
      <c r="A206" t="s">
        <v>914</v>
      </c>
      <c r="B206" t="s">
        <v>72</v>
      </c>
      <c r="C206" t="s">
        <v>2</v>
      </c>
      <c r="D206" t="s">
        <v>316</v>
      </c>
      <c r="E206" t="s">
        <v>4</v>
      </c>
      <c r="F206" s="2">
        <v>42702</v>
      </c>
      <c r="G206" t="s">
        <v>915</v>
      </c>
      <c r="H206" t="s">
        <v>916</v>
      </c>
      <c r="I206" s="2">
        <v>42701</v>
      </c>
      <c r="J206" s="3">
        <v>166.87</v>
      </c>
      <c r="K206" s="3">
        <v>0</v>
      </c>
      <c r="L206" s="3">
        <v>166.87</v>
      </c>
      <c r="M206" s="3">
        <v>164</v>
      </c>
      <c r="N206" s="4">
        <v>1.7500000000000002E-2</v>
      </c>
      <c r="O206" s="3">
        <v>2.87</v>
      </c>
      <c r="P206" s="5">
        <v>1</v>
      </c>
      <c r="Q206" t="s">
        <v>44</v>
      </c>
      <c r="R206" t="s">
        <v>8</v>
      </c>
      <c r="S206" t="s">
        <v>46</v>
      </c>
      <c r="T206" t="s">
        <v>47</v>
      </c>
      <c r="U206" t="s">
        <v>2</v>
      </c>
      <c r="V206" t="s">
        <v>148</v>
      </c>
      <c r="W206" t="s">
        <v>12</v>
      </c>
      <c r="X206" t="s">
        <v>13</v>
      </c>
      <c r="Y206" t="s">
        <v>14</v>
      </c>
      <c r="Z206" t="s">
        <v>15</v>
      </c>
      <c r="AA206" t="s">
        <v>16</v>
      </c>
      <c r="AB206" t="s">
        <v>17</v>
      </c>
      <c r="AC206" t="s">
        <v>18</v>
      </c>
      <c r="AD206" t="s">
        <v>19</v>
      </c>
      <c r="AE206" t="s">
        <v>20</v>
      </c>
      <c r="AF206" t="s">
        <v>21</v>
      </c>
      <c r="AG206" t="s">
        <v>22</v>
      </c>
      <c r="AH206" t="s">
        <v>23</v>
      </c>
      <c r="AI206" t="s">
        <v>227</v>
      </c>
      <c r="AJ206" t="s">
        <v>228</v>
      </c>
      <c r="AK206" t="s">
        <v>26</v>
      </c>
      <c r="AL206" t="s">
        <v>27</v>
      </c>
      <c r="AM206" t="s">
        <v>28</v>
      </c>
      <c r="AN206" t="s">
        <v>171</v>
      </c>
      <c r="AO206" t="s">
        <v>57</v>
      </c>
      <c r="AP206" t="s">
        <v>31</v>
      </c>
      <c r="AQ206" t="s">
        <v>32</v>
      </c>
      <c r="AR206" t="s">
        <v>58</v>
      </c>
      <c r="AS206" t="s">
        <v>59</v>
      </c>
      <c r="AT206" t="s">
        <v>35</v>
      </c>
      <c r="AU206" t="s">
        <v>36</v>
      </c>
      <c r="AV206" t="s">
        <v>26</v>
      </c>
      <c r="AW206" t="s">
        <v>26</v>
      </c>
      <c r="AX206" t="s">
        <v>917</v>
      </c>
      <c r="AY206" t="s">
        <v>72</v>
      </c>
      <c r="AZ206" s="3">
        <v>166.87</v>
      </c>
      <c r="BA206" t="str">
        <f t="shared" si="3"/>
        <v>418000+EA</v>
      </c>
      <c r="BB206" t="str">
        <f>VLOOKUP(BA206,Sheet2!$A$2:$D$5,4,0)</f>
        <v>SYSTEM STOOL MANAGEMENT FLEXISEAL</v>
      </c>
      <c r="BC206" s="22">
        <f>VLOOKUP(BA206,Sheet2!$A$2:$D$5,3,0)</f>
        <v>164</v>
      </c>
    </row>
    <row r="207" spans="1:55" x14ac:dyDescent="0.2">
      <c r="A207" t="s">
        <v>918</v>
      </c>
      <c r="B207" t="s">
        <v>182</v>
      </c>
      <c r="C207" t="s">
        <v>2</v>
      </c>
      <c r="D207" t="s">
        <v>316</v>
      </c>
      <c r="E207" t="s">
        <v>4</v>
      </c>
      <c r="F207" s="2">
        <v>42703</v>
      </c>
      <c r="G207" t="s">
        <v>919</v>
      </c>
      <c r="H207" t="s">
        <v>920</v>
      </c>
      <c r="I207" s="2">
        <v>42702</v>
      </c>
      <c r="J207" s="3">
        <v>166.87</v>
      </c>
      <c r="K207" s="3">
        <v>0</v>
      </c>
      <c r="L207" s="3">
        <v>166.87</v>
      </c>
      <c r="M207" s="3">
        <v>164</v>
      </c>
      <c r="N207" s="4">
        <v>1.7500000000000002E-2</v>
      </c>
      <c r="O207" s="3">
        <v>2.87</v>
      </c>
      <c r="P207" s="5">
        <v>1</v>
      </c>
      <c r="Q207" t="s">
        <v>44</v>
      </c>
      <c r="R207" t="s">
        <v>8</v>
      </c>
      <c r="S207" t="s">
        <v>46</v>
      </c>
      <c r="T207" t="s">
        <v>47</v>
      </c>
      <c r="U207" t="s">
        <v>2</v>
      </c>
      <c r="V207" t="s">
        <v>148</v>
      </c>
      <c r="W207" t="s">
        <v>12</v>
      </c>
      <c r="X207" t="s">
        <v>13</v>
      </c>
      <c r="Y207" t="s">
        <v>14</v>
      </c>
      <c r="Z207" t="s">
        <v>75</v>
      </c>
      <c r="AA207" t="s">
        <v>76</v>
      </c>
      <c r="AB207" t="s">
        <v>17</v>
      </c>
      <c r="AC207" t="s">
        <v>18</v>
      </c>
      <c r="AD207" t="s">
        <v>19</v>
      </c>
      <c r="AE207" t="s">
        <v>20</v>
      </c>
      <c r="AF207" t="s">
        <v>21</v>
      </c>
      <c r="AG207" t="s">
        <v>22</v>
      </c>
      <c r="AH207" t="s">
        <v>77</v>
      </c>
      <c r="AI207" t="s">
        <v>169</v>
      </c>
      <c r="AJ207" t="s">
        <v>170</v>
      </c>
      <c r="AK207" t="s">
        <v>26</v>
      </c>
      <c r="AL207" t="s">
        <v>27</v>
      </c>
      <c r="AM207" t="s">
        <v>28</v>
      </c>
      <c r="AN207" t="s">
        <v>171</v>
      </c>
      <c r="AO207" t="s">
        <v>57</v>
      </c>
      <c r="AP207" t="s">
        <v>31</v>
      </c>
      <c r="AQ207" t="s">
        <v>32</v>
      </c>
      <c r="AR207" t="s">
        <v>58</v>
      </c>
      <c r="AS207" t="s">
        <v>59</v>
      </c>
      <c r="AT207" t="s">
        <v>35</v>
      </c>
      <c r="AU207" t="s">
        <v>36</v>
      </c>
      <c r="AV207" t="s">
        <v>26</v>
      </c>
      <c r="AW207" t="s">
        <v>26</v>
      </c>
      <c r="AX207" t="s">
        <v>921</v>
      </c>
      <c r="AY207" t="s">
        <v>72</v>
      </c>
      <c r="AZ207" s="3">
        <v>166.87</v>
      </c>
      <c r="BA207" t="str">
        <f t="shared" si="3"/>
        <v>418000+EA</v>
      </c>
      <c r="BB207" t="str">
        <f>VLOOKUP(BA207,Sheet2!$A$2:$D$5,4,0)</f>
        <v>SYSTEM STOOL MANAGEMENT FLEXISEAL</v>
      </c>
      <c r="BC207" s="22">
        <f>VLOOKUP(BA207,Sheet2!$A$2:$D$5,3,0)</f>
        <v>164</v>
      </c>
    </row>
    <row r="208" spans="1:55" x14ac:dyDescent="0.2">
      <c r="A208" t="s">
        <v>922</v>
      </c>
      <c r="B208" t="s">
        <v>72</v>
      </c>
      <c r="C208" t="s">
        <v>2</v>
      </c>
      <c r="D208" t="s">
        <v>316</v>
      </c>
      <c r="E208" t="s">
        <v>4</v>
      </c>
      <c r="F208" s="2">
        <v>42704</v>
      </c>
      <c r="G208" t="s">
        <v>923</v>
      </c>
      <c r="H208" t="s">
        <v>924</v>
      </c>
      <c r="I208" s="2">
        <v>42703</v>
      </c>
      <c r="J208" s="3">
        <v>166.87</v>
      </c>
      <c r="K208" s="3">
        <v>0</v>
      </c>
      <c r="L208" s="3">
        <v>166.87</v>
      </c>
      <c r="M208" s="3">
        <v>164</v>
      </c>
      <c r="N208" s="4">
        <v>1.7500000000000002E-2</v>
      </c>
      <c r="O208" s="3">
        <v>2.87</v>
      </c>
      <c r="P208" s="5">
        <v>1</v>
      </c>
      <c r="Q208" t="s">
        <v>44</v>
      </c>
      <c r="R208" t="s">
        <v>8</v>
      </c>
      <c r="S208" t="s">
        <v>46</v>
      </c>
      <c r="T208" t="s">
        <v>47</v>
      </c>
      <c r="U208" t="s">
        <v>2</v>
      </c>
      <c r="V208" t="s">
        <v>148</v>
      </c>
      <c r="W208" t="s">
        <v>12</v>
      </c>
      <c r="X208" t="s">
        <v>13</v>
      </c>
      <c r="Y208" t="s">
        <v>14</v>
      </c>
      <c r="Z208" t="s">
        <v>15</v>
      </c>
      <c r="AA208" t="s">
        <v>16</v>
      </c>
      <c r="AB208" t="s">
        <v>17</v>
      </c>
      <c r="AC208" t="s">
        <v>18</v>
      </c>
      <c r="AD208" t="s">
        <v>19</v>
      </c>
      <c r="AE208" t="s">
        <v>20</v>
      </c>
      <c r="AF208" t="s">
        <v>21</v>
      </c>
      <c r="AG208" t="s">
        <v>22</v>
      </c>
      <c r="AH208" t="s">
        <v>23</v>
      </c>
      <c r="AI208" t="s">
        <v>227</v>
      </c>
      <c r="AJ208" t="s">
        <v>228</v>
      </c>
      <c r="AK208" t="s">
        <v>26</v>
      </c>
      <c r="AL208" t="s">
        <v>27</v>
      </c>
      <c r="AM208" t="s">
        <v>28</v>
      </c>
      <c r="AN208" t="s">
        <v>171</v>
      </c>
      <c r="AO208" t="s">
        <v>57</v>
      </c>
      <c r="AP208" t="s">
        <v>31</v>
      </c>
      <c r="AQ208" t="s">
        <v>32</v>
      </c>
      <c r="AR208" t="s">
        <v>58</v>
      </c>
      <c r="AS208" t="s">
        <v>59</v>
      </c>
      <c r="AT208" t="s">
        <v>35</v>
      </c>
      <c r="AU208" t="s">
        <v>36</v>
      </c>
      <c r="AV208" t="s">
        <v>26</v>
      </c>
      <c r="AW208" t="s">
        <v>26</v>
      </c>
      <c r="AX208" t="s">
        <v>925</v>
      </c>
      <c r="AY208" t="s">
        <v>139</v>
      </c>
      <c r="AZ208" s="3">
        <v>166.87</v>
      </c>
      <c r="BA208" t="str">
        <f t="shared" si="3"/>
        <v>418000+EA</v>
      </c>
      <c r="BB208" t="str">
        <f>VLOOKUP(BA208,Sheet2!$A$2:$D$5,4,0)</f>
        <v>SYSTEM STOOL MANAGEMENT FLEXISEAL</v>
      </c>
      <c r="BC208" s="22">
        <f>VLOOKUP(BA208,Sheet2!$A$2:$D$5,3,0)</f>
        <v>164</v>
      </c>
    </row>
    <row r="209" spans="1:55" x14ac:dyDescent="0.2">
      <c r="A209" t="s">
        <v>926</v>
      </c>
      <c r="B209" t="s">
        <v>164</v>
      </c>
      <c r="C209" t="s">
        <v>2</v>
      </c>
      <c r="D209" t="s">
        <v>316</v>
      </c>
      <c r="E209" t="s">
        <v>4</v>
      </c>
      <c r="F209" s="2">
        <v>42704</v>
      </c>
      <c r="G209" t="s">
        <v>927</v>
      </c>
      <c r="H209" t="s">
        <v>928</v>
      </c>
      <c r="I209" s="2">
        <v>42703</v>
      </c>
      <c r="J209" s="3">
        <v>166.87</v>
      </c>
      <c r="K209" s="3">
        <v>0</v>
      </c>
      <c r="L209" s="3">
        <v>166.87</v>
      </c>
      <c r="M209" s="3">
        <v>164</v>
      </c>
      <c r="N209" s="4">
        <v>1.7500000000000002E-2</v>
      </c>
      <c r="O209" s="3">
        <v>2.87</v>
      </c>
      <c r="P209" s="5">
        <v>1</v>
      </c>
      <c r="Q209" t="s">
        <v>44</v>
      </c>
      <c r="R209" t="s">
        <v>8</v>
      </c>
      <c r="S209" t="s">
        <v>46</v>
      </c>
      <c r="T209" t="s">
        <v>47</v>
      </c>
      <c r="U209" t="s">
        <v>2</v>
      </c>
      <c r="V209" t="s">
        <v>148</v>
      </c>
      <c r="W209" t="s">
        <v>12</v>
      </c>
      <c r="X209" t="s">
        <v>13</v>
      </c>
      <c r="Y209" t="s">
        <v>14</v>
      </c>
      <c r="Z209" t="s">
        <v>15</v>
      </c>
      <c r="AA209" t="s">
        <v>16</v>
      </c>
      <c r="AB209" t="s">
        <v>17</v>
      </c>
      <c r="AC209" t="s">
        <v>18</v>
      </c>
      <c r="AD209" t="s">
        <v>19</v>
      </c>
      <c r="AE209" t="s">
        <v>20</v>
      </c>
      <c r="AF209" t="s">
        <v>21</v>
      </c>
      <c r="AG209" t="s">
        <v>22</v>
      </c>
      <c r="AH209" t="s">
        <v>23</v>
      </c>
      <c r="AI209" t="s">
        <v>227</v>
      </c>
      <c r="AJ209" t="s">
        <v>228</v>
      </c>
      <c r="AK209" t="s">
        <v>26</v>
      </c>
      <c r="AL209" t="s">
        <v>27</v>
      </c>
      <c r="AM209" t="s">
        <v>28</v>
      </c>
      <c r="AN209" t="s">
        <v>171</v>
      </c>
      <c r="AO209" t="s">
        <v>57</v>
      </c>
      <c r="AP209" t="s">
        <v>31</v>
      </c>
      <c r="AQ209" t="s">
        <v>32</v>
      </c>
      <c r="AR209" t="s">
        <v>58</v>
      </c>
      <c r="AS209" t="s">
        <v>59</v>
      </c>
      <c r="AT209" t="s">
        <v>35</v>
      </c>
      <c r="AU209" t="s">
        <v>36</v>
      </c>
      <c r="AV209" t="s">
        <v>26</v>
      </c>
      <c r="AW209" t="s">
        <v>26</v>
      </c>
      <c r="AX209" t="s">
        <v>929</v>
      </c>
      <c r="AY209" t="s">
        <v>164</v>
      </c>
      <c r="AZ209" s="3">
        <v>166.87</v>
      </c>
      <c r="BA209" t="str">
        <f t="shared" si="3"/>
        <v>418000+EA</v>
      </c>
      <c r="BB209" t="str">
        <f>VLOOKUP(BA209,Sheet2!$A$2:$D$5,4,0)</f>
        <v>SYSTEM STOOL MANAGEMENT FLEXISEAL</v>
      </c>
      <c r="BC209" s="22">
        <f>VLOOKUP(BA209,Sheet2!$A$2:$D$5,3,0)</f>
        <v>164</v>
      </c>
    </row>
    <row r="210" spans="1:55" x14ac:dyDescent="0.2">
      <c r="A210" t="s">
        <v>930</v>
      </c>
      <c r="B210" t="s">
        <v>931</v>
      </c>
      <c r="C210" t="s">
        <v>2</v>
      </c>
      <c r="D210" t="s">
        <v>316</v>
      </c>
      <c r="E210" t="s">
        <v>4</v>
      </c>
      <c r="F210" s="2">
        <v>42705</v>
      </c>
      <c r="G210" t="s">
        <v>932</v>
      </c>
      <c r="H210" t="s">
        <v>933</v>
      </c>
      <c r="I210" s="2">
        <v>42704</v>
      </c>
      <c r="J210" s="3">
        <v>39.9</v>
      </c>
      <c r="K210" s="3">
        <v>0</v>
      </c>
      <c r="L210" s="3">
        <v>3.99</v>
      </c>
      <c r="M210" s="3">
        <v>3.92</v>
      </c>
      <c r="N210" s="4">
        <v>1.7500000000000002E-2</v>
      </c>
      <c r="O210" s="3">
        <v>7.0000000000000007E-2</v>
      </c>
      <c r="P210" s="5">
        <v>10</v>
      </c>
      <c r="Q210" t="s">
        <v>7</v>
      </c>
      <c r="R210" t="s">
        <v>8</v>
      </c>
      <c r="S210" t="s">
        <v>9</v>
      </c>
      <c r="T210" t="s">
        <v>10</v>
      </c>
      <c r="U210" t="s">
        <v>2</v>
      </c>
      <c r="V210" t="s">
        <v>798</v>
      </c>
      <c r="W210" t="s">
        <v>12</v>
      </c>
      <c r="X210" t="s">
        <v>13</v>
      </c>
      <c r="Y210" t="s">
        <v>14</v>
      </c>
      <c r="Z210" t="s">
        <v>15</v>
      </c>
      <c r="AA210" t="s">
        <v>16</v>
      </c>
      <c r="AB210" t="s">
        <v>17</v>
      </c>
      <c r="AC210" t="s">
        <v>18</v>
      </c>
      <c r="AD210" t="s">
        <v>19</v>
      </c>
      <c r="AE210" t="s">
        <v>20</v>
      </c>
      <c r="AF210" t="s">
        <v>21</v>
      </c>
      <c r="AG210" t="s">
        <v>22</v>
      </c>
      <c r="AH210" t="s">
        <v>23</v>
      </c>
      <c r="AI210" t="s">
        <v>24</v>
      </c>
      <c r="AJ210" t="s">
        <v>25</v>
      </c>
      <c r="AK210" t="s">
        <v>26</v>
      </c>
      <c r="AL210" t="s">
        <v>27</v>
      </c>
      <c r="AM210" t="s">
        <v>28</v>
      </c>
      <c r="AN210" t="s">
        <v>29</v>
      </c>
      <c r="AO210" t="s">
        <v>30</v>
      </c>
      <c r="AP210" t="s">
        <v>31</v>
      </c>
      <c r="AQ210" t="s">
        <v>32</v>
      </c>
      <c r="AR210" t="s">
        <v>33</v>
      </c>
      <c r="AS210" t="s">
        <v>34</v>
      </c>
      <c r="AT210" t="s">
        <v>35</v>
      </c>
      <c r="AU210" t="s">
        <v>36</v>
      </c>
      <c r="AV210" t="s">
        <v>26</v>
      </c>
      <c r="AW210" t="s">
        <v>26</v>
      </c>
      <c r="AX210" t="s">
        <v>934</v>
      </c>
      <c r="AY210" t="s">
        <v>63</v>
      </c>
      <c r="AZ210" s="3">
        <v>3.99</v>
      </c>
      <c r="BA210" t="str">
        <f t="shared" si="3"/>
        <v>650078+EA</v>
      </c>
      <c r="BB210" t="str">
        <f>VLOOKUP(BA210,Sheet2!$A$2:$D$5,4,0)</f>
        <v>BAG FEC FLXSL CLT PCH ODOR FLTR HYDRCLLD</v>
      </c>
      <c r="BC210" s="22">
        <f>VLOOKUP(BA210,Sheet2!$A$2:$D$5,3,0)</f>
        <v>3.92</v>
      </c>
    </row>
    <row r="211" spans="1:55" x14ac:dyDescent="0.2">
      <c r="A211" t="s">
        <v>935</v>
      </c>
      <c r="B211" t="s">
        <v>157</v>
      </c>
      <c r="C211" t="s">
        <v>2</v>
      </c>
      <c r="D211" t="s">
        <v>40</v>
      </c>
      <c r="E211" t="s">
        <v>41</v>
      </c>
      <c r="F211" s="2">
        <v>42710</v>
      </c>
      <c r="G211" t="s">
        <v>936</v>
      </c>
      <c r="H211" t="s">
        <v>937</v>
      </c>
      <c r="I211" s="2">
        <v>42708</v>
      </c>
      <c r="J211" s="3">
        <v>59.83</v>
      </c>
      <c r="K211" s="3">
        <v>0</v>
      </c>
      <c r="L211" s="3">
        <v>59.83</v>
      </c>
      <c r="M211" s="3">
        <v>58.8</v>
      </c>
      <c r="N211" s="4">
        <v>1.7500000000000002E-2</v>
      </c>
      <c r="O211" s="3">
        <v>1.03</v>
      </c>
      <c r="P211" s="5">
        <v>1</v>
      </c>
      <c r="Q211" t="s">
        <v>44</v>
      </c>
      <c r="R211" t="s">
        <v>65</v>
      </c>
      <c r="S211" t="s">
        <v>46</v>
      </c>
      <c r="T211" t="s">
        <v>134</v>
      </c>
      <c r="U211" t="s">
        <v>2</v>
      </c>
      <c r="V211" t="s">
        <v>67</v>
      </c>
      <c r="W211" t="s">
        <v>12</v>
      </c>
      <c r="X211" t="s">
        <v>13</v>
      </c>
      <c r="Y211" t="s">
        <v>14</v>
      </c>
      <c r="Z211" t="s">
        <v>15</v>
      </c>
      <c r="AA211" t="s">
        <v>16</v>
      </c>
      <c r="AB211" t="s">
        <v>17</v>
      </c>
      <c r="AC211" t="s">
        <v>18</v>
      </c>
      <c r="AD211" t="s">
        <v>19</v>
      </c>
      <c r="AE211" t="s">
        <v>20</v>
      </c>
      <c r="AF211" t="s">
        <v>21</v>
      </c>
      <c r="AG211" t="s">
        <v>22</v>
      </c>
      <c r="AH211" t="s">
        <v>23</v>
      </c>
      <c r="AI211" t="s">
        <v>227</v>
      </c>
      <c r="AJ211" t="s">
        <v>228</v>
      </c>
      <c r="AK211" t="s">
        <v>26</v>
      </c>
      <c r="AL211" t="s">
        <v>27</v>
      </c>
      <c r="AM211" t="s">
        <v>28</v>
      </c>
      <c r="AN211" t="s">
        <v>68</v>
      </c>
      <c r="AO211" t="s">
        <v>69</v>
      </c>
      <c r="AP211" t="s">
        <v>31</v>
      </c>
      <c r="AQ211" t="s">
        <v>32</v>
      </c>
      <c r="AR211" t="s">
        <v>33</v>
      </c>
      <c r="AS211" t="s">
        <v>34</v>
      </c>
      <c r="AT211" t="s">
        <v>35</v>
      </c>
      <c r="AU211" t="s">
        <v>36</v>
      </c>
      <c r="AV211" t="s">
        <v>26</v>
      </c>
      <c r="AW211" t="s">
        <v>26</v>
      </c>
      <c r="AX211" t="s">
        <v>938</v>
      </c>
      <c r="AY211" t="s">
        <v>174</v>
      </c>
      <c r="AZ211" s="3">
        <v>59.83</v>
      </c>
      <c r="BA211" t="str">
        <f t="shared" si="3"/>
        <v>411108+BX</v>
      </c>
      <c r="BB211" t="str">
        <f>VLOOKUP(BA211,Sheet2!$A$2:$D$5,4,0)</f>
        <v>BAG COLLECTION PRIVACY FLEXISEAL 10/BX</v>
      </c>
      <c r="BC211" s="22">
        <f>VLOOKUP(BA211,Sheet2!$A$2:$D$5,3,0)</f>
        <v>58.8</v>
      </c>
    </row>
    <row r="212" spans="1:55" x14ac:dyDescent="0.2">
      <c r="A212" t="s">
        <v>939</v>
      </c>
      <c r="B212" t="s">
        <v>139</v>
      </c>
      <c r="C212" t="s">
        <v>2</v>
      </c>
      <c r="D212" t="s">
        <v>316</v>
      </c>
      <c r="E212" t="s">
        <v>4</v>
      </c>
      <c r="F212" s="2">
        <v>42710</v>
      </c>
      <c r="G212" t="s">
        <v>940</v>
      </c>
      <c r="H212" t="s">
        <v>941</v>
      </c>
      <c r="I212" s="2">
        <v>42708</v>
      </c>
      <c r="J212" s="3">
        <v>166.87</v>
      </c>
      <c r="K212" s="3">
        <v>0</v>
      </c>
      <c r="L212" s="3">
        <v>166.87</v>
      </c>
      <c r="M212" s="3">
        <v>164</v>
      </c>
      <c r="N212" s="4">
        <v>1.7500000000000002E-2</v>
      </c>
      <c r="O212" s="3">
        <v>2.87</v>
      </c>
      <c r="P212" s="5">
        <v>1</v>
      </c>
      <c r="Q212" t="s">
        <v>44</v>
      </c>
      <c r="R212" t="s">
        <v>8</v>
      </c>
      <c r="S212" t="s">
        <v>46</v>
      </c>
      <c r="T212" t="s">
        <v>47</v>
      </c>
      <c r="U212" t="s">
        <v>2</v>
      </c>
      <c r="V212" t="s">
        <v>148</v>
      </c>
      <c r="W212" t="s">
        <v>12</v>
      </c>
      <c r="X212" t="s">
        <v>13</v>
      </c>
      <c r="Y212" t="s">
        <v>14</v>
      </c>
      <c r="Z212" t="s">
        <v>75</v>
      </c>
      <c r="AA212" t="s">
        <v>76</v>
      </c>
      <c r="AB212" t="s">
        <v>17</v>
      </c>
      <c r="AC212" t="s">
        <v>18</v>
      </c>
      <c r="AD212" t="s">
        <v>19</v>
      </c>
      <c r="AE212" t="s">
        <v>20</v>
      </c>
      <c r="AF212" t="s">
        <v>21</v>
      </c>
      <c r="AG212" t="s">
        <v>22</v>
      </c>
      <c r="AH212" t="s">
        <v>77</v>
      </c>
      <c r="AI212" t="s">
        <v>169</v>
      </c>
      <c r="AJ212" t="s">
        <v>170</v>
      </c>
      <c r="AK212" t="s">
        <v>26</v>
      </c>
      <c r="AL212" t="s">
        <v>27</v>
      </c>
      <c r="AM212" t="s">
        <v>28</v>
      </c>
      <c r="AN212" t="s">
        <v>171</v>
      </c>
      <c r="AO212" t="s">
        <v>57</v>
      </c>
      <c r="AP212" t="s">
        <v>31</v>
      </c>
      <c r="AQ212" t="s">
        <v>32</v>
      </c>
      <c r="AR212" t="s">
        <v>58</v>
      </c>
      <c r="AS212" t="s">
        <v>59</v>
      </c>
      <c r="AT212" t="s">
        <v>35</v>
      </c>
      <c r="AU212" t="s">
        <v>36</v>
      </c>
      <c r="AV212" t="s">
        <v>26</v>
      </c>
      <c r="AW212" t="s">
        <v>26</v>
      </c>
      <c r="AX212" t="s">
        <v>942</v>
      </c>
      <c r="AY212" t="s">
        <v>139</v>
      </c>
      <c r="AZ212" s="3">
        <v>166.87</v>
      </c>
      <c r="BA212" t="str">
        <f t="shared" si="3"/>
        <v>418000+EA</v>
      </c>
      <c r="BB212" t="str">
        <f>VLOOKUP(BA212,Sheet2!$A$2:$D$5,4,0)</f>
        <v>SYSTEM STOOL MANAGEMENT FLEXISEAL</v>
      </c>
      <c r="BC212" s="22">
        <f>VLOOKUP(BA212,Sheet2!$A$2:$D$5,3,0)</f>
        <v>164</v>
      </c>
    </row>
    <row r="213" spans="1:55" x14ac:dyDescent="0.2">
      <c r="A213" t="s">
        <v>943</v>
      </c>
      <c r="B213" t="s">
        <v>258</v>
      </c>
      <c r="C213" t="s">
        <v>2</v>
      </c>
      <c r="D213" t="s">
        <v>316</v>
      </c>
      <c r="E213" t="s">
        <v>4</v>
      </c>
      <c r="F213" s="2">
        <v>42710</v>
      </c>
      <c r="G213" t="s">
        <v>944</v>
      </c>
      <c r="H213" t="s">
        <v>945</v>
      </c>
      <c r="I213" s="2">
        <v>42709</v>
      </c>
      <c r="J213" s="3">
        <v>166.87</v>
      </c>
      <c r="K213" s="3">
        <v>0</v>
      </c>
      <c r="L213" s="3">
        <v>166.87</v>
      </c>
      <c r="M213" s="3">
        <v>164</v>
      </c>
      <c r="N213" s="4">
        <v>1.7500000000000002E-2</v>
      </c>
      <c r="O213" s="3">
        <v>2.87</v>
      </c>
      <c r="P213" s="5">
        <v>1</v>
      </c>
      <c r="Q213" t="s">
        <v>44</v>
      </c>
      <c r="R213" t="s">
        <v>8</v>
      </c>
      <c r="S213" t="s">
        <v>46</v>
      </c>
      <c r="T213" t="s">
        <v>47</v>
      </c>
      <c r="U213" t="s">
        <v>2</v>
      </c>
      <c r="V213" t="s">
        <v>148</v>
      </c>
      <c r="W213" t="s">
        <v>12</v>
      </c>
      <c r="X213" t="s">
        <v>13</v>
      </c>
      <c r="Y213" t="s">
        <v>14</v>
      </c>
      <c r="Z213" t="s">
        <v>75</v>
      </c>
      <c r="AA213" t="s">
        <v>76</v>
      </c>
      <c r="AB213" t="s">
        <v>17</v>
      </c>
      <c r="AC213" t="s">
        <v>18</v>
      </c>
      <c r="AD213" t="s">
        <v>19</v>
      </c>
      <c r="AE213" t="s">
        <v>20</v>
      </c>
      <c r="AF213" t="s">
        <v>21</v>
      </c>
      <c r="AG213" t="s">
        <v>22</v>
      </c>
      <c r="AH213" t="s">
        <v>77</v>
      </c>
      <c r="AI213" t="s">
        <v>169</v>
      </c>
      <c r="AJ213" t="s">
        <v>170</v>
      </c>
      <c r="AK213" t="s">
        <v>26</v>
      </c>
      <c r="AL213" t="s">
        <v>27</v>
      </c>
      <c r="AM213" t="s">
        <v>28</v>
      </c>
      <c r="AN213" t="s">
        <v>171</v>
      </c>
      <c r="AO213" t="s">
        <v>57</v>
      </c>
      <c r="AP213" t="s">
        <v>31</v>
      </c>
      <c r="AQ213" t="s">
        <v>32</v>
      </c>
      <c r="AR213" t="s">
        <v>58</v>
      </c>
      <c r="AS213" t="s">
        <v>59</v>
      </c>
      <c r="AT213" t="s">
        <v>35</v>
      </c>
      <c r="AU213" t="s">
        <v>36</v>
      </c>
      <c r="AV213" t="s">
        <v>26</v>
      </c>
      <c r="AW213" t="s">
        <v>26</v>
      </c>
      <c r="AX213" t="s">
        <v>946</v>
      </c>
      <c r="AY213" t="s">
        <v>258</v>
      </c>
      <c r="AZ213" s="3">
        <v>166.87</v>
      </c>
      <c r="BA213" t="str">
        <f t="shared" si="3"/>
        <v>418000+EA</v>
      </c>
      <c r="BB213" t="str">
        <f>VLOOKUP(BA213,Sheet2!$A$2:$D$5,4,0)</f>
        <v>SYSTEM STOOL MANAGEMENT FLEXISEAL</v>
      </c>
      <c r="BC213" s="22">
        <f>VLOOKUP(BA213,Sheet2!$A$2:$D$5,3,0)</f>
        <v>164</v>
      </c>
    </row>
    <row r="214" spans="1:55" x14ac:dyDescent="0.2">
      <c r="A214" t="s">
        <v>947</v>
      </c>
      <c r="B214" t="s">
        <v>72</v>
      </c>
      <c r="C214" t="s">
        <v>2</v>
      </c>
      <c r="D214" t="s">
        <v>316</v>
      </c>
      <c r="E214" t="s">
        <v>4</v>
      </c>
      <c r="F214" s="2">
        <v>42710</v>
      </c>
      <c r="G214" t="s">
        <v>948</v>
      </c>
      <c r="H214" t="s">
        <v>949</v>
      </c>
      <c r="I214" s="2">
        <v>42709</v>
      </c>
      <c r="J214" s="3">
        <v>166.87</v>
      </c>
      <c r="K214" s="3">
        <v>0</v>
      </c>
      <c r="L214" s="3">
        <v>166.87</v>
      </c>
      <c r="M214" s="3">
        <v>164</v>
      </c>
      <c r="N214" s="4">
        <v>1.7500000000000002E-2</v>
      </c>
      <c r="O214" s="3">
        <v>2.87</v>
      </c>
      <c r="P214" s="5">
        <v>1</v>
      </c>
      <c r="Q214" t="s">
        <v>44</v>
      </c>
      <c r="R214" t="s">
        <v>8</v>
      </c>
      <c r="S214" t="s">
        <v>46</v>
      </c>
      <c r="T214" t="s">
        <v>47</v>
      </c>
      <c r="U214" t="s">
        <v>2</v>
      </c>
      <c r="V214" t="s">
        <v>148</v>
      </c>
      <c r="W214" t="s">
        <v>12</v>
      </c>
      <c r="X214" t="s">
        <v>13</v>
      </c>
      <c r="Y214" t="s">
        <v>14</v>
      </c>
      <c r="Z214" t="s">
        <v>75</v>
      </c>
      <c r="AA214" t="s">
        <v>76</v>
      </c>
      <c r="AB214" t="s">
        <v>17</v>
      </c>
      <c r="AC214" t="s">
        <v>18</v>
      </c>
      <c r="AD214" t="s">
        <v>19</v>
      </c>
      <c r="AE214" t="s">
        <v>20</v>
      </c>
      <c r="AF214" t="s">
        <v>21</v>
      </c>
      <c r="AG214" t="s">
        <v>22</v>
      </c>
      <c r="AH214" t="s">
        <v>77</v>
      </c>
      <c r="AI214" t="s">
        <v>169</v>
      </c>
      <c r="AJ214" t="s">
        <v>170</v>
      </c>
      <c r="AK214" t="s">
        <v>26</v>
      </c>
      <c r="AL214" t="s">
        <v>27</v>
      </c>
      <c r="AM214" t="s">
        <v>28</v>
      </c>
      <c r="AN214" t="s">
        <v>171</v>
      </c>
      <c r="AO214" t="s">
        <v>57</v>
      </c>
      <c r="AP214" t="s">
        <v>31</v>
      </c>
      <c r="AQ214" t="s">
        <v>32</v>
      </c>
      <c r="AR214" t="s">
        <v>58</v>
      </c>
      <c r="AS214" t="s">
        <v>59</v>
      </c>
      <c r="AT214" t="s">
        <v>35</v>
      </c>
      <c r="AU214" t="s">
        <v>36</v>
      </c>
      <c r="AV214" t="s">
        <v>26</v>
      </c>
      <c r="AW214" t="s">
        <v>26</v>
      </c>
      <c r="AX214" t="s">
        <v>950</v>
      </c>
      <c r="AY214" t="s">
        <v>72</v>
      </c>
      <c r="AZ214" s="3">
        <v>166.87</v>
      </c>
      <c r="BA214" t="str">
        <f t="shared" si="3"/>
        <v>418000+EA</v>
      </c>
      <c r="BB214" t="str">
        <f>VLOOKUP(BA214,Sheet2!$A$2:$D$5,4,0)</f>
        <v>SYSTEM STOOL MANAGEMENT FLEXISEAL</v>
      </c>
      <c r="BC214" s="22">
        <f>VLOOKUP(BA214,Sheet2!$A$2:$D$5,3,0)</f>
        <v>164</v>
      </c>
    </row>
    <row r="215" spans="1:55" x14ac:dyDescent="0.2">
      <c r="A215" t="s">
        <v>951</v>
      </c>
      <c r="B215" t="s">
        <v>182</v>
      </c>
      <c r="C215" t="s">
        <v>2</v>
      </c>
      <c r="D215" t="s">
        <v>316</v>
      </c>
      <c r="E215" t="s">
        <v>4</v>
      </c>
      <c r="F215" s="2">
        <v>42712</v>
      </c>
      <c r="G215" t="s">
        <v>952</v>
      </c>
      <c r="H215" t="s">
        <v>953</v>
      </c>
      <c r="I215" s="2">
        <v>42710</v>
      </c>
      <c r="J215" s="3">
        <v>166.87</v>
      </c>
      <c r="K215" s="3">
        <v>0</v>
      </c>
      <c r="L215" s="3">
        <v>166.87</v>
      </c>
      <c r="M215" s="3">
        <v>164</v>
      </c>
      <c r="N215" s="4">
        <v>1.7500000000000002E-2</v>
      </c>
      <c r="O215" s="3">
        <v>2.87</v>
      </c>
      <c r="P215" s="5">
        <v>1</v>
      </c>
      <c r="Q215" t="s">
        <v>44</v>
      </c>
      <c r="R215" t="s">
        <v>8</v>
      </c>
      <c r="S215" t="s">
        <v>46</v>
      </c>
      <c r="T215" t="s">
        <v>47</v>
      </c>
      <c r="U215" t="s">
        <v>2</v>
      </c>
      <c r="V215" t="s">
        <v>148</v>
      </c>
      <c r="W215" t="s">
        <v>12</v>
      </c>
      <c r="X215" t="s">
        <v>13</v>
      </c>
      <c r="Y215" t="s">
        <v>14</v>
      </c>
      <c r="Z215" t="s">
        <v>75</v>
      </c>
      <c r="AA215" t="s">
        <v>76</v>
      </c>
      <c r="AB215" t="s">
        <v>17</v>
      </c>
      <c r="AC215" t="s">
        <v>18</v>
      </c>
      <c r="AD215" t="s">
        <v>19</v>
      </c>
      <c r="AE215" t="s">
        <v>20</v>
      </c>
      <c r="AF215" t="s">
        <v>21</v>
      </c>
      <c r="AG215" t="s">
        <v>22</v>
      </c>
      <c r="AH215" t="s">
        <v>77</v>
      </c>
      <c r="AI215" t="s">
        <v>149</v>
      </c>
      <c r="AJ215" t="s">
        <v>150</v>
      </c>
      <c r="AK215" t="s">
        <v>26</v>
      </c>
      <c r="AL215" t="s">
        <v>27</v>
      </c>
      <c r="AM215" t="s">
        <v>28</v>
      </c>
      <c r="AN215" t="s">
        <v>171</v>
      </c>
      <c r="AO215" t="s">
        <v>57</v>
      </c>
      <c r="AP215" t="s">
        <v>31</v>
      </c>
      <c r="AQ215" t="s">
        <v>32</v>
      </c>
      <c r="AR215" t="s">
        <v>58</v>
      </c>
      <c r="AS215" t="s">
        <v>59</v>
      </c>
      <c r="AT215" t="s">
        <v>35</v>
      </c>
      <c r="AU215" t="s">
        <v>36</v>
      </c>
      <c r="AV215" t="s">
        <v>26</v>
      </c>
      <c r="AW215" t="s">
        <v>26</v>
      </c>
      <c r="AX215" t="s">
        <v>954</v>
      </c>
      <c r="AY215" t="s">
        <v>182</v>
      </c>
      <c r="AZ215" s="3">
        <v>166.87</v>
      </c>
      <c r="BA215" t="str">
        <f t="shared" si="3"/>
        <v>418000+EA</v>
      </c>
      <c r="BB215" t="str">
        <f>VLOOKUP(BA215,Sheet2!$A$2:$D$5,4,0)</f>
        <v>SYSTEM STOOL MANAGEMENT FLEXISEAL</v>
      </c>
      <c r="BC215" s="22">
        <f>VLOOKUP(BA215,Sheet2!$A$2:$D$5,3,0)</f>
        <v>164</v>
      </c>
    </row>
    <row r="216" spans="1:55" x14ac:dyDescent="0.2">
      <c r="A216" t="s">
        <v>955</v>
      </c>
      <c r="B216" t="s">
        <v>164</v>
      </c>
      <c r="C216" t="s">
        <v>2</v>
      </c>
      <c r="D216" t="s">
        <v>316</v>
      </c>
      <c r="E216" t="s">
        <v>4</v>
      </c>
      <c r="F216" s="2">
        <v>42712</v>
      </c>
      <c r="G216" t="s">
        <v>956</v>
      </c>
      <c r="H216" t="s">
        <v>957</v>
      </c>
      <c r="I216" s="2">
        <v>42711</v>
      </c>
      <c r="J216" s="3">
        <v>166.87</v>
      </c>
      <c r="K216" s="3">
        <v>0</v>
      </c>
      <c r="L216" s="3">
        <v>166.87</v>
      </c>
      <c r="M216" s="3">
        <v>164</v>
      </c>
      <c r="N216" s="4">
        <v>1.7500000000000002E-2</v>
      </c>
      <c r="O216" s="3">
        <v>2.87</v>
      </c>
      <c r="P216" s="5">
        <v>1</v>
      </c>
      <c r="Q216" t="s">
        <v>44</v>
      </c>
      <c r="R216" t="s">
        <v>8</v>
      </c>
      <c r="S216" t="s">
        <v>46</v>
      </c>
      <c r="T216" t="s">
        <v>47</v>
      </c>
      <c r="U216" t="s">
        <v>2</v>
      </c>
      <c r="V216" t="s">
        <v>148</v>
      </c>
      <c r="W216" t="s">
        <v>12</v>
      </c>
      <c r="X216" t="s">
        <v>13</v>
      </c>
      <c r="Y216" t="s">
        <v>14</v>
      </c>
      <c r="Z216" t="s">
        <v>15</v>
      </c>
      <c r="AA216" t="s">
        <v>16</v>
      </c>
      <c r="AB216" t="s">
        <v>17</v>
      </c>
      <c r="AC216" t="s">
        <v>18</v>
      </c>
      <c r="AD216" t="s">
        <v>19</v>
      </c>
      <c r="AE216" t="s">
        <v>20</v>
      </c>
      <c r="AF216" t="s">
        <v>21</v>
      </c>
      <c r="AG216" t="s">
        <v>22</v>
      </c>
      <c r="AH216" t="s">
        <v>23</v>
      </c>
      <c r="AI216" t="s">
        <v>227</v>
      </c>
      <c r="AJ216" t="s">
        <v>228</v>
      </c>
      <c r="AK216" t="s">
        <v>26</v>
      </c>
      <c r="AL216" t="s">
        <v>27</v>
      </c>
      <c r="AM216" t="s">
        <v>28</v>
      </c>
      <c r="AN216" t="s">
        <v>171</v>
      </c>
      <c r="AO216" t="s">
        <v>57</v>
      </c>
      <c r="AP216" t="s">
        <v>31</v>
      </c>
      <c r="AQ216" t="s">
        <v>32</v>
      </c>
      <c r="AR216" t="s">
        <v>58</v>
      </c>
      <c r="AS216" t="s">
        <v>59</v>
      </c>
      <c r="AT216" t="s">
        <v>35</v>
      </c>
      <c r="AU216" t="s">
        <v>36</v>
      </c>
      <c r="AV216" t="s">
        <v>26</v>
      </c>
      <c r="AW216" t="s">
        <v>26</v>
      </c>
      <c r="AX216" t="s">
        <v>958</v>
      </c>
      <c r="AY216" t="s">
        <v>164</v>
      </c>
      <c r="AZ216" s="3">
        <v>166.87</v>
      </c>
      <c r="BA216" t="str">
        <f t="shared" si="3"/>
        <v>418000+EA</v>
      </c>
      <c r="BB216" t="str">
        <f>VLOOKUP(BA216,Sheet2!$A$2:$D$5,4,0)</f>
        <v>SYSTEM STOOL MANAGEMENT FLEXISEAL</v>
      </c>
      <c r="BC216" s="22">
        <f>VLOOKUP(BA216,Sheet2!$A$2:$D$5,3,0)</f>
        <v>164</v>
      </c>
    </row>
    <row r="217" spans="1:55" x14ac:dyDescent="0.2">
      <c r="A217" t="s">
        <v>959</v>
      </c>
      <c r="B217" t="s">
        <v>139</v>
      </c>
      <c r="C217" t="s">
        <v>2</v>
      </c>
      <c r="D217" t="s">
        <v>316</v>
      </c>
      <c r="E217" t="s">
        <v>4</v>
      </c>
      <c r="F217" s="2">
        <v>42713</v>
      </c>
      <c r="G217" t="s">
        <v>960</v>
      </c>
      <c r="H217" t="s">
        <v>961</v>
      </c>
      <c r="I217" s="2">
        <v>42712</v>
      </c>
      <c r="J217" s="3">
        <v>166.87</v>
      </c>
      <c r="K217" s="3">
        <v>0</v>
      </c>
      <c r="L217" s="3">
        <v>166.87</v>
      </c>
      <c r="M217" s="3">
        <v>164</v>
      </c>
      <c r="N217" s="4">
        <v>1.7500000000000002E-2</v>
      </c>
      <c r="O217" s="3">
        <v>2.87</v>
      </c>
      <c r="P217" s="5">
        <v>1</v>
      </c>
      <c r="Q217" t="s">
        <v>44</v>
      </c>
      <c r="R217" t="s">
        <v>8</v>
      </c>
      <c r="S217" t="s">
        <v>46</v>
      </c>
      <c r="T217" t="s">
        <v>47</v>
      </c>
      <c r="U217" t="s">
        <v>2</v>
      </c>
      <c r="V217" t="s">
        <v>148</v>
      </c>
      <c r="W217" t="s">
        <v>12</v>
      </c>
      <c r="X217" t="s">
        <v>13</v>
      </c>
      <c r="Y217" t="s">
        <v>14</v>
      </c>
      <c r="Z217" t="s">
        <v>75</v>
      </c>
      <c r="AA217" t="s">
        <v>76</v>
      </c>
      <c r="AB217" t="s">
        <v>17</v>
      </c>
      <c r="AC217" t="s">
        <v>18</v>
      </c>
      <c r="AD217" t="s">
        <v>19</v>
      </c>
      <c r="AE217" t="s">
        <v>20</v>
      </c>
      <c r="AF217" t="s">
        <v>21</v>
      </c>
      <c r="AG217" t="s">
        <v>22</v>
      </c>
      <c r="AH217" t="s">
        <v>77</v>
      </c>
      <c r="AI217" t="s">
        <v>169</v>
      </c>
      <c r="AJ217" t="s">
        <v>170</v>
      </c>
      <c r="AK217" t="s">
        <v>26</v>
      </c>
      <c r="AL217" t="s">
        <v>27</v>
      </c>
      <c r="AM217" t="s">
        <v>28</v>
      </c>
      <c r="AN217" t="s">
        <v>171</v>
      </c>
      <c r="AO217" t="s">
        <v>57</v>
      </c>
      <c r="AP217" t="s">
        <v>31</v>
      </c>
      <c r="AQ217" t="s">
        <v>32</v>
      </c>
      <c r="AR217" t="s">
        <v>58</v>
      </c>
      <c r="AS217" t="s">
        <v>59</v>
      </c>
      <c r="AT217" t="s">
        <v>35</v>
      </c>
      <c r="AU217" t="s">
        <v>36</v>
      </c>
      <c r="AV217" t="s">
        <v>26</v>
      </c>
      <c r="AW217" t="s">
        <v>26</v>
      </c>
      <c r="AX217" t="s">
        <v>962</v>
      </c>
      <c r="AY217" t="s">
        <v>120</v>
      </c>
      <c r="AZ217" s="3">
        <v>166.87</v>
      </c>
      <c r="BA217" t="str">
        <f t="shared" si="3"/>
        <v>418000+EA</v>
      </c>
      <c r="BB217" t="str">
        <f>VLOOKUP(BA217,Sheet2!$A$2:$D$5,4,0)</f>
        <v>SYSTEM STOOL MANAGEMENT FLEXISEAL</v>
      </c>
      <c r="BC217" s="22">
        <f>VLOOKUP(BA217,Sheet2!$A$2:$D$5,3,0)</f>
        <v>164</v>
      </c>
    </row>
    <row r="218" spans="1:55" x14ac:dyDescent="0.2">
      <c r="A218" t="s">
        <v>963</v>
      </c>
      <c r="B218" t="s">
        <v>164</v>
      </c>
      <c r="C218" t="s">
        <v>2</v>
      </c>
      <c r="D218" t="s">
        <v>316</v>
      </c>
      <c r="E218" t="s">
        <v>4</v>
      </c>
      <c r="F218" s="2">
        <v>42716</v>
      </c>
      <c r="G218" t="s">
        <v>964</v>
      </c>
      <c r="H218" t="s">
        <v>965</v>
      </c>
      <c r="I218" s="2">
        <v>42713</v>
      </c>
      <c r="J218" s="3">
        <v>166.87</v>
      </c>
      <c r="K218" s="3">
        <v>0</v>
      </c>
      <c r="L218" s="3">
        <v>166.87</v>
      </c>
      <c r="M218" s="3">
        <v>164</v>
      </c>
      <c r="N218" s="4">
        <v>1.7500000000000002E-2</v>
      </c>
      <c r="O218" s="3">
        <v>2.87</v>
      </c>
      <c r="P218" s="5">
        <v>1</v>
      </c>
      <c r="Q218" t="s">
        <v>44</v>
      </c>
      <c r="R218" t="s">
        <v>8</v>
      </c>
      <c r="S218" t="s">
        <v>46</v>
      </c>
      <c r="T218" t="s">
        <v>47</v>
      </c>
      <c r="U218" t="s">
        <v>2</v>
      </c>
      <c r="V218" t="s">
        <v>148</v>
      </c>
      <c r="W218" t="s">
        <v>12</v>
      </c>
      <c r="X218" t="s">
        <v>13</v>
      </c>
      <c r="Y218" t="s">
        <v>14</v>
      </c>
      <c r="Z218" t="s">
        <v>75</v>
      </c>
      <c r="AA218" t="s">
        <v>76</v>
      </c>
      <c r="AB218" t="s">
        <v>17</v>
      </c>
      <c r="AC218" t="s">
        <v>18</v>
      </c>
      <c r="AD218" t="s">
        <v>19</v>
      </c>
      <c r="AE218" t="s">
        <v>20</v>
      </c>
      <c r="AF218" t="s">
        <v>21</v>
      </c>
      <c r="AG218" t="s">
        <v>22</v>
      </c>
      <c r="AH218" t="s">
        <v>77</v>
      </c>
      <c r="AI218" t="s">
        <v>169</v>
      </c>
      <c r="AJ218" t="s">
        <v>170</v>
      </c>
      <c r="AK218" t="s">
        <v>26</v>
      </c>
      <c r="AL218" t="s">
        <v>27</v>
      </c>
      <c r="AM218" t="s">
        <v>28</v>
      </c>
      <c r="AN218" t="s">
        <v>171</v>
      </c>
      <c r="AO218" t="s">
        <v>57</v>
      </c>
      <c r="AP218" t="s">
        <v>31</v>
      </c>
      <c r="AQ218" t="s">
        <v>32</v>
      </c>
      <c r="AR218" t="s">
        <v>58</v>
      </c>
      <c r="AS218" t="s">
        <v>59</v>
      </c>
      <c r="AT218" t="s">
        <v>35</v>
      </c>
      <c r="AU218" t="s">
        <v>36</v>
      </c>
      <c r="AV218" t="s">
        <v>26</v>
      </c>
      <c r="AW218" t="s">
        <v>26</v>
      </c>
      <c r="AX218" t="s">
        <v>966</v>
      </c>
      <c r="AY218" t="s">
        <v>139</v>
      </c>
      <c r="AZ218" s="3">
        <v>166.87</v>
      </c>
      <c r="BA218" t="str">
        <f t="shared" si="3"/>
        <v>418000+EA</v>
      </c>
      <c r="BB218" t="str">
        <f>VLOOKUP(BA218,Sheet2!$A$2:$D$5,4,0)</f>
        <v>SYSTEM STOOL MANAGEMENT FLEXISEAL</v>
      </c>
      <c r="BC218" s="22">
        <f>VLOOKUP(BA218,Sheet2!$A$2:$D$5,3,0)</f>
        <v>164</v>
      </c>
    </row>
    <row r="219" spans="1:55" x14ac:dyDescent="0.2">
      <c r="A219" t="s">
        <v>967</v>
      </c>
      <c r="B219" t="s">
        <v>164</v>
      </c>
      <c r="C219" t="s">
        <v>2</v>
      </c>
      <c r="D219" t="s">
        <v>316</v>
      </c>
      <c r="E219" t="s">
        <v>4</v>
      </c>
      <c r="F219" s="2">
        <v>42717</v>
      </c>
      <c r="G219" t="s">
        <v>968</v>
      </c>
      <c r="H219" t="s">
        <v>969</v>
      </c>
      <c r="I219" s="2">
        <v>42713</v>
      </c>
      <c r="J219" s="3">
        <v>23.94</v>
      </c>
      <c r="K219" s="3">
        <v>0</v>
      </c>
      <c r="L219" s="3">
        <v>3.99</v>
      </c>
      <c r="M219" s="3">
        <v>3.92</v>
      </c>
      <c r="N219" s="4">
        <v>1.7500000000000002E-2</v>
      </c>
      <c r="O219" s="3">
        <v>7.0000000000000007E-2</v>
      </c>
      <c r="P219" s="5">
        <v>6</v>
      </c>
      <c r="Q219" t="s">
        <v>7</v>
      </c>
      <c r="R219" t="s">
        <v>8</v>
      </c>
      <c r="S219" t="s">
        <v>9</v>
      </c>
      <c r="T219" t="s">
        <v>10</v>
      </c>
      <c r="U219" t="s">
        <v>2</v>
      </c>
      <c r="V219" t="s">
        <v>798</v>
      </c>
      <c r="W219" t="s">
        <v>12</v>
      </c>
      <c r="X219" t="s">
        <v>13</v>
      </c>
      <c r="Y219" t="s">
        <v>14</v>
      </c>
      <c r="Z219" t="s">
        <v>75</v>
      </c>
      <c r="AA219" t="s">
        <v>76</v>
      </c>
      <c r="AB219" t="s">
        <v>17</v>
      </c>
      <c r="AC219" t="s">
        <v>18</v>
      </c>
      <c r="AD219" t="s">
        <v>19</v>
      </c>
      <c r="AE219" t="s">
        <v>20</v>
      </c>
      <c r="AF219" t="s">
        <v>21</v>
      </c>
      <c r="AG219" t="s">
        <v>22</v>
      </c>
      <c r="AH219" t="s">
        <v>77</v>
      </c>
      <c r="AI219" t="s">
        <v>78</v>
      </c>
      <c r="AJ219" t="s">
        <v>79</v>
      </c>
      <c r="AK219" t="s">
        <v>26</v>
      </c>
      <c r="AL219" t="s">
        <v>27</v>
      </c>
      <c r="AM219" t="s">
        <v>28</v>
      </c>
      <c r="AN219" t="s">
        <v>29</v>
      </c>
      <c r="AO219" t="s">
        <v>30</v>
      </c>
      <c r="AP219" t="s">
        <v>31</v>
      </c>
      <c r="AQ219" t="s">
        <v>32</v>
      </c>
      <c r="AR219" t="s">
        <v>33</v>
      </c>
      <c r="AS219" t="s">
        <v>34</v>
      </c>
      <c r="AT219" t="s">
        <v>35</v>
      </c>
      <c r="AU219" t="s">
        <v>36</v>
      </c>
      <c r="AV219" t="s">
        <v>26</v>
      </c>
      <c r="AW219" t="s">
        <v>26</v>
      </c>
      <c r="AX219" t="s">
        <v>970</v>
      </c>
      <c r="AY219" t="s">
        <v>139</v>
      </c>
      <c r="AZ219" s="3">
        <v>3.99</v>
      </c>
      <c r="BA219" t="str">
        <f t="shared" si="3"/>
        <v>650078+EA</v>
      </c>
      <c r="BB219" t="str">
        <f>VLOOKUP(BA219,Sheet2!$A$2:$D$5,4,0)</f>
        <v>BAG FEC FLXSL CLT PCH ODOR FLTR HYDRCLLD</v>
      </c>
      <c r="BC219" s="22">
        <f>VLOOKUP(BA219,Sheet2!$A$2:$D$5,3,0)</f>
        <v>3.92</v>
      </c>
    </row>
    <row r="220" spans="1:55" x14ac:dyDescent="0.2">
      <c r="A220" t="s">
        <v>971</v>
      </c>
      <c r="B220" t="s">
        <v>157</v>
      </c>
      <c r="C220" t="s">
        <v>2</v>
      </c>
      <c r="D220" t="s">
        <v>40</v>
      </c>
      <c r="E220" t="s">
        <v>41</v>
      </c>
      <c r="F220" s="2">
        <v>42716</v>
      </c>
      <c r="G220" t="s">
        <v>972</v>
      </c>
      <c r="H220" t="s">
        <v>973</v>
      </c>
      <c r="I220" s="2">
        <v>42713</v>
      </c>
      <c r="J220" s="3">
        <v>59.83</v>
      </c>
      <c r="K220" s="3">
        <v>0</v>
      </c>
      <c r="L220" s="3">
        <v>59.83</v>
      </c>
      <c r="M220" s="3">
        <v>58.8</v>
      </c>
      <c r="N220" s="4">
        <v>1.7500000000000002E-2</v>
      </c>
      <c r="O220" s="3">
        <v>1.03</v>
      </c>
      <c r="P220" s="5">
        <v>1</v>
      </c>
      <c r="Q220" t="s">
        <v>44</v>
      </c>
      <c r="R220" t="s">
        <v>65</v>
      </c>
      <c r="S220" t="s">
        <v>46</v>
      </c>
      <c r="T220" t="s">
        <v>134</v>
      </c>
      <c r="U220" t="s">
        <v>2</v>
      </c>
      <c r="V220" t="s">
        <v>67</v>
      </c>
      <c r="W220" t="s">
        <v>12</v>
      </c>
      <c r="X220" t="s">
        <v>13</v>
      </c>
      <c r="Y220" t="s">
        <v>14</v>
      </c>
      <c r="Z220" t="s">
        <v>15</v>
      </c>
      <c r="AA220" t="s">
        <v>16</v>
      </c>
      <c r="AB220" t="s">
        <v>17</v>
      </c>
      <c r="AC220" t="s">
        <v>18</v>
      </c>
      <c r="AD220" t="s">
        <v>19</v>
      </c>
      <c r="AE220" t="s">
        <v>20</v>
      </c>
      <c r="AF220" t="s">
        <v>21</v>
      </c>
      <c r="AG220" t="s">
        <v>22</v>
      </c>
      <c r="AH220" t="s">
        <v>23</v>
      </c>
      <c r="AI220" t="s">
        <v>227</v>
      </c>
      <c r="AJ220" t="s">
        <v>228</v>
      </c>
      <c r="AK220" t="s">
        <v>26</v>
      </c>
      <c r="AL220" t="s">
        <v>27</v>
      </c>
      <c r="AM220" t="s">
        <v>28</v>
      </c>
      <c r="AN220" t="s">
        <v>68</v>
      </c>
      <c r="AO220" t="s">
        <v>69</v>
      </c>
      <c r="AP220" t="s">
        <v>31</v>
      </c>
      <c r="AQ220" t="s">
        <v>32</v>
      </c>
      <c r="AR220" t="s">
        <v>33</v>
      </c>
      <c r="AS220" t="s">
        <v>34</v>
      </c>
      <c r="AT220" t="s">
        <v>35</v>
      </c>
      <c r="AU220" t="s">
        <v>36</v>
      </c>
      <c r="AV220" t="s">
        <v>26</v>
      </c>
      <c r="AW220" t="s">
        <v>26</v>
      </c>
      <c r="AX220" t="s">
        <v>26</v>
      </c>
      <c r="AY220" t="s">
        <v>974</v>
      </c>
      <c r="AZ220" s="3">
        <v>59.83</v>
      </c>
      <c r="BA220" t="str">
        <f t="shared" si="3"/>
        <v>411108+BX</v>
      </c>
      <c r="BB220" t="str">
        <f>VLOOKUP(BA220,Sheet2!$A$2:$D$5,4,0)</f>
        <v>BAG COLLECTION PRIVACY FLEXISEAL 10/BX</v>
      </c>
      <c r="BC220" s="22">
        <f>VLOOKUP(BA220,Sheet2!$A$2:$D$5,3,0)</f>
        <v>58.8</v>
      </c>
    </row>
    <row r="221" spans="1:55" x14ac:dyDescent="0.2">
      <c r="A221" t="s">
        <v>975</v>
      </c>
      <c r="B221" t="s">
        <v>139</v>
      </c>
      <c r="C221" t="s">
        <v>2</v>
      </c>
      <c r="D221" t="s">
        <v>316</v>
      </c>
      <c r="E221" t="s">
        <v>4</v>
      </c>
      <c r="F221" s="2">
        <v>42716</v>
      </c>
      <c r="G221" t="s">
        <v>976</v>
      </c>
      <c r="H221" t="s">
        <v>977</v>
      </c>
      <c r="I221" s="2">
        <v>42713</v>
      </c>
      <c r="J221" s="3">
        <v>166.87</v>
      </c>
      <c r="K221" s="3">
        <v>0</v>
      </c>
      <c r="L221" s="3">
        <v>166.87</v>
      </c>
      <c r="M221" s="3">
        <v>164</v>
      </c>
      <c r="N221" s="4">
        <v>1.7500000000000002E-2</v>
      </c>
      <c r="O221" s="3">
        <v>2.87</v>
      </c>
      <c r="P221" s="5">
        <v>1</v>
      </c>
      <c r="Q221" t="s">
        <v>44</v>
      </c>
      <c r="R221" t="s">
        <v>8</v>
      </c>
      <c r="S221" t="s">
        <v>46</v>
      </c>
      <c r="T221" t="s">
        <v>47</v>
      </c>
      <c r="U221" t="s">
        <v>2</v>
      </c>
      <c r="V221" t="s">
        <v>148</v>
      </c>
      <c r="W221" t="s">
        <v>12</v>
      </c>
      <c r="X221" t="s">
        <v>13</v>
      </c>
      <c r="Y221" t="s">
        <v>14</v>
      </c>
      <c r="Z221" t="s">
        <v>75</v>
      </c>
      <c r="AA221" t="s">
        <v>76</v>
      </c>
      <c r="AB221" t="s">
        <v>17</v>
      </c>
      <c r="AC221" t="s">
        <v>18</v>
      </c>
      <c r="AD221" t="s">
        <v>19</v>
      </c>
      <c r="AE221" t="s">
        <v>20</v>
      </c>
      <c r="AF221" t="s">
        <v>21</v>
      </c>
      <c r="AG221" t="s">
        <v>22</v>
      </c>
      <c r="AH221" t="s">
        <v>77</v>
      </c>
      <c r="AI221" t="s">
        <v>169</v>
      </c>
      <c r="AJ221" t="s">
        <v>170</v>
      </c>
      <c r="AK221" t="s">
        <v>26</v>
      </c>
      <c r="AL221" t="s">
        <v>27</v>
      </c>
      <c r="AM221" t="s">
        <v>28</v>
      </c>
      <c r="AN221" t="s">
        <v>171</v>
      </c>
      <c r="AO221" t="s">
        <v>57</v>
      </c>
      <c r="AP221" t="s">
        <v>31</v>
      </c>
      <c r="AQ221" t="s">
        <v>32</v>
      </c>
      <c r="AR221" t="s">
        <v>58</v>
      </c>
      <c r="AS221" t="s">
        <v>59</v>
      </c>
      <c r="AT221" t="s">
        <v>35</v>
      </c>
      <c r="AU221" t="s">
        <v>36</v>
      </c>
      <c r="AV221" t="s">
        <v>26</v>
      </c>
      <c r="AW221" t="s">
        <v>26</v>
      </c>
      <c r="AX221" t="s">
        <v>26</v>
      </c>
      <c r="AY221" t="s">
        <v>974</v>
      </c>
      <c r="AZ221" s="3">
        <v>166.87</v>
      </c>
      <c r="BA221" t="str">
        <f t="shared" si="3"/>
        <v>418000+EA</v>
      </c>
      <c r="BB221" t="str">
        <f>VLOOKUP(BA221,Sheet2!$A$2:$D$5,4,0)</f>
        <v>SYSTEM STOOL MANAGEMENT FLEXISEAL</v>
      </c>
      <c r="BC221" s="22">
        <f>VLOOKUP(BA221,Sheet2!$A$2:$D$5,3,0)</f>
        <v>164</v>
      </c>
    </row>
    <row r="222" spans="1:55" x14ac:dyDescent="0.2">
      <c r="A222" t="s">
        <v>978</v>
      </c>
      <c r="B222" t="s">
        <v>154</v>
      </c>
      <c r="C222" t="s">
        <v>2</v>
      </c>
      <c r="D222" t="s">
        <v>316</v>
      </c>
      <c r="E222" t="s">
        <v>4</v>
      </c>
      <c r="F222" s="2">
        <v>42717</v>
      </c>
      <c r="G222" t="s">
        <v>979</v>
      </c>
      <c r="H222" t="s">
        <v>980</v>
      </c>
      <c r="I222" s="2">
        <v>42716</v>
      </c>
      <c r="J222" s="3">
        <v>166.87</v>
      </c>
      <c r="K222" s="3">
        <v>0</v>
      </c>
      <c r="L222" s="3">
        <v>166.87</v>
      </c>
      <c r="M222" s="3">
        <v>164</v>
      </c>
      <c r="N222" s="4">
        <v>1.7500000000000002E-2</v>
      </c>
      <c r="O222" s="3">
        <v>2.87</v>
      </c>
      <c r="P222" s="5">
        <v>1</v>
      </c>
      <c r="Q222" t="s">
        <v>44</v>
      </c>
      <c r="R222" t="s">
        <v>8</v>
      </c>
      <c r="S222" t="s">
        <v>46</v>
      </c>
      <c r="T222" t="s">
        <v>47</v>
      </c>
      <c r="U222" t="s">
        <v>2</v>
      </c>
      <c r="V222" t="s">
        <v>148</v>
      </c>
      <c r="W222" t="s">
        <v>12</v>
      </c>
      <c r="X222" t="s">
        <v>13</v>
      </c>
      <c r="Y222" t="s">
        <v>14</v>
      </c>
      <c r="Z222" t="s">
        <v>75</v>
      </c>
      <c r="AA222" t="s">
        <v>76</v>
      </c>
      <c r="AB222" t="s">
        <v>17</v>
      </c>
      <c r="AC222" t="s">
        <v>18</v>
      </c>
      <c r="AD222" t="s">
        <v>19</v>
      </c>
      <c r="AE222" t="s">
        <v>20</v>
      </c>
      <c r="AF222" t="s">
        <v>21</v>
      </c>
      <c r="AG222" t="s">
        <v>22</v>
      </c>
      <c r="AH222" t="s">
        <v>77</v>
      </c>
      <c r="AI222" t="s">
        <v>169</v>
      </c>
      <c r="AJ222" t="s">
        <v>170</v>
      </c>
      <c r="AK222" t="s">
        <v>26</v>
      </c>
      <c r="AL222" t="s">
        <v>27</v>
      </c>
      <c r="AM222" t="s">
        <v>28</v>
      </c>
      <c r="AN222" t="s">
        <v>171</v>
      </c>
      <c r="AO222" t="s">
        <v>57</v>
      </c>
      <c r="AP222" t="s">
        <v>31</v>
      </c>
      <c r="AQ222" t="s">
        <v>32</v>
      </c>
      <c r="AR222" t="s">
        <v>58</v>
      </c>
      <c r="AS222" t="s">
        <v>59</v>
      </c>
      <c r="AT222" t="s">
        <v>35</v>
      </c>
      <c r="AU222" t="s">
        <v>36</v>
      </c>
      <c r="AV222" t="s">
        <v>26</v>
      </c>
      <c r="AW222" t="s">
        <v>26</v>
      </c>
      <c r="AX222" t="s">
        <v>981</v>
      </c>
      <c r="AY222" t="s">
        <v>154</v>
      </c>
      <c r="AZ222" s="3">
        <v>166.87</v>
      </c>
      <c r="BA222" t="str">
        <f t="shared" si="3"/>
        <v>418000+EA</v>
      </c>
      <c r="BB222" t="str">
        <f>VLOOKUP(BA222,Sheet2!$A$2:$D$5,4,0)</f>
        <v>SYSTEM STOOL MANAGEMENT FLEXISEAL</v>
      </c>
      <c r="BC222" s="22">
        <f>VLOOKUP(BA222,Sheet2!$A$2:$D$5,3,0)</f>
        <v>164</v>
      </c>
    </row>
    <row r="223" spans="1:55" x14ac:dyDescent="0.2">
      <c r="A223" t="s">
        <v>982</v>
      </c>
      <c r="B223" t="s">
        <v>349</v>
      </c>
      <c r="C223" t="s">
        <v>2</v>
      </c>
      <c r="D223" t="s">
        <v>316</v>
      </c>
      <c r="E223" t="s">
        <v>4</v>
      </c>
      <c r="F223" s="2">
        <v>42717</v>
      </c>
      <c r="G223" t="s">
        <v>983</v>
      </c>
      <c r="H223" t="s">
        <v>984</v>
      </c>
      <c r="I223" s="2">
        <v>42716</v>
      </c>
      <c r="J223" s="3">
        <v>15.96</v>
      </c>
      <c r="K223" s="3">
        <v>0</v>
      </c>
      <c r="L223" s="3">
        <v>3.99</v>
      </c>
      <c r="M223" s="3">
        <v>3.92</v>
      </c>
      <c r="N223" s="4">
        <v>1.7500000000000002E-2</v>
      </c>
      <c r="O223" s="3">
        <v>7.0000000000000007E-2</v>
      </c>
      <c r="P223" s="5">
        <v>4</v>
      </c>
      <c r="Q223" t="s">
        <v>7</v>
      </c>
      <c r="R223" t="s">
        <v>8</v>
      </c>
      <c r="S223" t="s">
        <v>9</v>
      </c>
      <c r="T223" t="s">
        <v>10</v>
      </c>
      <c r="U223" t="s">
        <v>2</v>
      </c>
      <c r="V223" t="s">
        <v>798</v>
      </c>
      <c r="W223" t="s">
        <v>12</v>
      </c>
      <c r="X223" t="s">
        <v>13</v>
      </c>
      <c r="Y223" t="s">
        <v>14</v>
      </c>
      <c r="Z223" t="s">
        <v>186</v>
      </c>
      <c r="AA223" t="s">
        <v>187</v>
      </c>
      <c r="AB223" t="s">
        <v>17</v>
      </c>
      <c r="AC223" t="s">
        <v>18</v>
      </c>
      <c r="AD223" t="s">
        <v>19</v>
      </c>
      <c r="AE223" t="s">
        <v>20</v>
      </c>
      <c r="AF223" t="s">
        <v>188</v>
      </c>
      <c r="AG223" t="s">
        <v>189</v>
      </c>
      <c r="AH223" t="s">
        <v>190</v>
      </c>
      <c r="AI223" t="s">
        <v>191</v>
      </c>
      <c r="AJ223" t="s">
        <v>192</v>
      </c>
      <c r="AK223" t="s">
        <v>26</v>
      </c>
      <c r="AL223" t="s">
        <v>27</v>
      </c>
      <c r="AM223" t="s">
        <v>28</v>
      </c>
      <c r="AN223" t="s">
        <v>29</v>
      </c>
      <c r="AO223" t="s">
        <v>30</v>
      </c>
      <c r="AP223" t="s">
        <v>31</v>
      </c>
      <c r="AQ223" t="s">
        <v>32</v>
      </c>
      <c r="AR223" t="s">
        <v>33</v>
      </c>
      <c r="AS223" t="s">
        <v>34</v>
      </c>
      <c r="AT223" t="s">
        <v>35</v>
      </c>
      <c r="AU223" t="s">
        <v>36</v>
      </c>
      <c r="AV223" t="s">
        <v>26</v>
      </c>
      <c r="AW223" t="s">
        <v>26</v>
      </c>
      <c r="AX223" t="s">
        <v>985</v>
      </c>
      <c r="AY223" t="s">
        <v>139</v>
      </c>
      <c r="AZ223" s="3">
        <v>3.99</v>
      </c>
      <c r="BA223" t="str">
        <f t="shared" si="3"/>
        <v>650078+EA</v>
      </c>
      <c r="BB223" t="str">
        <f>VLOOKUP(BA223,Sheet2!$A$2:$D$5,4,0)</f>
        <v>BAG FEC FLXSL CLT PCH ODOR FLTR HYDRCLLD</v>
      </c>
      <c r="BC223" s="22">
        <f>VLOOKUP(BA223,Sheet2!$A$2:$D$5,3,0)</f>
        <v>3.92</v>
      </c>
    </row>
    <row r="224" spans="1:55" x14ac:dyDescent="0.2">
      <c r="A224" t="s">
        <v>986</v>
      </c>
      <c r="B224" t="s">
        <v>114</v>
      </c>
      <c r="C224" t="s">
        <v>26</v>
      </c>
      <c r="D224" t="s">
        <v>26</v>
      </c>
      <c r="E224" t="s">
        <v>26</v>
      </c>
      <c r="F224" s="2">
        <v>42717</v>
      </c>
      <c r="G224" t="s">
        <v>987</v>
      </c>
      <c r="H224" t="s">
        <v>988</v>
      </c>
      <c r="I224" s="2">
        <v>42716</v>
      </c>
      <c r="J224" s="3">
        <v>1668.7</v>
      </c>
      <c r="K224" s="3">
        <v>0</v>
      </c>
      <c r="L224" s="3">
        <v>166.87</v>
      </c>
      <c r="M224" s="3">
        <v>164</v>
      </c>
      <c r="N224" s="4">
        <v>1.7500000000000002E-2</v>
      </c>
      <c r="O224" s="3">
        <v>2.87</v>
      </c>
      <c r="P224" s="5">
        <v>10</v>
      </c>
      <c r="Q224" t="s">
        <v>44</v>
      </c>
      <c r="R224" t="s">
        <v>8</v>
      </c>
      <c r="S224" t="s">
        <v>46</v>
      </c>
      <c r="T224" t="s">
        <v>47</v>
      </c>
      <c r="U224" t="s">
        <v>2</v>
      </c>
      <c r="V224" t="s">
        <v>148</v>
      </c>
      <c r="W224" t="s">
        <v>12</v>
      </c>
      <c r="X224" t="s">
        <v>13</v>
      </c>
      <c r="Y224" t="s">
        <v>49</v>
      </c>
      <c r="Z224" t="s">
        <v>50</v>
      </c>
      <c r="AA224" t="s">
        <v>51</v>
      </c>
      <c r="AB224" t="s">
        <v>52</v>
      </c>
      <c r="AC224" t="s">
        <v>53</v>
      </c>
      <c r="AD224" t="s">
        <v>54</v>
      </c>
      <c r="AE224" t="s">
        <v>55</v>
      </c>
      <c r="AF224" t="s">
        <v>50</v>
      </c>
      <c r="AG224" t="s">
        <v>51</v>
      </c>
      <c r="AH224" t="s">
        <v>26</v>
      </c>
      <c r="AI224" t="s">
        <v>26</v>
      </c>
      <c r="AJ224" t="s">
        <v>26</v>
      </c>
      <c r="AK224" t="s">
        <v>26</v>
      </c>
      <c r="AL224" t="s">
        <v>27</v>
      </c>
      <c r="AM224" t="s">
        <v>28</v>
      </c>
      <c r="AN224" t="s">
        <v>171</v>
      </c>
      <c r="AO224" t="s">
        <v>57</v>
      </c>
      <c r="AP224" t="s">
        <v>31</v>
      </c>
      <c r="AQ224" t="s">
        <v>32</v>
      </c>
      <c r="AR224" t="s">
        <v>58</v>
      </c>
      <c r="AS224" t="s">
        <v>59</v>
      </c>
      <c r="AT224" t="s">
        <v>135</v>
      </c>
      <c r="AU224" t="s">
        <v>136</v>
      </c>
      <c r="AV224" t="s">
        <v>26</v>
      </c>
      <c r="AW224" t="s">
        <v>26</v>
      </c>
      <c r="AX224" t="s">
        <v>989</v>
      </c>
      <c r="AY224" t="s">
        <v>63</v>
      </c>
      <c r="AZ224" s="3">
        <v>166.87</v>
      </c>
      <c r="BA224" t="str">
        <f t="shared" si="3"/>
        <v>418000+EA</v>
      </c>
      <c r="BB224" t="str">
        <f>VLOOKUP(BA224,Sheet2!$A$2:$D$5,4,0)</f>
        <v>SYSTEM STOOL MANAGEMENT FLEXISEAL</v>
      </c>
      <c r="BC224" s="22">
        <f>VLOOKUP(BA224,Sheet2!$A$2:$D$5,3,0)</f>
        <v>164</v>
      </c>
    </row>
    <row r="225" spans="1:55" x14ac:dyDescent="0.2">
      <c r="A225" t="s">
        <v>990</v>
      </c>
      <c r="B225" t="s">
        <v>174</v>
      </c>
      <c r="C225" t="s">
        <v>2</v>
      </c>
      <c r="D225" t="s">
        <v>316</v>
      </c>
      <c r="E225" t="s">
        <v>4</v>
      </c>
      <c r="F225" s="2">
        <v>42717</v>
      </c>
      <c r="G225" t="s">
        <v>991</v>
      </c>
      <c r="H225" t="s">
        <v>992</v>
      </c>
      <c r="I225" s="2">
        <v>42716</v>
      </c>
      <c r="J225" s="3">
        <v>166.87</v>
      </c>
      <c r="K225" s="3">
        <v>0</v>
      </c>
      <c r="L225" s="3">
        <v>166.87</v>
      </c>
      <c r="M225" s="3">
        <v>164</v>
      </c>
      <c r="N225" s="4">
        <v>1.7500000000000002E-2</v>
      </c>
      <c r="O225" s="3">
        <v>2.87</v>
      </c>
      <c r="P225" s="5">
        <v>1</v>
      </c>
      <c r="Q225" t="s">
        <v>44</v>
      </c>
      <c r="R225" t="s">
        <v>8</v>
      </c>
      <c r="S225" t="s">
        <v>46</v>
      </c>
      <c r="T225" t="s">
        <v>47</v>
      </c>
      <c r="U225" t="s">
        <v>2</v>
      </c>
      <c r="V225" t="s">
        <v>148</v>
      </c>
      <c r="W225" t="s">
        <v>12</v>
      </c>
      <c r="X225" t="s">
        <v>13</v>
      </c>
      <c r="Y225" t="s">
        <v>14</v>
      </c>
      <c r="Z225" t="s">
        <v>75</v>
      </c>
      <c r="AA225" t="s">
        <v>76</v>
      </c>
      <c r="AB225" t="s">
        <v>17</v>
      </c>
      <c r="AC225" t="s">
        <v>18</v>
      </c>
      <c r="AD225" t="s">
        <v>19</v>
      </c>
      <c r="AE225" t="s">
        <v>20</v>
      </c>
      <c r="AF225" t="s">
        <v>21</v>
      </c>
      <c r="AG225" t="s">
        <v>22</v>
      </c>
      <c r="AH225" t="s">
        <v>77</v>
      </c>
      <c r="AI225" t="s">
        <v>169</v>
      </c>
      <c r="AJ225" t="s">
        <v>170</v>
      </c>
      <c r="AK225" t="s">
        <v>26</v>
      </c>
      <c r="AL225" t="s">
        <v>27</v>
      </c>
      <c r="AM225" t="s">
        <v>28</v>
      </c>
      <c r="AN225" t="s">
        <v>171</v>
      </c>
      <c r="AO225" t="s">
        <v>57</v>
      </c>
      <c r="AP225" t="s">
        <v>31</v>
      </c>
      <c r="AQ225" t="s">
        <v>32</v>
      </c>
      <c r="AR225" t="s">
        <v>58</v>
      </c>
      <c r="AS225" t="s">
        <v>59</v>
      </c>
      <c r="AT225" t="s">
        <v>35</v>
      </c>
      <c r="AU225" t="s">
        <v>36</v>
      </c>
      <c r="AV225" t="s">
        <v>26</v>
      </c>
      <c r="AW225" t="s">
        <v>26</v>
      </c>
      <c r="AX225" t="s">
        <v>993</v>
      </c>
      <c r="AY225" t="s">
        <v>602</v>
      </c>
      <c r="AZ225" s="3">
        <v>166.87</v>
      </c>
      <c r="BA225" t="str">
        <f t="shared" si="3"/>
        <v>418000+EA</v>
      </c>
      <c r="BB225" t="str">
        <f>VLOOKUP(BA225,Sheet2!$A$2:$D$5,4,0)</f>
        <v>SYSTEM STOOL MANAGEMENT FLEXISEAL</v>
      </c>
      <c r="BC225" s="22">
        <f>VLOOKUP(BA225,Sheet2!$A$2:$D$5,3,0)</f>
        <v>164</v>
      </c>
    </row>
    <row r="226" spans="1:55" x14ac:dyDescent="0.2">
      <c r="A226" t="s">
        <v>994</v>
      </c>
      <c r="B226" t="s">
        <v>602</v>
      </c>
      <c r="C226" t="s">
        <v>2</v>
      </c>
      <c r="D226" t="s">
        <v>316</v>
      </c>
      <c r="E226" t="s">
        <v>4</v>
      </c>
      <c r="F226" s="2">
        <v>42718</v>
      </c>
      <c r="G226" t="s">
        <v>995</v>
      </c>
      <c r="H226" t="s">
        <v>996</v>
      </c>
      <c r="I226" s="2">
        <v>42717</v>
      </c>
      <c r="J226" s="3">
        <v>166.87</v>
      </c>
      <c r="K226" s="3">
        <v>0</v>
      </c>
      <c r="L226" s="3">
        <v>166.87</v>
      </c>
      <c r="M226" s="3">
        <v>164</v>
      </c>
      <c r="N226" s="4">
        <v>1.7500000000000002E-2</v>
      </c>
      <c r="O226" s="3">
        <v>2.87</v>
      </c>
      <c r="P226" s="5">
        <v>1</v>
      </c>
      <c r="Q226" t="s">
        <v>44</v>
      </c>
      <c r="R226" t="s">
        <v>8</v>
      </c>
      <c r="S226" t="s">
        <v>46</v>
      </c>
      <c r="T226" t="s">
        <v>47</v>
      </c>
      <c r="U226" t="s">
        <v>2</v>
      </c>
      <c r="V226" t="s">
        <v>148</v>
      </c>
      <c r="W226" t="s">
        <v>12</v>
      </c>
      <c r="X226" t="s">
        <v>13</v>
      </c>
      <c r="Y226" t="s">
        <v>14</v>
      </c>
      <c r="Z226" t="s">
        <v>15</v>
      </c>
      <c r="AA226" t="s">
        <v>16</v>
      </c>
      <c r="AB226" t="s">
        <v>17</v>
      </c>
      <c r="AC226" t="s">
        <v>18</v>
      </c>
      <c r="AD226" t="s">
        <v>19</v>
      </c>
      <c r="AE226" t="s">
        <v>20</v>
      </c>
      <c r="AF226" t="s">
        <v>21</v>
      </c>
      <c r="AG226" t="s">
        <v>22</v>
      </c>
      <c r="AH226" t="s">
        <v>23</v>
      </c>
      <c r="AI226" t="s">
        <v>227</v>
      </c>
      <c r="AJ226" t="s">
        <v>228</v>
      </c>
      <c r="AK226" t="s">
        <v>26</v>
      </c>
      <c r="AL226" t="s">
        <v>27</v>
      </c>
      <c r="AM226" t="s">
        <v>28</v>
      </c>
      <c r="AN226" t="s">
        <v>171</v>
      </c>
      <c r="AO226" t="s">
        <v>57</v>
      </c>
      <c r="AP226" t="s">
        <v>31</v>
      </c>
      <c r="AQ226" t="s">
        <v>32</v>
      </c>
      <c r="AR226" t="s">
        <v>58</v>
      </c>
      <c r="AS226" t="s">
        <v>59</v>
      </c>
      <c r="AT226" t="s">
        <v>35</v>
      </c>
      <c r="AU226" t="s">
        <v>36</v>
      </c>
      <c r="AV226" t="s">
        <v>26</v>
      </c>
      <c r="AW226" t="s">
        <v>26</v>
      </c>
      <c r="AX226" t="s">
        <v>997</v>
      </c>
      <c r="AY226" t="s">
        <v>419</v>
      </c>
      <c r="AZ226" s="3">
        <v>166.87</v>
      </c>
      <c r="BA226" t="str">
        <f t="shared" si="3"/>
        <v>418000+EA</v>
      </c>
      <c r="BB226" t="str">
        <f>VLOOKUP(BA226,Sheet2!$A$2:$D$5,4,0)</f>
        <v>SYSTEM STOOL MANAGEMENT FLEXISEAL</v>
      </c>
      <c r="BC226" s="22">
        <f>VLOOKUP(BA226,Sheet2!$A$2:$D$5,3,0)</f>
        <v>164</v>
      </c>
    </row>
    <row r="227" spans="1:55" x14ac:dyDescent="0.2">
      <c r="A227" t="s">
        <v>998</v>
      </c>
      <c r="B227" t="s">
        <v>419</v>
      </c>
      <c r="C227" t="s">
        <v>2</v>
      </c>
      <c r="D227" t="s">
        <v>316</v>
      </c>
      <c r="E227" t="s">
        <v>4</v>
      </c>
      <c r="F227" s="2">
        <v>42720</v>
      </c>
      <c r="G227" t="s">
        <v>999</v>
      </c>
      <c r="H227" t="s">
        <v>1000</v>
      </c>
      <c r="I227" s="2">
        <v>42717</v>
      </c>
      <c r="J227" s="3">
        <v>39.9</v>
      </c>
      <c r="K227" s="3">
        <v>0</v>
      </c>
      <c r="L227" s="3">
        <v>3.99</v>
      </c>
      <c r="M227" s="3">
        <v>3.92</v>
      </c>
      <c r="N227" s="4">
        <v>1.7500000000000002E-2</v>
      </c>
      <c r="O227" s="3">
        <v>7.0000000000000007E-2</v>
      </c>
      <c r="P227" s="5">
        <v>10</v>
      </c>
      <c r="Q227" t="s">
        <v>7</v>
      </c>
      <c r="R227" t="s">
        <v>8</v>
      </c>
      <c r="S227" t="s">
        <v>9</v>
      </c>
      <c r="T227" t="s">
        <v>10</v>
      </c>
      <c r="U227" t="s">
        <v>2</v>
      </c>
      <c r="V227" t="s">
        <v>798</v>
      </c>
      <c r="W227" t="s">
        <v>12</v>
      </c>
      <c r="X227" t="s">
        <v>13</v>
      </c>
      <c r="Y227" t="s">
        <v>14</v>
      </c>
      <c r="Z227" t="s">
        <v>15</v>
      </c>
      <c r="AA227" t="s">
        <v>16</v>
      </c>
      <c r="AB227" t="s">
        <v>17</v>
      </c>
      <c r="AC227" t="s">
        <v>18</v>
      </c>
      <c r="AD227" t="s">
        <v>19</v>
      </c>
      <c r="AE227" t="s">
        <v>20</v>
      </c>
      <c r="AF227" t="s">
        <v>21</v>
      </c>
      <c r="AG227" t="s">
        <v>22</v>
      </c>
      <c r="AH227" t="s">
        <v>23</v>
      </c>
      <c r="AI227" t="s">
        <v>24</v>
      </c>
      <c r="AJ227" t="s">
        <v>25</v>
      </c>
      <c r="AK227" t="s">
        <v>26</v>
      </c>
      <c r="AL227" t="s">
        <v>27</v>
      </c>
      <c r="AM227" t="s">
        <v>28</v>
      </c>
      <c r="AN227" t="s">
        <v>29</v>
      </c>
      <c r="AO227" t="s">
        <v>30</v>
      </c>
      <c r="AP227" t="s">
        <v>31</v>
      </c>
      <c r="AQ227" t="s">
        <v>32</v>
      </c>
      <c r="AR227" t="s">
        <v>33</v>
      </c>
      <c r="AS227" t="s">
        <v>34</v>
      </c>
      <c r="AT227" t="s">
        <v>35</v>
      </c>
      <c r="AU227" t="s">
        <v>36</v>
      </c>
      <c r="AV227" t="s">
        <v>26</v>
      </c>
      <c r="AW227" t="s">
        <v>26</v>
      </c>
      <c r="AX227" t="s">
        <v>1001</v>
      </c>
      <c r="AY227" t="s">
        <v>154</v>
      </c>
      <c r="AZ227" s="3">
        <v>3.99</v>
      </c>
      <c r="BA227" t="str">
        <f t="shared" si="3"/>
        <v>650078+EA</v>
      </c>
      <c r="BB227" t="str">
        <f>VLOOKUP(BA227,Sheet2!$A$2:$D$5,4,0)</f>
        <v>BAG FEC FLXSL CLT PCH ODOR FLTR HYDRCLLD</v>
      </c>
      <c r="BC227" s="22">
        <f>VLOOKUP(BA227,Sheet2!$A$2:$D$5,3,0)</f>
        <v>3.92</v>
      </c>
    </row>
    <row r="228" spans="1:55" x14ac:dyDescent="0.2">
      <c r="A228" t="s">
        <v>1002</v>
      </c>
      <c r="B228" t="s">
        <v>72</v>
      </c>
      <c r="C228" t="s">
        <v>2</v>
      </c>
      <c r="D228" t="s">
        <v>40</v>
      </c>
      <c r="E228" t="s">
        <v>41</v>
      </c>
      <c r="F228" s="2">
        <v>42723</v>
      </c>
      <c r="G228" t="s">
        <v>1003</v>
      </c>
      <c r="H228" t="s">
        <v>1004</v>
      </c>
      <c r="I228" s="2">
        <v>42722</v>
      </c>
      <c r="J228" s="3">
        <v>59.83</v>
      </c>
      <c r="K228" s="3">
        <v>0</v>
      </c>
      <c r="L228" s="3">
        <v>59.83</v>
      </c>
      <c r="M228" s="3">
        <v>58.8</v>
      </c>
      <c r="N228" s="4">
        <v>1.7500000000000002E-2</v>
      </c>
      <c r="O228" s="3">
        <v>1.03</v>
      </c>
      <c r="P228" s="5">
        <v>1</v>
      </c>
      <c r="Q228" t="s">
        <v>44</v>
      </c>
      <c r="R228" t="s">
        <v>65</v>
      </c>
      <c r="S228" t="s">
        <v>46</v>
      </c>
      <c r="T228" t="s">
        <v>134</v>
      </c>
      <c r="U228" t="s">
        <v>2</v>
      </c>
      <c r="V228" t="s">
        <v>67</v>
      </c>
      <c r="W228" t="s">
        <v>12</v>
      </c>
      <c r="X228" t="s">
        <v>13</v>
      </c>
      <c r="Y228" t="s">
        <v>14</v>
      </c>
      <c r="Z228" t="s">
        <v>75</v>
      </c>
      <c r="AA228" t="s">
        <v>76</v>
      </c>
      <c r="AB228" t="s">
        <v>17</v>
      </c>
      <c r="AC228" t="s">
        <v>18</v>
      </c>
      <c r="AD228" t="s">
        <v>19</v>
      </c>
      <c r="AE228" t="s">
        <v>20</v>
      </c>
      <c r="AF228" t="s">
        <v>21</v>
      </c>
      <c r="AG228" t="s">
        <v>22</v>
      </c>
      <c r="AH228" t="s">
        <v>77</v>
      </c>
      <c r="AI228" t="s">
        <v>169</v>
      </c>
      <c r="AJ228" t="s">
        <v>170</v>
      </c>
      <c r="AK228" t="s">
        <v>26</v>
      </c>
      <c r="AL228" t="s">
        <v>27</v>
      </c>
      <c r="AM228" t="s">
        <v>28</v>
      </c>
      <c r="AN228" t="s">
        <v>68</v>
      </c>
      <c r="AO228" t="s">
        <v>69</v>
      </c>
      <c r="AP228" t="s">
        <v>31</v>
      </c>
      <c r="AQ228" t="s">
        <v>32</v>
      </c>
      <c r="AR228" t="s">
        <v>33</v>
      </c>
      <c r="AS228" t="s">
        <v>34</v>
      </c>
      <c r="AT228" t="s">
        <v>35</v>
      </c>
      <c r="AU228" t="s">
        <v>36</v>
      </c>
      <c r="AV228" t="s">
        <v>26</v>
      </c>
      <c r="AW228" t="s">
        <v>26</v>
      </c>
      <c r="AX228" t="s">
        <v>1005</v>
      </c>
      <c r="AY228" t="s">
        <v>83</v>
      </c>
      <c r="AZ228" s="3">
        <v>59.83</v>
      </c>
      <c r="BA228" t="str">
        <f t="shared" si="3"/>
        <v>411108+BX</v>
      </c>
      <c r="BB228" t="str">
        <f>VLOOKUP(BA228,Sheet2!$A$2:$D$5,4,0)</f>
        <v>BAG COLLECTION PRIVACY FLEXISEAL 10/BX</v>
      </c>
      <c r="BC228" s="22">
        <f>VLOOKUP(BA228,Sheet2!$A$2:$D$5,3,0)</f>
        <v>58.8</v>
      </c>
    </row>
    <row r="229" spans="1:55" x14ac:dyDescent="0.2">
      <c r="A229" t="s">
        <v>1006</v>
      </c>
      <c r="B229" t="s">
        <v>164</v>
      </c>
      <c r="C229" t="s">
        <v>2</v>
      </c>
      <c r="D229" t="s">
        <v>316</v>
      </c>
      <c r="E229" t="s">
        <v>4</v>
      </c>
      <c r="F229" s="2">
        <v>42723</v>
      </c>
      <c r="G229" t="s">
        <v>1007</v>
      </c>
      <c r="H229" t="s">
        <v>1008</v>
      </c>
      <c r="I229" s="2">
        <v>42722</v>
      </c>
      <c r="J229" s="3">
        <v>166.87</v>
      </c>
      <c r="K229" s="3">
        <v>0</v>
      </c>
      <c r="L229" s="3">
        <v>166.87</v>
      </c>
      <c r="M229" s="3">
        <v>164</v>
      </c>
      <c r="N229" s="4">
        <v>1.7500000000000002E-2</v>
      </c>
      <c r="O229" s="3">
        <v>2.87</v>
      </c>
      <c r="P229" s="5">
        <v>1</v>
      </c>
      <c r="Q229" t="s">
        <v>44</v>
      </c>
      <c r="R229" t="s">
        <v>8</v>
      </c>
      <c r="S229" t="s">
        <v>46</v>
      </c>
      <c r="T229" t="s">
        <v>47</v>
      </c>
      <c r="U229" t="s">
        <v>2</v>
      </c>
      <c r="V229" t="s">
        <v>148</v>
      </c>
      <c r="W229" t="s">
        <v>12</v>
      </c>
      <c r="X229" t="s">
        <v>13</v>
      </c>
      <c r="Y229" t="s">
        <v>14</v>
      </c>
      <c r="Z229" t="s">
        <v>15</v>
      </c>
      <c r="AA229" t="s">
        <v>16</v>
      </c>
      <c r="AB229" t="s">
        <v>17</v>
      </c>
      <c r="AC229" t="s">
        <v>18</v>
      </c>
      <c r="AD229" t="s">
        <v>19</v>
      </c>
      <c r="AE229" t="s">
        <v>20</v>
      </c>
      <c r="AF229" t="s">
        <v>21</v>
      </c>
      <c r="AG229" t="s">
        <v>22</v>
      </c>
      <c r="AH229" t="s">
        <v>23</v>
      </c>
      <c r="AI229" t="s">
        <v>227</v>
      </c>
      <c r="AJ229" t="s">
        <v>228</v>
      </c>
      <c r="AK229" t="s">
        <v>26</v>
      </c>
      <c r="AL229" t="s">
        <v>27</v>
      </c>
      <c r="AM229" t="s">
        <v>28</v>
      </c>
      <c r="AN229" t="s">
        <v>171</v>
      </c>
      <c r="AO229" t="s">
        <v>57</v>
      </c>
      <c r="AP229" t="s">
        <v>31</v>
      </c>
      <c r="AQ229" t="s">
        <v>32</v>
      </c>
      <c r="AR229" t="s">
        <v>58</v>
      </c>
      <c r="AS229" t="s">
        <v>59</v>
      </c>
      <c r="AT229" t="s">
        <v>35</v>
      </c>
      <c r="AU229" t="s">
        <v>36</v>
      </c>
      <c r="AV229" t="s">
        <v>26</v>
      </c>
      <c r="AW229" t="s">
        <v>26</v>
      </c>
      <c r="AX229" t="s">
        <v>1009</v>
      </c>
      <c r="AY229" t="s">
        <v>154</v>
      </c>
      <c r="AZ229" s="3">
        <v>166.87</v>
      </c>
      <c r="BA229" t="str">
        <f t="shared" si="3"/>
        <v>418000+EA</v>
      </c>
      <c r="BB229" t="str">
        <f>VLOOKUP(BA229,Sheet2!$A$2:$D$5,4,0)</f>
        <v>SYSTEM STOOL MANAGEMENT FLEXISEAL</v>
      </c>
      <c r="BC229" s="22">
        <f>VLOOKUP(BA229,Sheet2!$A$2:$D$5,3,0)</f>
        <v>164</v>
      </c>
    </row>
    <row r="230" spans="1:55" x14ac:dyDescent="0.2">
      <c r="A230" t="s">
        <v>1010</v>
      </c>
      <c r="B230" t="s">
        <v>139</v>
      </c>
      <c r="C230" t="s">
        <v>2</v>
      </c>
      <c r="D230" t="s">
        <v>316</v>
      </c>
      <c r="E230" t="s">
        <v>4</v>
      </c>
      <c r="F230" s="2">
        <v>42724</v>
      </c>
      <c r="G230" t="s">
        <v>1011</v>
      </c>
      <c r="H230" t="s">
        <v>1012</v>
      </c>
      <c r="I230" s="2">
        <v>42723</v>
      </c>
      <c r="J230" s="3">
        <v>166.87</v>
      </c>
      <c r="K230" s="3">
        <v>0</v>
      </c>
      <c r="L230" s="3">
        <v>166.87</v>
      </c>
      <c r="M230" s="3">
        <v>164</v>
      </c>
      <c r="N230" s="4">
        <v>1.7500000000000002E-2</v>
      </c>
      <c r="O230" s="3">
        <v>2.87</v>
      </c>
      <c r="P230" s="5">
        <v>1</v>
      </c>
      <c r="Q230" t="s">
        <v>44</v>
      </c>
      <c r="R230" t="s">
        <v>8</v>
      </c>
      <c r="S230" t="s">
        <v>46</v>
      </c>
      <c r="T230" t="s">
        <v>47</v>
      </c>
      <c r="U230" t="s">
        <v>2</v>
      </c>
      <c r="V230" t="s">
        <v>148</v>
      </c>
      <c r="W230" t="s">
        <v>12</v>
      </c>
      <c r="X230" t="s">
        <v>13</v>
      </c>
      <c r="Y230" t="s">
        <v>14</v>
      </c>
      <c r="Z230" t="s">
        <v>75</v>
      </c>
      <c r="AA230" t="s">
        <v>76</v>
      </c>
      <c r="AB230" t="s">
        <v>17</v>
      </c>
      <c r="AC230" t="s">
        <v>18</v>
      </c>
      <c r="AD230" t="s">
        <v>19</v>
      </c>
      <c r="AE230" t="s">
        <v>20</v>
      </c>
      <c r="AF230" t="s">
        <v>21</v>
      </c>
      <c r="AG230" t="s">
        <v>22</v>
      </c>
      <c r="AH230" t="s">
        <v>77</v>
      </c>
      <c r="AI230" t="s">
        <v>169</v>
      </c>
      <c r="AJ230" t="s">
        <v>170</v>
      </c>
      <c r="AK230" t="s">
        <v>26</v>
      </c>
      <c r="AL230" t="s">
        <v>27</v>
      </c>
      <c r="AM230" t="s">
        <v>28</v>
      </c>
      <c r="AN230" t="s">
        <v>171</v>
      </c>
      <c r="AO230" t="s">
        <v>57</v>
      </c>
      <c r="AP230" t="s">
        <v>31</v>
      </c>
      <c r="AQ230" t="s">
        <v>32</v>
      </c>
      <c r="AR230" t="s">
        <v>58</v>
      </c>
      <c r="AS230" t="s">
        <v>59</v>
      </c>
      <c r="AT230" t="s">
        <v>35</v>
      </c>
      <c r="AU230" t="s">
        <v>36</v>
      </c>
      <c r="AV230" t="s">
        <v>26</v>
      </c>
      <c r="AW230" t="s">
        <v>26</v>
      </c>
      <c r="AX230" t="s">
        <v>1013</v>
      </c>
      <c r="AY230" t="s">
        <v>139</v>
      </c>
      <c r="AZ230" s="3">
        <v>166.87</v>
      </c>
      <c r="BA230" t="str">
        <f t="shared" si="3"/>
        <v>418000+EA</v>
      </c>
      <c r="BB230" t="str">
        <f>VLOOKUP(BA230,Sheet2!$A$2:$D$5,4,0)</f>
        <v>SYSTEM STOOL MANAGEMENT FLEXISEAL</v>
      </c>
      <c r="BC230" s="22">
        <f>VLOOKUP(BA230,Sheet2!$A$2:$D$5,3,0)</f>
        <v>164</v>
      </c>
    </row>
    <row r="231" spans="1:55" x14ac:dyDescent="0.2">
      <c r="A231" t="s">
        <v>1014</v>
      </c>
      <c r="B231" t="s">
        <v>164</v>
      </c>
      <c r="C231" t="s">
        <v>2</v>
      </c>
      <c r="D231" t="s">
        <v>316</v>
      </c>
      <c r="E231" t="s">
        <v>4</v>
      </c>
      <c r="F231" s="2">
        <v>42724</v>
      </c>
      <c r="G231" t="s">
        <v>1015</v>
      </c>
      <c r="H231" t="s">
        <v>1016</v>
      </c>
      <c r="I231" s="2">
        <v>42723</v>
      </c>
      <c r="J231" s="3">
        <v>166.87</v>
      </c>
      <c r="K231" s="3">
        <v>0</v>
      </c>
      <c r="L231" s="3">
        <v>166.87</v>
      </c>
      <c r="M231" s="3">
        <v>164</v>
      </c>
      <c r="N231" s="4">
        <v>1.7500000000000002E-2</v>
      </c>
      <c r="O231" s="3">
        <v>2.87</v>
      </c>
      <c r="P231" s="5">
        <v>1</v>
      </c>
      <c r="Q231" t="s">
        <v>44</v>
      </c>
      <c r="R231" t="s">
        <v>8</v>
      </c>
      <c r="S231" t="s">
        <v>46</v>
      </c>
      <c r="T231" t="s">
        <v>47</v>
      </c>
      <c r="U231" t="s">
        <v>2</v>
      </c>
      <c r="V231" t="s">
        <v>148</v>
      </c>
      <c r="W231" t="s">
        <v>12</v>
      </c>
      <c r="X231" t="s">
        <v>13</v>
      </c>
      <c r="Y231" t="s">
        <v>14</v>
      </c>
      <c r="Z231" t="s">
        <v>15</v>
      </c>
      <c r="AA231" t="s">
        <v>16</v>
      </c>
      <c r="AB231" t="s">
        <v>17</v>
      </c>
      <c r="AC231" t="s">
        <v>18</v>
      </c>
      <c r="AD231" t="s">
        <v>19</v>
      </c>
      <c r="AE231" t="s">
        <v>20</v>
      </c>
      <c r="AF231" t="s">
        <v>21</v>
      </c>
      <c r="AG231" t="s">
        <v>22</v>
      </c>
      <c r="AH231" t="s">
        <v>23</v>
      </c>
      <c r="AI231" t="s">
        <v>227</v>
      </c>
      <c r="AJ231" t="s">
        <v>228</v>
      </c>
      <c r="AK231" t="s">
        <v>26</v>
      </c>
      <c r="AL231" t="s">
        <v>27</v>
      </c>
      <c r="AM231" t="s">
        <v>28</v>
      </c>
      <c r="AN231" t="s">
        <v>171</v>
      </c>
      <c r="AO231" t="s">
        <v>57</v>
      </c>
      <c r="AP231" t="s">
        <v>31</v>
      </c>
      <c r="AQ231" t="s">
        <v>32</v>
      </c>
      <c r="AR231" t="s">
        <v>58</v>
      </c>
      <c r="AS231" t="s">
        <v>59</v>
      </c>
      <c r="AT231" t="s">
        <v>35</v>
      </c>
      <c r="AU231" t="s">
        <v>36</v>
      </c>
      <c r="AV231" t="s">
        <v>26</v>
      </c>
      <c r="AW231" t="s">
        <v>26</v>
      </c>
      <c r="AX231" t="s">
        <v>1017</v>
      </c>
      <c r="AY231" t="s">
        <v>164</v>
      </c>
      <c r="AZ231" s="3">
        <v>166.87</v>
      </c>
      <c r="BA231" t="str">
        <f t="shared" si="3"/>
        <v>418000+EA</v>
      </c>
      <c r="BB231" t="str">
        <f>VLOOKUP(BA231,Sheet2!$A$2:$D$5,4,0)</f>
        <v>SYSTEM STOOL MANAGEMENT FLEXISEAL</v>
      </c>
      <c r="BC231" s="22">
        <f>VLOOKUP(BA231,Sheet2!$A$2:$D$5,3,0)</f>
        <v>164</v>
      </c>
    </row>
    <row r="232" spans="1:55" x14ac:dyDescent="0.2">
      <c r="A232" t="s">
        <v>1018</v>
      </c>
      <c r="B232" t="s">
        <v>164</v>
      </c>
      <c r="C232" t="s">
        <v>2</v>
      </c>
      <c r="D232" t="s">
        <v>316</v>
      </c>
      <c r="E232" t="s">
        <v>4</v>
      </c>
      <c r="F232" s="2">
        <v>42725</v>
      </c>
      <c r="G232" t="s">
        <v>1019</v>
      </c>
      <c r="H232" t="s">
        <v>1020</v>
      </c>
      <c r="I232" s="2">
        <v>42724</v>
      </c>
      <c r="J232" s="3">
        <v>166.87</v>
      </c>
      <c r="K232" s="3">
        <v>0</v>
      </c>
      <c r="L232" s="3">
        <v>166.87</v>
      </c>
      <c r="M232" s="3">
        <v>164</v>
      </c>
      <c r="N232" s="4">
        <v>1.7500000000000002E-2</v>
      </c>
      <c r="O232" s="3">
        <v>2.87</v>
      </c>
      <c r="P232" s="5">
        <v>1</v>
      </c>
      <c r="Q232" t="s">
        <v>44</v>
      </c>
      <c r="R232" t="s">
        <v>8</v>
      </c>
      <c r="S232" t="s">
        <v>46</v>
      </c>
      <c r="T232" t="s">
        <v>47</v>
      </c>
      <c r="U232" t="s">
        <v>2</v>
      </c>
      <c r="V232" t="s">
        <v>148</v>
      </c>
      <c r="W232" t="s">
        <v>12</v>
      </c>
      <c r="X232" t="s">
        <v>13</v>
      </c>
      <c r="Y232" t="s">
        <v>14</v>
      </c>
      <c r="Z232" t="s">
        <v>75</v>
      </c>
      <c r="AA232" t="s">
        <v>76</v>
      </c>
      <c r="AB232" t="s">
        <v>17</v>
      </c>
      <c r="AC232" t="s">
        <v>18</v>
      </c>
      <c r="AD232" t="s">
        <v>19</v>
      </c>
      <c r="AE232" t="s">
        <v>20</v>
      </c>
      <c r="AF232" t="s">
        <v>21</v>
      </c>
      <c r="AG232" t="s">
        <v>22</v>
      </c>
      <c r="AH232" t="s">
        <v>77</v>
      </c>
      <c r="AI232" t="s">
        <v>169</v>
      </c>
      <c r="AJ232" t="s">
        <v>170</v>
      </c>
      <c r="AK232" t="s">
        <v>26</v>
      </c>
      <c r="AL232" t="s">
        <v>27</v>
      </c>
      <c r="AM232" t="s">
        <v>28</v>
      </c>
      <c r="AN232" t="s">
        <v>171</v>
      </c>
      <c r="AO232" t="s">
        <v>57</v>
      </c>
      <c r="AP232" t="s">
        <v>31</v>
      </c>
      <c r="AQ232" t="s">
        <v>32</v>
      </c>
      <c r="AR232" t="s">
        <v>58</v>
      </c>
      <c r="AS232" t="s">
        <v>59</v>
      </c>
      <c r="AT232" t="s">
        <v>35</v>
      </c>
      <c r="AU232" t="s">
        <v>36</v>
      </c>
      <c r="AV232" t="s">
        <v>26</v>
      </c>
      <c r="AW232" t="s">
        <v>26</v>
      </c>
      <c r="AX232" t="s">
        <v>1021</v>
      </c>
      <c r="AY232" t="s">
        <v>164</v>
      </c>
      <c r="AZ232" s="3">
        <v>166.87</v>
      </c>
      <c r="BA232" t="str">
        <f t="shared" si="3"/>
        <v>418000+EA</v>
      </c>
      <c r="BB232" t="str">
        <f>VLOOKUP(BA232,Sheet2!$A$2:$D$5,4,0)</f>
        <v>SYSTEM STOOL MANAGEMENT FLEXISEAL</v>
      </c>
      <c r="BC232" s="22">
        <f>VLOOKUP(BA232,Sheet2!$A$2:$D$5,3,0)</f>
        <v>164</v>
      </c>
    </row>
    <row r="233" spans="1:55" x14ac:dyDescent="0.2">
      <c r="A233" t="s">
        <v>1022</v>
      </c>
      <c r="B233" t="s">
        <v>139</v>
      </c>
      <c r="C233" t="s">
        <v>2</v>
      </c>
      <c r="D233" t="s">
        <v>316</v>
      </c>
      <c r="E233" t="s">
        <v>4</v>
      </c>
      <c r="F233" s="2">
        <v>42725</v>
      </c>
      <c r="G233" t="s">
        <v>1023</v>
      </c>
      <c r="H233" t="s">
        <v>1024</v>
      </c>
      <c r="I233" s="2">
        <v>42724</v>
      </c>
      <c r="J233" s="3">
        <v>166.87</v>
      </c>
      <c r="K233" s="3">
        <v>0</v>
      </c>
      <c r="L233" s="3">
        <v>166.87</v>
      </c>
      <c r="M233" s="3">
        <v>164</v>
      </c>
      <c r="N233" s="4">
        <v>1.7500000000000002E-2</v>
      </c>
      <c r="O233" s="3">
        <v>2.87</v>
      </c>
      <c r="P233" s="5">
        <v>1</v>
      </c>
      <c r="Q233" t="s">
        <v>44</v>
      </c>
      <c r="R233" t="s">
        <v>8</v>
      </c>
      <c r="S233" t="s">
        <v>46</v>
      </c>
      <c r="T233" t="s">
        <v>47</v>
      </c>
      <c r="U233" t="s">
        <v>2</v>
      </c>
      <c r="V233" t="s">
        <v>148</v>
      </c>
      <c r="W233" t="s">
        <v>12</v>
      </c>
      <c r="X233" t="s">
        <v>13</v>
      </c>
      <c r="Y233" t="s">
        <v>14</v>
      </c>
      <c r="Z233" t="s">
        <v>15</v>
      </c>
      <c r="AA233" t="s">
        <v>16</v>
      </c>
      <c r="AB233" t="s">
        <v>17</v>
      </c>
      <c r="AC233" t="s">
        <v>18</v>
      </c>
      <c r="AD233" t="s">
        <v>19</v>
      </c>
      <c r="AE233" t="s">
        <v>20</v>
      </c>
      <c r="AF233" t="s">
        <v>21</v>
      </c>
      <c r="AG233" t="s">
        <v>22</v>
      </c>
      <c r="AH233" t="s">
        <v>23</v>
      </c>
      <c r="AI233" t="s">
        <v>227</v>
      </c>
      <c r="AJ233" t="s">
        <v>228</v>
      </c>
      <c r="AK233" t="s">
        <v>26</v>
      </c>
      <c r="AL233" t="s">
        <v>27</v>
      </c>
      <c r="AM233" t="s">
        <v>28</v>
      </c>
      <c r="AN233" t="s">
        <v>171</v>
      </c>
      <c r="AO233" t="s">
        <v>57</v>
      </c>
      <c r="AP233" t="s">
        <v>31</v>
      </c>
      <c r="AQ233" t="s">
        <v>32</v>
      </c>
      <c r="AR233" t="s">
        <v>58</v>
      </c>
      <c r="AS233" t="s">
        <v>59</v>
      </c>
      <c r="AT233" t="s">
        <v>35</v>
      </c>
      <c r="AU233" t="s">
        <v>36</v>
      </c>
      <c r="AV233" t="s">
        <v>26</v>
      </c>
      <c r="AW233" t="s">
        <v>26</v>
      </c>
      <c r="AX233" t="s">
        <v>1025</v>
      </c>
      <c r="AY233" t="s">
        <v>139</v>
      </c>
      <c r="AZ233" s="3">
        <v>166.87</v>
      </c>
      <c r="BA233" t="str">
        <f t="shared" si="3"/>
        <v>418000+EA</v>
      </c>
      <c r="BB233" t="str">
        <f>VLOOKUP(BA233,Sheet2!$A$2:$D$5,4,0)</f>
        <v>SYSTEM STOOL MANAGEMENT FLEXISEAL</v>
      </c>
      <c r="BC233" s="22">
        <f>VLOOKUP(BA233,Sheet2!$A$2:$D$5,3,0)</f>
        <v>164</v>
      </c>
    </row>
    <row r="234" spans="1:55" x14ac:dyDescent="0.2">
      <c r="A234" t="s">
        <v>1026</v>
      </c>
      <c r="B234" t="s">
        <v>164</v>
      </c>
      <c r="C234" t="s">
        <v>2</v>
      </c>
      <c r="D234" t="s">
        <v>40</v>
      </c>
      <c r="E234" t="s">
        <v>41</v>
      </c>
      <c r="F234" s="2">
        <v>42726</v>
      </c>
      <c r="G234" t="s">
        <v>1027</v>
      </c>
      <c r="H234" t="s">
        <v>1028</v>
      </c>
      <c r="I234" s="2">
        <v>42725</v>
      </c>
      <c r="J234" s="3">
        <v>59.83</v>
      </c>
      <c r="K234" s="3">
        <v>0</v>
      </c>
      <c r="L234" s="3">
        <v>59.83</v>
      </c>
      <c r="M234" s="3">
        <v>58.8</v>
      </c>
      <c r="N234" s="4">
        <v>1.7500000000000002E-2</v>
      </c>
      <c r="O234" s="3">
        <v>1.03</v>
      </c>
      <c r="P234" s="5">
        <v>1</v>
      </c>
      <c r="Q234" t="s">
        <v>44</v>
      </c>
      <c r="R234" t="s">
        <v>65</v>
      </c>
      <c r="S234" t="s">
        <v>46</v>
      </c>
      <c r="T234" t="s">
        <v>134</v>
      </c>
      <c r="U234" t="s">
        <v>2</v>
      </c>
      <c r="V234" t="s">
        <v>67</v>
      </c>
      <c r="W234" t="s">
        <v>12</v>
      </c>
      <c r="X234" t="s">
        <v>13</v>
      </c>
      <c r="Y234" t="s">
        <v>14</v>
      </c>
      <c r="Z234" t="s">
        <v>75</v>
      </c>
      <c r="AA234" t="s">
        <v>76</v>
      </c>
      <c r="AB234" t="s">
        <v>17</v>
      </c>
      <c r="AC234" t="s">
        <v>18</v>
      </c>
      <c r="AD234" t="s">
        <v>19</v>
      </c>
      <c r="AE234" t="s">
        <v>20</v>
      </c>
      <c r="AF234" t="s">
        <v>21</v>
      </c>
      <c r="AG234" t="s">
        <v>22</v>
      </c>
      <c r="AH234" t="s">
        <v>77</v>
      </c>
      <c r="AI234" t="s">
        <v>169</v>
      </c>
      <c r="AJ234" t="s">
        <v>170</v>
      </c>
      <c r="AK234" t="s">
        <v>26</v>
      </c>
      <c r="AL234" t="s">
        <v>27</v>
      </c>
      <c r="AM234" t="s">
        <v>28</v>
      </c>
      <c r="AN234" t="s">
        <v>68</v>
      </c>
      <c r="AO234" t="s">
        <v>69</v>
      </c>
      <c r="AP234" t="s">
        <v>31</v>
      </c>
      <c r="AQ234" t="s">
        <v>32</v>
      </c>
      <c r="AR234" t="s">
        <v>33</v>
      </c>
      <c r="AS234" t="s">
        <v>34</v>
      </c>
      <c r="AT234" t="s">
        <v>35</v>
      </c>
      <c r="AU234" t="s">
        <v>36</v>
      </c>
      <c r="AV234" t="s">
        <v>26</v>
      </c>
      <c r="AW234" t="s">
        <v>26</v>
      </c>
      <c r="AX234" t="s">
        <v>1029</v>
      </c>
      <c r="AY234" t="s">
        <v>139</v>
      </c>
      <c r="AZ234" s="3">
        <v>59.83</v>
      </c>
      <c r="BA234" t="str">
        <f t="shared" si="3"/>
        <v>411108+BX</v>
      </c>
      <c r="BB234" t="str">
        <f>VLOOKUP(BA234,Sheet2!$A$2:$D$5,4,0)</f>
        <v>BAG COLLECTION PRIVACY FLEXISEAL 10/BX</v>
      </c>
      <c r="BC234" s="22">
        <f>VLOOKUP(BA234,Sheet2!$A$2:$D$5,3,0)</f>
        <v>58.8</v>
      </c>
    </row>
    <row r="235" spans="1:55" x14ac:dyDescent="0.2">
      <c r="A235" t="s">
        <v>1030</v>
      </c>
      <c r="B235" t="s">
        <v>174</v>
      </c>
      <c r="C235" t="s">
        <v>2</v>
      </c>
      <c r="D235" t="s">
        <v>40</v>
      </c>
      <c r="E235" t="s">
        <v>41</v>
      </c>
      <c r="F235" s="2">
        <v>42726</v>
      </c>
      <c r="G235" t="s">
        <v>1031</v>
      </c>
      <c r="H235" t="s">
        <v>1032</v>
      </c>
      <c r="I235" s="2">
        <v>42725</v>
      </c>
      <c r="J235" s="3">
        <v>119.66</v>
      </c>
      <c r="K235" s="3">
        <v>0</v>
      </c>
      <c r="L235" s="3">
        <v>59.83</v>
      </c>
      <c r="M235" s="3">
        <v>58.8</v>
      </c>
      <c r="N235" s="4">
        <v>1.7500000000000002E-2</v>
      </c>
      <c r="O235" s="3">
        <v>1.03</v>
      </c>
      <c r="P235" s="5">
        <v>2</v>
      </c>
      <c r="Q235" t="s">
        <v>44</v>
      </c>
      <c r="R235" t="s">
        <v>65</v>
      </c>
      <c r="S235" t="s">
        <v>46</v>
      </c>
      <c r="T235" t="s">
        <v>134</v>
      </c>
      <c r="U235" t="s">
        <v>2</v>
      </c>
      <c r="V235" t="s">
        <v>67</v>
      </c>
      <c r="W235" t="s">
        <v>12</v>
      </c>
      <c r="X235" t="s">
        <v>13</v>
      </c>
      <c r="Y235" t="s">
        <v>49</v>
      </c>
      <c r="Z235" t="s">
        <v>50</v>
      </c>
      <c r="AA235" t="s">
        <v>51</v>
      </c>
      <c r="AB235" t="s">
        <v>52</v>
      </c>
      <c r="AC235" t="s">
        <v>53</v>
      </c>
      <c r="AD235" t="s">
        <v>54</v>
      </c>
      <c r="AE235" t="s">
        <v>55</v>
      </c>
      <c r="AF235" t="s">
        <v>50</v>
      </c>
      <c r="AG235" t="s">
        <v>51</v>
      </c>
      <c r="AH235" t="s">
        <v>26</v>
      </c>
      <c r="AI235" t="s">
        <v>26</v>
      </c>
      <c r="AJ235" t="s">
        <v>26</v>
      </c>
      <c r="AK235" t="s">
        <v>26</v>
      </c>
      <c r="AL235" t="s">
        <v>27</v>
      </c>
      <c r="AM235" t="s">
        <v>28</v>
      </c>
      <c r="AN235" t="s">
        <v>68</v>
      </c>
      <c r="AO235" t="s">
        <v>69</v>
      </c>
      <c r="AP235" t="s">
        <v>31</v>
      </c>
      <c r="AQ235" t="s">
        <v>32</v>
      </c>
      <c r="AR235" t="s">
        <v>33</v>
      </c>
      <c r="AS235" t="s">
        <v>34</v>
      </c>
      <c r="AT235" t="s">
        <v>135</v>
      </c>
      <c r="AU235" t="s">
        <v>136</v>
      </c>
      <c r="AV235" t="s">
        <v>26</v>
      </c>
      <c r="AW235" t="s">
        <v>26</v>
      </c>
      <c r="AX235" t="s">
        <v>1033</v>
      </c>
      <c r="AY235" t="s">
        <v>63</v>
      </c>
      <c r="AZ235" s="3">
        <v>59.83</v>
      </c>
      <c r="BA235" t="str">
        <f t="shared" si="3"/>
        <v>411108+BX</v>
      </c>
      <c r="BB235" t="str">
        <f>VLOOKUP(BA235,Sheet2!$A$2:$D$5,4,0)</f>
        <v>BAG COLLECTION PRIVACY FLEXISEAL 10/BX</v>
      </c>
      <c r="BC235" s="22">
        <f>VLOOKUP(BA235,Sheet2!$A$2:$D$5,3,0)</f>
        <v>58.8</v>
      </c>
    </row>
    <row r="236" spans="1:55" x14ac:dyDescent="0.2">
      <c r="A236" t="s">
        <v>1034</v>
      </c>
      <c r="B236" t="s">
        <v>139</v>
      </c>
      <c r="C236" t="s">
        <v>2</v>
      </c>
      <c r="D236" t="s">
        <v>316</v>
      </c>
      <c r="E236" t="s">
        <v>4</v>
      </c>
      <c r="F236" s="2">
        <v>42730</v>
      </c>
      <c r="G236" t="s">
        <v>1035</v>
      </c>
      <c r="H236" t="s">
        <v>1036</v>
      </c>
      <c r="I236" s="2">
        <v>42727</v>
      </c>
      <c r="J236" s="3">
        <v>166.87</v>
      </c>
      <c r="K236" s="3">
        <v>0</v>
      </c>
      <c r="L236" s="3">
        <v>166.87</v>
      </c>
      <c r="M236" s="3">
        <v>164</v>
      </c>
      <c r="N236" s="4">
        <v>1.7500000000000002E-2</v>
      </c>
      <c r="O236" s="3">
        <v>2.87</v>
      </c>
      <c r="P236" s="5">
        <v>1</v>
      </c>
      <c r="Q236" t="s">
        <v>44</v>
      </c>
      <c r="R236" t="s">
        <v>8</v>
      </c>
      <c r="S236" t="s">
        <v>46</v>
      </c>
      <c r="T236" t="s">
        <v>47</v>
      </c>
      <c r="U236" t="s">
        <v>2</v>
      </c>
      <c r="V236" t="s">
        <v>148</v>
      </c>
      <c r="W236" t="s">
        <v>12</v>
      </c>
      <c r="X236" t="s">
        <v>13</v>
      </c>
      <c r="Y236" t="s">
        <v>14</v>
      </c>
      <c r="Z236" t="s">
        <v>75</v>
      </c>
      <c r="AA236" t="s">
        <v>76</v>
      </c>
      <c r="AB236" t="s">
        <v>17</v>
      </c>
      <c r="AC236" t="s">
        <v>18</v>
      </c>
      <c r="AD236" t="s">
        <v>19</v>
      </c>
      <c r="AE236" t="s">
        <v>20</v>
      </c>
      <c r="AF236" t="s">
        <v>21</v>
      </c>
      <c r="AG236" t="s">
        <v>22</v>
      </c>
      <c r="AH236" t="s">
        <v>77</v>
      </c>
      <c r="AI236" t="s">
        <v>169</v>
      </c>
      <c r="AJ236" t="s">
        <v>170</v>
      </c>
      <c r="AK236" t="s">
        <v>26</v>
      </c>
      <c r="AL236" t="s">
        <v>27</v>
      </c>
      <c r="AM236" t="s">
        <v>28</v>
      </c>
      <c r="AN236" t="s">
        <v>171</v>
      </c>
      <c r="AO236" t="s">
        <v>57</v>
      </c>
      <c r="AP236" t="s">
        <v>31</v>
      </c>
      <c r="AQ236" t="s">
        <v>32</v>
      </c>
      <c r="AR236" t="s">
        <v>58</v>
      </c>
      <c r="AS236" t="s">
        <v>59</v>
      </c>
      <c r="AT236" t="s">
        <v>35</v>
      </c>
      <c r="AU236" t="s">
        <v>36</v>
      </c>
      <c r="AV236" t="s">
        <v>26</v>
      </c>
      <c r="AW236" t="s">
        <v>26</v>
      </c>
      <c r="AX236" t="s">
        <v>1037</v>
      </c>
      <c r="AY236" t="s">
        <v>139</v>
      </c>
      <c r="AZ236" s="3">
        <v>166.87</v>
      </c>
      <c r="BA236" t="str">
        <f t="shared" si="3"/>
        <v>418000+EA</v>
      </c>
      <c r="BB236" t="str">
        <f>VLOOKUP(BA236,Sheet2!$A$2:$D$5,4,0)</f>
        <v>SYSTEM STOOL MANAGEMENT FLEXISEAL</v>
      </c>
      <c r="BC236" s="22">
        <f>VLOOKUP(BA236,Sheet2!$A$2:$D$5,3,0)</f>
        <v>164</v>
      </c>
    </row>
    <row r="237" spans="1:55" x14ac:dyDescent="0.2">
      <c r="A237" t="s">
        <v>1038</v>
      </c>
      <c r="B237" t="s">
        <v>182</v>
      </c>
      <c r="C237" t="s">
        <v>2</v>
      </c>
      <c r="D237" t="s">
        <v>316</v>
      </c>
      <c r="E237" t="s">
        <v>4</v>
      </c>
      <c r="F237" s="2">
        <v>42730</v>
      </c>
      <c r="G237" t="s">
        <v>1039</v>
      </c>
      <c r="H237" t="s">
        <v>1040</v>
      </c>
      <c r="I237" s="2">
        <v>42727</v>
      </c>
      <c r="J237" s="3">
        <v>166.87</v>
      </c>
      <c r="K237" s="3">
        <v>0</v>
      </c>
      <c r="L237" s="3">
        <v>166.87</v>
      </c>
      <c r="M237" s="3">
        <v>164</v>
      </c>
      <c r="N237" s="4">
        <v>1.7500000000000002E-2</v>
      </c>
      <c r="O237" s="3">
        <v>2.87</v>
      </c>
      <c r="P237" s="5">
        <v>1</v>
      </c>
      <c r="Q237" t="s">
        <v>44</v>
      </c>
      <c r="R237" t="s">
        <v>8</v>
      </c>
      <c r="S237" t="s">
        <v>46</v>
      </c>
      <c r="T237" t="s">
        <v>47</v>
      </c>
      <c r="U237" t="s">
        <v>2</v>
      </c>
      <c r="V237" t="s">
        <v>148</v>
      </c>
      <c r="W237" t="s">
        <v>12</v>
      </c>
      <c r="X237" t="s">
        <v>13</v>
      </c>
      <c r="Y237" t="s">
        <v>14</v>
      </c>
      <c r="Z237" t="s">
        <v>75</v>
      </c>
      <c r="AA237" t="s">
        <v>76</v>
      </c>
      <c r="AB237" t="s">
        <v>17</v>
      </c>
      <c r="AC237" t="s">
        <v>18</v>
      </c>
      <c r="AD237" t="s">
        <v>19</v>
      </c>
      <c r="AE237" t="s">
        <v>20</v>
      </c>
      <c r="AF237" t="s">
        <v>21</v>
      </c>
      <c r="AG237" t="s">
        <v>22</v>
      </c>
      <c r="AH237" t="s">
        <v>77</v>
      </c>
      <c r="AI237" t="s">
        <v>149</v>
      </c>
      <c r="AJ237" t="s">
        <v>150</v>
      </c>
      <c r="AK237" t="s">
        <v>26</v>
      </c>
      <c r="AL237" t="s">
        <v>27</v>
      </c>
      <c r="AM237" t="s">
        <v>28</v>
      </c>
      <c r="AN237" t="s">
        <v>171</v>
      </c>
      <c r="AO237" t="s">
        <v>57</v>
      </c>
      <c r="AP237" t="s">
        <v>31</v>
      </c>
      <c r="AQ237" t="s">
        <v>32</v>
      </c>
      <c r="AR237" t="s">
        <v>58</v>
      </c>
      <c r="AS237" t="s">
        <v>59</v>
      </c>
      <c r="AT237" t="s">
        <v>35</v>
      </c>
      <c r="AU237" t="s">
        <v>36</v>
      </c>
      <c r="AV237" t="s">
        <v>26</v>
      </c>
      <c r="AW237" t="s">
        <v>26</v>
      </c>
      <c r="AX237" t="s">
        <v>1041</v>
      </c>
      <c r="AY237" t="s">
        <v>182</v>
      </c>
      <c r="AZ237" s="3">
        <v>166.87</v>
      </c>
      <c r="BA237" t="str">
        <f t="shared" si="3"/>
        <v>418000+EA</v>
      </c>
      <c r="BB237" t="str">
        <f>VLOOKUP(BA237,Sheet2!$A$2:$D$5,4,0)</f>
        <v>SYSTEM STOOL MANAGEMENT FLEXISEAL</v>
      </c>
      <c r="BC237" s="22">
        <f>VLOOKUP(BA237,Sheet2!$A$2:$D$5,3,0)</f>
        <v>164</v>
      </c>
    </row>
    <row r="238" spans="1:55" x14ac:dyDescent="0.2">
      <c r="A238" t="s">
        <v>1042</v>
      </c>
      <c r="B238" t="s">
        <v>139</v>
      </c>
      <c r="C238" t="s">
        <v>2</v>
      </c>
      <c r="D238" t="s">
        <v>316</v>
      </c>
      <c r="E238" t="s">
        <v>4</v>
      </c>
      <c r="F238" s="2">
        <v>42731</v>
      </c>
      <c r="G238" t="s">
        <v>1043</v>
      </c>
      <c r="H238" t="s">
        <v>1044</v>
      </c>
      <c r="I238" s="2">
        <v>42729</v>
      </c>
      <c r="J238" s="3">
        <v>166.87</v>
      </c>
      <c r="K238" s="3">
        <v>0</v>
      </c>
      <c r="L238" s="3">
        <v>166.87</v>
      </c>
      <c r="M238" s="3">
        <v>164</v>
      </c>
      <c r="N238" s="4">
        <v>1.7500000000000002E-2</v>
      </c>
      <c r="O238" s="3">
        <v>2.87</v>
      </c>
      <c r="P238" s="5">
        <v>1</v>
      </c>
      <c r="Q238" t="s">
        <v>44</v>
      </c>
      <c r="R238" t="s">
        <v>8</v>
      </c>
      <c r="S238" t="s">
        <v>46</v>
      </c>
      <c r="T238" t="s">
        <v>47</v>
      </c>
      <c r="U238" t="s">
        <v>2</v>
      </c>
      <c r="V238" t="s">
        <v>148</v>
      </c>
      <c r="W238" t="s">
        <v>12</v>
      </c>
      <c r="X238" t="s">
        <v>13</v>
      </c>
      <c r="Y238" t="s">
        <v>14</v>
      </c>
      <c r="Z238" t="s">
        <v>15</v>
      </c>
      <c r="AA238" t="s">
        <v>16</v>
      </c>
      <c r="AB238" t="s">
        <v>17</v>
      </c>
      <c r="AC238" t="s">
        <v>18</v>
      </c>
      <c r="AD238" t="s">
        <v>19</v>
      </c>
      <c r="AE238" t="s">
        <v>20</v>
      </c>
      <c r="AF238" t="s">
        <v>21</v>
      </c>
      <c r="AG238" t="s">
        <v>22</v>
      </c>
      <c r="AH238" t="s">
        <v>23</v>
      </c>
      <c r="AI238" t="s">
        <v>227</v>
      </c>
      <c r="AJ238" t="s">
        <v>228</v>
      </c>
      <c r="AK238" t="s">
        <v>26</v>
      </c>
      <c r="AL238" t="s">
        <v>27</v>
      </c>
      <c r="AM238" t="s">
        <v>28</v>
      </c>
      <c r="AN238" t="s">
        <v>171</v>
      </c>
      <c r="AO238" t="s">
        <v>57</v>
      </c>
      <c r="AP238" t="s">
        <v>31</v>
      </c>
      <c r="AQ238" t="s">
        <v>32</v>
      </c>
      <c r="AR238" t="s">
        <v>58</v>
      </c>
      <c r="AS238" t="s">
        <v>59</v>
      </c>
      <c r="AT238" t="s">
        <v>35</v>
      </c>
      <c r="AU238" t="s">
        <v>36</v>
      </c>
      <c r="AV238" t="s">
        <v>26</v>
      </c>
      <c r="AW238" t="s">
        <v>26</v>
      </c>
      <c r="AX238" t="s">
        <v>1045</v>
      </c>
      <c r="AY238" t="s">
        <v>139</v>
      </c>
      <c r="AZ238" s="3">
        <v>166.87</v>
      </c>
      <c r="BA238" t="str">
        <f t="shared" si="3"/>
        <v>418000+EA</v>
      </c>
      <c r="BB238" t="str">
        <f>VLOOKUP(BA238,Sheet2!$A$2:$D$5,4,0)</f>
        <v>SYSTEM STOOL MANAGEMENT FLEXISEAL</v>
      </c>
      <c r="BC238" s="22">
        <f>VLOOKUP(BA238,Sheet2!$A$2:$D$5,3,0)</f>
        <v>164</v>
      </c>
    </row>
    <row r="239" spans="1:55" x14ac:dyDescent="0.2">
      <c r="A239" t="s">
        <v>1046</v>
      </c>
      <c r="B239" t="s">
        <v>72</v>
      </c>
      <c r="C239" t="s">
        <v>2</v>
      </c>
      <c r="D239" t="s">
        <v>316</v>
      </c>
      <c r="E239" t="s">
        <v>4</v>
      </c>
      <c r="F239" s="2">
        <v>42731</v>
      </c>
      <c r="G239" t="s">
        <v>1047</v>
      </c>
      <c r="H239" t="s">
        <v>1048</v>
      </c>
      <c r="I239" s="2">
        <v>42730</v>
      </c>
      <c r="J239" s="3">
        <v>166.87</v>
      </c>
      <c r="K239" s="3">
        <v>0</v>
      </c>
      <c r="L239" s="3">
        <v>166.87</v>
      </c>
      <c r="M239" s="3">
        <v>164</v>
      </c>
      <c r="N239" s="4">
        <v>1.7500000000000002E-2</v>
      </c>
      <c r="O239" s="3">
        <v>2.87</v>
      </c>
      <c r="P239" s="5">
        <v>1</v>
      </c>
      <c r="Q239" t="s">
        <v>44</v>
      </c>
      <c r="R239" t="s">
        <v>8</v>
      </c>
      <c r="S239" t="s">
        <v>46</v>
      </c>
      <c r="T239" t="s">
        <v>47</v>
      </c>
      <c r="U239" t="s">
        <v>2</v>
      </c>
      <c r="V239" t="s">
        <v>148</v>
      </c>
      <c r="W239" t="s">
        <v>12</v>
      </c>
      <c r="X239" t="s">
        <v>13</v>
      </c>
      <c r="Y239" t="s">
        <v>14</v>
      </c>
      <c r="Z239" t="s">
        <v>75</v>
      </c>
      <c r="AA239" t="s">
        <v>76</v>
      </c>
      <c r="AB239" t="s">
        <v>17</v>
      </c>
      <c r="AC239" t="s">
        <v>18</v>
      </c>
      <c r="AD239" t="s">
        <v>19</v>
      </c>
      <c r="AE239" t="s">
        <v>20</v>
      </c>
      <c r="AF239" t="s">
        <v>21</v>
      </c>
      <c r="AG239" t="s">
        <v>22</v>
      </c>
      <c r="AH239" t="s">
        <v>77</v>
      </c>
      <c r="AI239" t="s">
        <v>169</v>
      </c>
      <c r="AJ239" t="s">
        <v>170</v>
      </c>
      <c r="AK239" t="s">
        <v>26</v>
      </c>
      <c r="AL239" t="s">
        <v>27</v>
      </c>
      <c r="AM239" t="s">
        <v>28</v>
      </c>
      <c r="AN239" t="s">
        <v>171</v>
      </c>
      <c r="AO239" t="s">
        <v>57</v>
      </c>
      <c r="AP239" t="s">
        <v>31</v>
      </c>
      <c r="AQ239" t="s">
        <v>32</v>
      </c>
      <c r="AR239" t="s">
        <v>58</v>
      </c>
      <c r="AS239" t="s">
        <v>59</v>
      </c>
      <c r="AT239" t="s">
        <v>35</v>
      </c>
      <c r="AU239" t="s">
        <v>36</v>
      </c>
      <c r="AV239" t="s">
        <v>26</v>
      </c>
      <c r="AW239" t="s">
        <v>26</v>
      </c>
      <c r="AX239" t="s">
        <v>1049</v>
      </c>
      <c r="AY239" t="s">
        <v>120</v>
      </c>
      <c r="AZ239" s="3">
        <v>166.87</v>
      </c>
      <c r="BA239" t="str">
        <f t="shared" si="3"/>
        <v>418000+EA</v>
      </c>
      <c r="BB239" t="str">
        <f>VLOOKUP(BA239,Sheet2!$A$2:$D$5,4,0)</f>
        <v>SYSTEM STOOL MANAGEMENT FLEXISEAL</v>
      </c>
      <c r="BC239" s="22">
        <f>VLOOKUP(BA239,Sheet2!$A$2:$D$5,3,0)</f>
        <v>164</v>
      </c>
    </row>
    <row r="240" spans="1:55" x14ac:dyDescent="0.2">
      <c r="A240" t="s">
        <v>1050</v>
      </c>
      <c r="B240" t="s">
        <v>349</v>
      </c>
      <c r="C240" t="s">
        <v>2</v>
      </c>
      <c r="D240" t="s">
        <v>316</v>
      </c>
      <c r="E240" t="s">
        <v>4</v>
      </c>
      <c r="F240" s="2">
        <v>42731</v>
      </c>
      <c r="G240" t="s">
        <v>1051</v>
      </c>
      <c r="H240" t="s">
        <v>1052</v>
      </c>
      <c r="I240" s="2">
        <v>42730</v>
      </c>
      <c r="J240" s="3">
        <v>166.87</v>
      </c>
      <c r="K240" s="3">
        <v>0</v>
      </c>
      <c r="L240" s="3">
        <v>166.87</v>
      </c>
      <c r="M240" s="3">
        <v>164</v>
      </c>
      <c r="N240" s="4">
        <v>1.7500000000000002E-2</v>
      </c>
      <c r="O240" s="3">
        <v>2.87</v>
      </c>
      <c r="P240" s="5">
        <v>1</v>
      </c>
      <c r="Q240" t="s">
        <v>44</v>
      </c>
      <c r="R240" t="s">
        <v>8</v>
      </c>
      <c r="S240" t="s">
        <v>46</v>
      </c>
      <c r="T240" t="s">
        <v>47</v>
      </c>
      <c r="U240" t="s">
        <v>2</v>
      </c>
      <c r="V240" t="s">
        <v>148</v>
      </c>
      <c r="W240" t="s">
        <v>12</v>
      </c>
      <c r="X240" t="s">
        <v>13</v>
      </c>
      <c r="Y240" t="s">
        <v>14</v>
      </c>
      <c r="Z240" t="s">
        <v>75</v>
      </c>
      <c r="AA240" t="s">
        <v>76</v>
      </c>
      <c r="AB240" t="s">
        <v>17</v>
      </c>
      <c r="AC240" t="s">
        <v>18</v>
      </c>
      <c r="AD240" t="s">
        <v>19</v>
      </c>
      <c r="AE240" t="s">
        <v>20</v>
      </c>
      <c r="AF240" t="s">
        <v>21</v>
      </c>
      <c r="AG240" t="s">
        <v>22</v>
      </c>
      <c r="AH240" t="s">
        <v>77</v>
      </c>
      <c r="AI240" t="s">
        <v>149</v>
      </c>
      <c r="AJ240" t="s">
        <v>150</v>
      </c>
      <c r="AK240" t="s">
        <v>26</v>
      </c>
      <c r="AL240" t="s">
        <v>27</v>
      </c>
      <c r="AM240" t="s">
        <v>28</v>
      </c>
      <c r="AN240" t="s">
        <v>171</v>
      </c>
      <c r="AO240" t="s">
        <v>57</v>
      </c>
      <c r="AP240" t="s">
        <v>31</v>
      </c>
      <c r="AQ240" t="s">
        <v>32</v>
      </c>
      <c r="AR240" t="s">
        <v>58</v>
      </c>
      <c r="AS240" t="s">
        <v>59</v>
      </c>
      <c r="AT240" t="s">
        <v>35</v>
      </c>
      <c r="AU240" t="s">
        <v>36</v>
      </c>
      <c r="AV240" t="s">
        <v>26</v>
      </c>
      <c r="AW240" t="s">
        <v>26</v>
      </c>
      <c r="AX240" t="s">
        <v>1053</v>
      </c>
      <c r="AY240" t="s">
        <v>1054</v>
      </c>
      <c r="AZ240" s="3">
        <v>166.87</v>
      </c>
      <c r="BA240" t="str">
        <f t="shared" si="3"/>
        <v>418000+EA</v>
      </c>
      <c r="BB240" t="str">
        <f>VLOOKUP(BA240,Sheet2!$A$2:$D$5,4,0)</f>
        <v>SYSTEM STOOL MANAGEMENT FLEXISEAL</v>
      </c>
      <c r="BC240" s="22">
        <f>VLOOKUP(BA240,Sheet2!$A$2:$D$5,3,0)</f>
        <v>164</v>
      </c>
    </row>
    <row r="241" spans="1:55" x14ac:dyDescent="0.2">
      <c r="A241" t="s">
        <v>1055</v>
      </c>
      <c r="B241" t="s">
        <v>154</v>
      </c>
      <c r="C241" t="s">
        <v>2</v>
      </c>
      <c r="D241" t="s">
        <v>40</v>
      </c>
      <c r="E241" t="s">
        <v>41</v>
      </c>
      <c r="F241" s="2">
        <v>42731</v>
      </c>
      <c r="G241" t="s">
        <v>1056</v>
      </c>
      <c r="H241" t="s">
        <v>1057</v>
      </c>
      <c r="I241" s="2">
        <v>42730</v>
      </c>
      <c r="J241" s="3">
        <v>119.66</v>
      </c>
      <c r="K241" s="3">
        <v>0</v>
      </c>
      <c r="L241" s="3">
        <v>59.83</v>
      </c>
      <c r="M241" s="3">
        <v>58.8</v>
      </c>
      <c r="N241" s="4">
        <v>1.7500000000000002E-2</v>
      </c>
      <c r="O241" s="3">
        <v>1.03</v>
      </c>
      <c r="P241" s="5">
        <v>2</v>
      </c>
      <c r="Q241" t="s">
        <v>44</v>
      </c>
      <c r="R241" t="s">
        <v>65</v>
      </c>
      <c r="S241" t="s">
        <v>46</v>
      </c>
      <c r="T241" t="s">
        <v>134</v>
      </c>
      <c r="U241" t="s">
        <v>2</v>
      </c>
      <c r="V241" t="s">
        <v>67</v>
      </c>
      <c r="W241" t="s">
        <v>12</v>
      </c>
      <c r="X241" t="s">
        <v>13</v>
      </c>
      <c r="Y241" t="s">
        <v>49</v>
      </c>
      <c r="Z241" t="s">
        <v>50</v>
      </c>
      <c r="AA241" t="s">
        <v>51</v>
      </c>
      <c r="AB241" t="s">
        <v>52</v>
      </c>
      <c r="AC241" t="s">
        <v>53</v>
      </c>
      <c r="AD241" t="s">
        <v>54</v>
      </c>
      <c r="AE241" t="s">
        <v>55</v>
      </c>
      <c r="AF241" t="s">
        <v>50</v>
      </c>
      <c r="AG241" t="s">
        <v>51</v>
      </c>
      <c r="AH241" t="s">
        <v>26</v>
      </c>
      <c r="AI241" t="s">
        <v>26</v>
      </c>
      <c r="AJ241" t="s">
        <v>26</v>
      </c>
      <c r="AK241" t="s">
        <v>26</v>
      </c>
      <c r="AL241" t="s">
        <v>27</v>
      </c>
      <c r="AM241" t="s">
        <v>28</v>
      </c>
      <c r="AN241" t="s">
        <v>68</v>
      </c>
      <c r="AO241" t="s">
        <v>69</v>
      </c>
      <c r="AP241" t="s">
        <v>31</v>
      </c>
      <c r="AQ241" t="s">
        <v>32</v>
      </c>
      <c r="AR241" t="s">
        <v>33</v>
      </c>
      <c r="AS241" t="s">
        <v>34</v>
      </c>
      <c r="AT241" t="s">
        <v>135</v>
      </c>
      <c r="AU241" t="s">
        <v>136</v>
      </c>
      <c r="AV241" t="s">
        <v>26</v>
      </c>
      <c r="AW241" t="s">
        <v>26</v>
      </c>
      <c r="AX241" t="s">
        <v>1058</v>
      </c>
      <c r="AY241" t="s">
        <v>63</v>
      </c>
      <c r="AZ241" s="3">
        <v>59.83</v>
      </c>
      <c r="BA241" t="str">
        <f t="shared" si="3"/>
        <v>411108+BX</v>
      </c>
      <c r="BB241" t="str">
        <f>VLOOKUP(BA241,Sheet2!$A$2:$D$5,4,0)</f>
        <v>BAG COLLECTION PRIVACY FLEXISEAL 10/BX</v>
      </c>
      <c r="BC241" s="22">
        <f>VLOOKUP(BA241,Sheet2!$A$2:$D$5,3,0)</f>
        <v>58.8</v>
      </c>
    </row>
    <row r="242" spans="1:55" x14ac:dyDescent="0.2">
      <c r="A242" t="s">
        <v>1059</v>
      </c>
      <c r="B242" t="s">
        <v>164</v>
      </c>
      <c r="C242" t="s">
        <v>2</v>
      </c>
      <c r="D242" t="s">
        <v>316</v>
      </c>
      <c r="E242" t="s">
        <v>4</v>
      </c>
      <c r="F242" s="2">
        <v>42738</v>
      </c>
      <c r="G242" t="s">
        <v>1060</v>
      </c>
      <c r="H242" t="s">
        <v>1061</v>
      </c>
      <c r="I242" s="2">
        <v>42735</v>
      </c>
      <c r="J242" s="3">
        <v>1501.83</v>
      </c>
      <c r="K242" s="3">
        <v>0</v>
      </c>
      <c r="L242" s="3">
        <v>166.87</v>
      </c>
      <c r="M242" s="3">
        <v>164</v>
      </c>
      <c r="N242" s="4">
        <v>1.7500000000000002E-2</v>
      </c>
      <c r="O242" s="3">
        <v>2.87</v>
      </c>
      <c r="P242" s="5">
        <v>9</v>
      </c>
      <c r="Q242" t="s">
        <v>44</v>
      </c>
      <c r="R242" t="s">
        <v>8</v>
      </c>
      <c r="S242" t="s">
        <v>46</v>
      </c>
      <c r="T242" t="s">
        <v>47</v>
      </c>
      <c r="U242" t="s">
        <v>2</v>
      </c>
      <c r="V242" t="s">
        <v>148</v>
      </c>
      <c r="W242" t="s">
        <v>12</v>
      </c>
      <c r="X242" t="s">
        <v>13</v>
      </c>
      <c r="Y242" t="s">
        <v>49</v>
      </c>
      <c r="Z242" t="s">
        <v>50</v>
      </c>
      <c r="AA242" t="s">
        <v>51</v>
      </c>
      <c r="AB242" t="s">
        <v>52</v>
      </c>
      <c r="AC242" t="s">
        <v>53</v>
      </c>
      <c r="AD242" t="s">
        <v>54</v>
      </c>
      <c r="AE242" t="s">
        <v>55</v>
      </c>
      <c r="AF242" t="s">
        <v>50</v>
      </c>
      <c r="AG242" t="s">
        <v>51</v>
      </c>
      <c r="AH242" t="s">
        <v>26</v>
      </c>
      <c r="AI242" t="s">
        <v>26</v>
      </c>
      <c r="AJ242" t="s">
        <v>26</v>
      </c>
      <c r="AK242" t="s">
        <v>26</v>
      </c>
      <c r="AL242" t="s">
        <v>27</v>
      </c>
      <c r="AM242" t="s">
        <v>28</v>
      </c>
      <c r="AN242" t="s">
        <v>171</v>
      </c>
      <c r="AO242" t="s">
        <v>57</v>
      </c>
      <c r="AP242" t="s">
        <v>31</v>
      </c>
      <c r="AQ242" t="s">
        <v>32</v>
      </c>
      <c r="AR242" t="s">
        <v>58</v>
      </c>
      <c r="AS242" t="s">
        <v>59</v>
      </c>
      <c r="AT242" t="s">
        <v>135</v>
      </c>
      <c r="AU242" t="s">
        <v>136</v>
      </c>
      <c r="AV242" t="s">
        <v>26</v>
      </c>
      <c r="AW242" t="s">
        <v>26</v>
      </c>
      <c r="AX242" t="s">
        <v>1062</v>
      </c>
      <c r="AY242" t="s">
        <v>63</v>
      </c>
      <c r="AZ242" s="3">
        <v>166.87</v>
      </c>
      <c r="BA242" t="str">
        <f t="shared" si="3"/>
        <v>418000+EA</v>
      </c>
      <c r="BB242" t="str">
        <f>VLOOKUP(BA242,Sheet2!$A$2:$D$5,4,0)</f>
        <v>SYSTEM STOOL MANAGEMENT FLEXISEAL</v>
      </c>
      <c r="BC242" s="22">
        <f>VLOOKUP(BA242,Sheet2!$A$2:$D$5,3,0)</f>
        <v>164</v>
      </c>
    </row>
    <row r="243" spans="1:55" x14ac:dyDescent="0.2">
      <c r="A243" t="s">
        <v>1063</v>
      </c>
      <c r="B243" t="s">
        <v>139</v>
      </c>
      <c r="C243" t="s">
        <v>2</v>
      </c>
      <c r="D243" t="s">
        <v>316</v>
      </c>
      <c r="E243" t="s">
        <v>4</v>
      </c>
      <c r="F243" s="2">
        <v>42739</v>
      </c>
      <c r="G243" t="s">
        <v>1064</v>
      </c>
      <c r="H243" t="s">
        <v>1065</v>
      </c>
      <c r="I243" s="2">
        <v>42738</v>
      </c>
      <c r="J243" s="3">
        <v>166.87</v>
      </c>
      <c r="K243" s="3">
        <v>0</v>
      </c>
      <c r="L243" s="3">
        <v>166.87</v>
      </c>
      <c r="M243" s="3">
        <v>164</v>
      </c>
      <c r="N243" s="4">
        <v>1.7500000000000002E-2</v>
      </c>
      <c r="O243" s="3">
        <v>2.87</v>
      </c>
      <c r="P243" s="5">
        <v>1</v>
      </c>
      <c r="Q243" t="s">
        <v>44</v>
      </c>
      <c r="R243" t="s">
        <v>8</v>
      </c>
      <c r="S243" t="s">
        <v>46</v>
      </c>
      <c r="T243" t="s">
        <v>47</v>
      </c>
      <c r="U243" t="s">
        <v>2</v>
      </c>
      <c r="V243" t="s">
        <v>148</v>
      </c>
      <c r="W243" t="s">
        <v>12</v>
      </c>
      <c r="X243" t="s">
        <v>13</v>
      </c>
      <c r="Y243" t="s">
        <v>14</v>
      </c>
      <c r="Z243" t="s">
        <v>75</v>
      </c>
      <c r="AA243" t="s">
        <v>76</v>
      </c>
      <c r="AB243" t="s">
        <v>17</v>
      </c>
      <c r="AC243" t="s">
        <v>18</v>
      </c>
      <c r="AD243" t="s">
        <v>19</v>
      </c>
      <c r="AE243" t="s">
        <v>20</v>
      </c>
      <c r="AF243" t="s">
        <v>21</v>
      </c>
      <c r="AG243" t="s">
        <v>22</v>
      </c>
      <c r="AH243" t="s">
        <v>77</v>
      </c>
      <c r="AI243" t="s">
        <v>169</v>
      </c>
      <c r="AJ243" t="s">
        <v>170</v>
      </c>
      <c r="AK243" t="s">
        <v>26</v>
      </c>
      <c r="AL243" t="s">
        <v>27</v>
      </c>
      <c r="AM243" t="s">
        <v>28</v>
      </c>
      <c r="AN243" t="s">
        <v>171</v>
      </c>
      <c r="AO243" t="s">
        <v>57</v>
      </c>
      <c r="AP243" t="s">
        <v>31</v>
      </c>
      <c r="AQ243" t="s">
        <v>32</v>
      </c>
      <c r="AR243" t="s">
        <v>58</v>
      </c>
      <c r="AS243" t="s">
        <v>59</v>
      </c>
      <c r="AT243" t="s">
        <v>35</v>
      </c>
      <c r="AU243" t="s">
        <v>36</v>
      </c>
      <c r="AV243" t="s">
        <v>26</v>
      </c>
      <c r="AW243" t="s">
        <v>26</v>
      </c>
      <c r="AX243" t="s">
        <v>1066</v>
      </c>
      <c r="AY243" t="s">
        <v>139</v>
      </c>
      <c r="AZ243" s="3">
        <v>166.87</v>
      </c>
      <c r="BA243" t="str">
        <f t="shared" si="3"/>
        <v>418000+EA</v>
      </c>
      <c r="BB243" t="str">
        <f>VLOOKUP(BA243,Sheet2!$A$2:$D$5,4,0)</f>
        <v>SYSTEM STOOL MANAGEMENT FLEXISEAL</v>
      </c>
      <c r="BC243" s="22">
        <f>VLOOKUP(BA243,Sheet2!$A$2:$D$5,3,0)</f>
        <v>164</v>
      </c>
    </row>
    <row r="244" spans="1:55" x14ac:dyDescent="0.2">
      <c r="A244" t="s">
        <v>1067</v>
      </c>
      <c r="B244" t="s">
        <v>154</v>
      </c>
      <c r="C244" t="s">
        <v>2</v>
      </c>
      <c r="D244" t="s">
        <v>316</v>
      </c>
      <c r="E244" t="s">
        <v>4</v>
      </c>
      <c r="F244" s="2">
        <v>42740</v>
      </c>
      <c r="G244" t="s">
        <v>1068</v>
      </c>
      <c r="H244" t="s">
        <v>1069</v>
      </c>
      <c r="I244" s="2">
        <v>42739</v>
      </c>
      <c r="J244" s="3">
        <v>166.87</v>
      </c>
      <c r="K244" s="3">
        <v>0</v>
      </c>
      <c r="L244" s="3">
        <v>166.87</v>
      </c>
      <c r="M244" s="3">
        <v>164</v>
      </c>
      <c r="N244" s="4">
        <v>1.7500000000000002E-2</v>
      </c>
      <c r="O244" s="3">
        <v>2.87</v>
      </c>
      <c r="P244" s="5">
        <v>1</v>
      </c>
      <c r="Q244" t="s">
        <v>44</v>
      </c>
      <c r="R244" t="s">
        <v>8</v>
      </c>
      <c r="S244" t="s">
        <v>46</v>
      </c>
      <c r="T244" t="s">
        <v>47</v>
      </c>
      <c r="U244" t="s">
        <v>2</v>
      </c>
      <c r="V244" t="s">
        <v>148</v>
      </c>
      <c r="W244" t="s">
        <v>12</v>
      </c>
      <c r="X244" t="s">
        <v>13</v>
      </c>
      <c r="Y244" t="s">
        <v>14</v>
      </c>
      <c r="Z244" t="s">
        <v>15</v>
      </c>
      <c r="AA244" t="s">
        <v>16</v>
      </c>
      <c r="AB244" t="s">
        <v>17</v>
      </c>
      <c r="AC244" t="s">
        <v>18</v>
      </c>
      <c r="AD244" t="s">
        <v>19</v>
      </c>
      <c r="AE244" t="s">
        <v>20</v>
      </c>
      <c r="AF244" t="s">
        <v>21</v>
      </c>
      <c r="AG244" t="s">
        <v>22</v>
      </c>
      <c r="AH244" t="s">
        <v>23</v>
      </c>
      <c r="AI244" t="s">
        <v>227</v>
      </c>
      <c r="AJ244" t="s">
        <v>228</v>
      </c>
      <c r="AK244" t="s">
        <v>26</v>
      </c>
      <c r="AL244" t="s">
        <v>27</v>
      </c>
      <c r="AM244" t="s">
        <v>28</v>
      </c>
      <c r="AN244" t="s">
        <v>171</v>
      </c>
      <c r="AO244" t="s">
        <v>57</v>
      </c>
      <c r="AP244" t="s">
        <v>31</v>
      </c>
      <c r="AQ244" t="s">
        <v>32</v>
      </c>
      <c r="AR244" t="s">
        <v>58</v>
      </c>
      <c r="AS244" t="s">
        <v>59</v>
      </c>
      <c r="AT244" t="s">
        <v>35</v>
      </c>
      <c r="AU244" t="s">
        <v>36</v>
      </c>
      <c r="AV244" t="s">
        <v>26</v>
      </c>
      <c r="AW244" t="s">
        <v>26</v>
      </c>
      <c r="AX244" t="s">
        <v>1070</v>
      </c>
      <c r="AY244" t="s">
        <v>154</v>
      </c>
      <c r="AZ244" s="3">
        <v>166.87</v>
      </c>
      <c r="BA244" t="str">
        <f t="shared" si="3"/>
        <v>418000+EA</v>
      </c>
      <c r="BB244" t="str">
        <f>VLOOKUP(BA244,Sheet2!$A$2:$D$5,4,0)</f>
        <v>SYSTEM STOOL MANAGEMENT FLEXISEAL</v>
      </c>
      <c r="BC244" s="22">
        <f>VLOOKUP(BA244,Sheet2!$A$2:$D$5,3,0)</f>
        <v>164</v>
      </c>
    </row>
    <row r="245" spans="1:55" x14ac:dyDescent="0.2">
      <c r="A245" t="s">
        <v>1071</v>
      </c>
      <c r="B245" t="s">
        <v>164</v>
      </c>
      <c r="C245" t="s">
        <v>2</v>
      </c>
      <c r="D245" t="s">
        <v>316</v>
      </c>
      <c r="E245" t="s">
        <v>4</v>
      </c>
      <c r="F245" s="2">
        <v>42741</v>
      </c>
      <c r="G245" t="s">
        <v>1072</v>
      </c>
      <c r="H245" t="s">
        <v>1073</v>
      </c>
      <c r="I245" s="2">
        <v>42740</v>
      </c>
      <c r="J245" s="3">
        <v>166.87</v>
      </c>
      <c r="K245" s="3">
        <v>0</v>
      </c>
      <c r="L245" s="3">
        <v>166.87</v>
      </c>
      <c r="M245" s="3">
        <v>164</v>
      </c>
      <c r="N245" s="4">
        <v>1.7500000000000002E-2</v>
      </c>
      <c r="O245" s="3">
        <v>2.87</v>
      </c>
      <c r="P245" s="5">
        <v>1</v>
      </c>
      <c r="Q245" t="s">
        <v>44</v>
      </c>
      <c r="R245" t="s">
        <v>8</v>
      </c>
      <c r="S245" t="s">
        <v>46</v>
      </c>
      <c r="T245" t="s">
        <v>47</v>
      </c>
      <c r="U245" t="s">
        <v>2</v>
      </c>
      <c r="V245" t="s">
        <v>148</v>
      </c>
      <c r="W245" t="s">
        <v>12</v>
      </c>
      <c r="X245" t="s">
        <v>13</v>
      </c>
      <c r="Y245" t="s">
        <v>14</v>
      </c>
      <c r="Z245" t="s">
        <v>15</v>
      </c>
      <c r="AA245" t="s">
        <v>16</v>
      </c>
      <c r="AB245" t="s">
        <v>17</v>
      </c>
      <c r="AC245" t="s">
        <v>18</v>
      </c>
      <c r="AD245" t="s">
        <v>19</v>
      </c>
      <c r="AE245" t="s">
        <v>20</v>
      </c>
      <c r="AF245" t="s">
        <v>21</v>
      </c>
      <c r="AG245" t="s">
        <v>22</v>
      </c>
      <c r="AH245" t="s">
        <v>23</v>
      </c>
      <c r="AI245" t="s">
        <v>227</v>
      </c>
      <c r="AJ245" t="s">
        <v>228</v>
      </c>
      <c r="AK245" t="s">
        <v>26</v>
      </c>
      <c r="AL245" t="s">
        <v>27</v>
      </c>
      <c r="AM245" t="s">
        <v>28</v>
      </c>
      <c r="AN245" t="s">
        <v>171</v>
      </c>
      <c r="AO245" t="s">
        <v>57</v>
      </c>
      <c r="AP245" t="s">
        <v>31</v>
      </c>
      <c r="AQ245" t="s">
        <v>32</v>
      </c>
      <c r="AR245" t="s">
        <v>58</v>
      </c>
      <c r="AS245" t="s">
        <v>59</v>
      </c>
      <c r="AT245" t="s">
        <v>35</v>
      </c>
      <c r="AU245" t="s">
        <v>36</v>
      </c>
      <c r="AV245" t="s">
        <v>26</v>
      </c>
      <c r="AW245" t="s">
        <v>26</v>
      </c>
      <c r="AX245" t="s">
        <v>1074</v>
      </c>
      <c r="AY245" t="s">
        <v>164</v>
      </c>
      <c r="AZ245" s="3">
        <v>166.87</v>
      </c>
      <c r="BA245" t="str">
        <f t="shared" si="3"/>
        <v>418000+EA</v>
      </c>
      <c r="BB245" t="str">
        <f>VLOOKUP(BA245,Sheet2!$A$2:$D$5,4,0)</f>
        <v>SYSTEM STOOL MANAGEMENT FLEXISEAL</v>
      </c>
      <c r="BC245" s="22">
        <f>VLOOKUP(BA245,Sheet2!$A$2:$D$5,3,0)</f>
        <v>164</v>
      </c>
    </row>
    <row r="246" spans="1:55" x14ac:dyDescent="0.2">
      <c r="A246" t="s">
        <v>1075</v>
      </c>
      <c r="B246" t="s">
        <v>164</v>
      </c>
      <c r="C246" t="s">
        <v>2</v>
      </c>
      <c r="D246" t="s">
        <v>316</v>
      </c>
      <c r="E246" t="s">
        <v>4</v>
      </c>
      <c r="F246" s="2">
        <v>42744</v>
      </c>
      <c r="G246" t="s">
        <v>1076</v>
      </c>
      <c r="H246" t="s">
        <v>1077</v>
      </c>
      <c r="I246" s="2">
        <v>42741</v>
      </c>
      <c r="J246" s="3">
        <v>166.87</v>
      </c>
      <c r="K246" s="3">
        <v>0</v>
      </c>
      <c r="L246" s="3">
        <v>166.87</v>
      </c>
      <c r="M246" s="3">
        <v>164</v>
      </c>
      <c r="N246" s="4">
        <v>1.7500000000000002E-2</v>
      </c>
      <c r="O246" s="3">
        <v>2.87</v>
      </c>
      <c r="P246" s="5">
        <v>1</v>
      </c>
      <c r="Q246" t="s">
        <v>44</v>
      </c>
      <c r="R246" t="s">
        <v>8</v>
      </c>
      <c r="S246" t="s">
        <v>46</v>
      </c>
      <c r="T246" t="s">
        <v>47</v>
      </c>
      <c r="U246" t="s">
        <v>2</v>
      </c>
      <c r="V246" t="s">
        <v>148</v>
      </c>
      <c r="W246" t="s">
        <v>12</v>
      </c>
      <c r="X246" t="s">
        <v>13</v>
      </c>
      <c r="Y246" t="s">
        <v>14</v>
      </c>
      <c r="Z246" t="s">
        <v>75</v>
      </c>
      <c r="AA246" t="s">
        <v>76</v>
      </c>
      <c r="AB246" t="s">
        <v>17</v>
      </c>
      <c r="AC246" t="s">
        <v>18</v>
      </c>
      <c r="AD246" t="s">
        <v>19</v>
      </c>
      <c r="AE246" t="s">
        <v>20</v>
      </c>
      <c r="AF246" t="s">
        <v>21</v>
      </c>
      <c r="AG246" t="s">
        <v>22</v>
      </c>
      <c r="AH246" t="s">
        <v>77</v>
      </c>
      <c r="AI246" t="s">
        <v>149</v>
      </c>
      <c r="AJ246" t="s">
        <v>150</v>
      </c>
      <c r="AK246" t="s">
        <v>26</v>
      </c>
      <c r="AL246" t="s">
        <v>27</v>
      </c>
      <c r="AM246" t="s">
        <v>28</v>
      </c>
      <c r="AN246" t="s">
        <v>171</v>
      </c>
      <c r="AO246" t="s">
        <v>57</v>
      </c>
      <c r="AP246" t="s">
        <v>31</v>
      </c>
      <c r="AQ246" t="s">
        <v>32</v>
      </c>
      <c r="AR246" t="s">
        <v>58</v>
      </c>
      <c r="AS246" t="s">
        <v>59</v>
      </c>
      <c r="AT246" t="s">
        <v>35</v>
      </c>
      <c r="AU246" t="s">
        <v>36</v>
      </c>
      <c r="AV246" t="s">
        <v>26</v>
      </c>
      <c r="AW246" t="s">
        <v>26</v>
      </c>
      <c r="AX246" t="s">
        <v>1078</v>
      </c>
      <c r="AY246" t="s">
        <v>164</v>
      </c>
      <c r="AZ246" s="3">
        <v>166.87</v>
      </c>
      <c r="BA246" t="str">
        <f t="shared" si="3"/>
        <v>418000+EA</v>
      </c>
      <c r="BB246" t="str">
        <f>VLOOKUP(BA246,Sheet2!$A$2:$D$5,4,0)</f>
        <v>SYSTEM STOOL MANAGEMENT FLEXISEAL</v>
      </c>
      <c r="BC246" s="22">
        <f>VLOOKUP(BA246,Sheet2!$A$2:$D$5,3,0)</f>
        <v>164</v>
      </c>
    </row>
    <row r="247" spans="1:55" x14ac:dyDescent="0.2">
      <c r="A247" t="s">
        <v>1075</v>
      </c>
      <c r="B247" t="s">
        <v>139</v>
      </c>
      <c r="C247" t="s">
        <v>2</v>
      </c>
      <c r="D247" t="s">
        <v>316</v>
      </c>
      <c r="E247" t="s">
        <v>4</v>
      </c>
      <c r="F247" s="2">
        <v>42744</v>
      </c>
      <c r="G247" t="s">
        <v>1076</v>
      </c>
      <c r="H247" t="s">
        <v>1077</v>
      </c>
      <c r="I247" s="2">
        <v>42741</v>
      </c>
      <c r="J247" s="3">
        <v>59.83</v>
      </c>
      <c r="K247" s="3">
        <v>0</v>
      </c>
      <c r="L247" s="3">
        <v>59.83</v>
      </c>
      <c r="M247" s="3">
        <v>58.8</v>
      </c>
      <c r="N247" s="4">
        <v>1.7500000000000002E-2</v>
      </c>
      <c r="O247" s="3">
        <v>1.03</v>
      </c>
      <c r="P247" s="5">
        <v>1</v>
      </c>
      <c r="Q247" t="s">
        <v>44</v>
      </c>
      <c r="R247" t="s">
        <v>65</v>
      </c>
      <c r="S247" t="s">
        <v>46</v>
      </c>
      <c r="T247" t="s">
        <v>134</v>
      </c>
      <c r="U247" t="s">
        <v>2</v>
      </c>
      <c r="V247" t="s">
        <v>67</v>
      </c>
      <c r="W247" t="s">
        <v>12</v>
      </c>
      <c r="X247" t="s">
        <v>13</v>
      </c>
      <c r="Y247" t="s">
        <v>14</v>
      </c>
      <c r="Z247" t="s">
        <v>75</v>
      </c>
      <c r="AA247" t="s">
        <v>76</v>
      </c>
      <c r="AB247" t="s">
        <v>17</v>
      </c>
      <c r="AC247" t="s">
        <v>18</v>
      </c>
      <c r="AD247" t="s">
        <v>19</v>
      </c>
      <c r="AE247" t="s">
        <v>20</v>
      </c>
      <c r="AF247" t="s">
        <v>21</v>
      </c>
      <c r="AG247" t="s">
        <v>22</v>
      </c>
      <c r="AH247" t="s">
        <v>77</v>
      </c>
      <c r="AI247" t="s">
        <v>149</v>
      </c>
      <c r="AJ247" t="s">
        <v>150</v>
      </c>
      <c r="AK247" t="s">
        <v>26</v>
      </c>
      <c r="AL247" t="s">
        <v>27</v>
      </c>
      <c r="AM247" t="s">
        <v>28</v>
      </c>
      <c r="AN247" t="s">
        <v>68</v>
      </c>
      <c r="AO247" t="s">
        <v>69</v>
      </c>
      <c r="AP247" t="s">
        <v>31</v>
      </c>
      <c r="AQ247" t="s">
        <v>32</v>
      </c>
      <c r="AR247" t="s">
        <v>33</v>
      </c>
      <c r="AS247" t="s">
        <v>34</v>
      </c>
      <c r="AT247" t="s">
        <v>35</v>
      </c>
      <c r="AU247" t="s">
        <v>36</v>
      </c>
      <c r="AV247" t="s">
        <v>26</v>
      </c>
      <c r="AW247" t="s">
        <v>26</v>
      </c>
      <c r="AX247" t="s">
        <v>1078</v>
      </c>
      <c r="AY247" t="s">
        <v>139</v>
      </c>
      <c r="AZ247" s="3">
        <v>59.83</v>
      </c>
      <c r="BA247" t="str">
        <f t="shared" si="3"/>
        <v>411108+BX</v>
      </c>
      <c r="BB247" t="str">
        <f>VLOOKUP(BA247,Sheet2!$A$2:$D$5,4,0)</f>
        <v>BAG COLLECTION PRIVACY FLEXISEAL 10/BX</v>
      </c>
      <c r="BC247" s="22">
        <f>VLOOKUP(BA247,Sheet2!$A$2:$D$5,3,0)</f>
        <v>58.8</v>
      </c>
    </row>
    <row r="248" spans="1:55" x14ac:dyDescent="0.2">
      <c r="A248" t="s">
        <v>1079</v>
      </c>
      <c r="B248" t="s">
        <v>164</v>
      </c>
      <c r="C248" t="s">
        <v>2</v>
      </c>
      <c r="D248" t="s">
        <v>316</v>
      </c>
      <c r="E248" t="s">
        <v>4</v>
      </c>
      <c r="F248" s="2">
        <v>42745</v>
      </c>
      <c r="G248" t="s">
        <v>1080</v>
      </c>
      <c r="H248" t="s">
        <v>1081</v>
      </c>
      <c r="I248" s="2">
        <v>42744</v>
      </c>
      <c r="J248" s="3">
        <v>166.87</v>
      </c>
      <c r="K248" s="3">
        <v>0</v>
      </c>
      <c r="L248" s="3">
        <v>166.87</v>
      </c>
      <c r="M248" s="3">
        <v>164</v>
      </c>
      <c r="N248" s="4">
        <v>1.7500000000000002E-2</v>
      </c>
      <c r="O248" s="3">
        <v>2.87</v>
      </c>
      <c r="P248" s="5">
        <v>1</v>
      </c>
      <c r="Q248" t="s">
        <v>44</v>
      </c>
      <c r="R248" t="s">
        <v>8</v>
      </c>
      <c r="S248" t="s">
        <v>46</v>
      </c>
      <c r="T248" t="s">
        <v>47</v>
      </c>
      <c r="U248" t="s">
        <v>2</v>
      </c>
      <c r="V248" t="s">
        <v>148</v>
      </c>
      <c r="W248" t="s">
        <v>12</v>
      </c>
      <c r="X248" t="s">
        <v>13</v>
      </c>
      <c r="Y248" t="s">
        <v>14</v>
      </c>
      <c r="Z248" t="s">
        <v>75</v>
      </c>
      <c r="AA248" t="s">
        <v>76</v>
      </c>
      <c r="AB248" t="s">
        <v>17</v>
      </c>
      <c r="AC248" t="s">
        <v>18</v>
      </c>
      <c r="AD248" t="s">
        <v>19</v>
      </c>
      <c r="AE248" t="s">
        <v>20</v>
      </c>
      <c r="AF248" t="s">
        <v>21</v>
      </c>
      <c r="AG248" t="s">
        <v>22</v>
      </c>
      <c r="AH248" t="s">
        <v>77</v>
      </c>
      <c r="AI248" t="s">
        <v>149</v>
      </c>
      <c r="AJ248" t="s">
        <v>150</v>
      </c>
      <c r="AK248" t="s">
        <v>26</v>
      </c>
      <c r="AL248" t="s">
        <v>27</v>
      </c>
      <c r="AM248" t="s">
        <v>28</v>
      </c>
      <c r="AN248" t="s">
        <v>171</v>
      </c>
      <c r="AO248" t="s">
        <v>57</v>
      </c>
      <c r="AP248" t="s">
        <v>31</v>
      </c>
      <c r="AQ248" t="s">
        <v>32</v>
      </c>
      <c r="AR248" t="s">
        <v>58</v>
      </c>
      <c r="AS248" t="s">
        <v>59</v>
      </c>
      <c r="AT248" t="s">
        <v>35</v>
      </c>
      <c r="AU248" t="s">
        <v>36</v>
      </c>
      <c r="AV248" t="s">
        <v>26</v>
      </c>
      <c r="AW248" t="s">
        <v>26</v>
      </c>
      <c r="AX248" t="s">
        <v>1082</v>
      </c>
      <c r="AY248" t="s">
        <v>164</v>
      </c>
      <c r="AZ248" s="3">
        <v>166.87</v>
      </c>
      <c r="BA248" t="str">
        <f t="shared" si="3"/>
        <v>418000+EA</v>
      </c>
      <c r="BB248" t="str">
        <f>VLOOKUP(BA248,Sheet2!$A$2:$D$5,4,0)</f>
        <v>SYSTEM STOOL MANAGEMENT FLEXISEAL</v>
      </c>
      <c r="BC248" s="22">
        <f>VLOOKUP(BA248,Sheet2!$A$2:$D$5,3,0)</f>
        <v>164</v>
      </c>
    </row>
    <row r="249" spans="1:55" x14ac:dyDescent="0.2">
      <c r="A249" t="s">
        <v>1083</v>
      </c>
      <c r="B249" t="s">
        <v>139</v>
      </c>
      <c r="C249" t="s">
        <v>2</v>
      </c>
      <c r="D249" t="s">
        <v>316</v>
      </c>
      <c r="E249" t="s">
        <v>4</v>
      </c>
      <c r="F249" s="2">
        <v>42746</v>
      </c>
      <c r="G249" t="s">
        <v>1084</v>
      </c>
      <c r="H249" t="s">
        <v>1085</v>
      </c>
      <c r="I249" s="2">
        <v>42745</v>
      </c>
      <c r="J249" s="3">
        <v>166.87</v>
      </c>
      <c r="K249" s="3">
        <v>0</v>
      </c>
      <c r="L249" s="3">
        <v>166.87</v>
      </c>
      <c r="M249" s="3">
        <v>164</v>
      </c>
      <c r="N249" s="4">
        <v>1.7500000000000002E-2</v>
      </c>
      <c r="O249" s="3">
        <v>2.87</v>
      </c>
      <c r="P249" s="5">
        <v>1</v>
      </c>
      <c r="Q249" t="s">
        <v>44</v>
      </c>
      <c r="R249" t="s">
        <v>8</v>
      </c>
      <c r="S249" t="s">
        <v>46</v>
      </c>
      <c r="T249" t="s">
        <v>47</v>
      </c>
      <c r="U249" t="s">
        <v>2</v>
      </c>
      <c r="V249" t="s">
        <v>148</v>
      </c>
      <c r="W249" t="s">
        <v>12</v>
      </c>
      <c r="X249" t="s">
        <v>13</v>
      </c>
      <c r="Y249" t="s">
        <v>14</v>
      </c>
      <c r="Z249" t="s">
        <v>15</v>
      </c>
      <c r="AA249" t="s">
        <v>16</v>
      </c>
      <c r="AB249" t="s">
        <v>17</v>
      </c>
      <c r="AC249" t="s">
        <v>18</v>
      </c>
      <c r="AD249" t="s">
        <v>19</v>
      </c>
      <c r="AE249" t="s">
        <v>20</v>
      </c>
      <c r="AF249" t="s">
        <v>21</v>
      </c>
      <c r="AG249" t="s">
        <v>22</v>
      </c>
      <c r="AH249" t="s">
        <v>23</v>
      </c>
      <c r="AI249" t="s">
        <v>227</v>
      </c>
      <c r="AJ249" t="s">
        <v>228</v>
      </c>
      <c r="AK249" t="s">
        <v>26</v>
      </c>
      <c r="AL249" t="s">
        <v>27</v>
      </c>
      <c r="AM249" t="s">
        <v>28</v>
      </c>
      <c r="AN249" t="s">
        <v>171</v>
      </c>
      <c r="AO249" t="s">
        <v>57</v>
      </c>
      <c r="AP249" t="s">
        <v>31</v>
      </c>
      <c r="AQ249" t="s">
        <v>32</v>
      </c>
      <c r="AR249" t="s">
        <v>58</v>
      </c>
      <c r="AS249" t="s">
        <v>59</v>
      </c>
      <c r="AT249" t="s">
        <v>35</v>
      </c>
      <c r="AU249" t="s">
        <v>36</v>
      </c>
      <c r="AV249" t="s">
        <v>26</v>
      </c>
      <c r="AW249" t="s">
        <v>26</v>
      </c>
      <c r="AX249" t="s">
        <v>1086</v>
      </c>
      <c r="AY249" t="s">
        <v>139</v>
      </c>
      <c r="AZ249" s="3">
        <v>166.87</v>
      </c>
      <c r="BA249" t="str">
        <f t="shared" si="3"/>
        <v>418000+EA</v>
      </c>
      <c r="BB249" t="str">
        <f>VLOOKUP(BA249,Sheet2!$A$2:$D$5,4,0)</f>
        <v>SYSTEM STOOL MANAGEMENT FLEXISEAL</v>
      </c>
      <c r="BC249" s="22">
        <f>VLOOKUP(BA249,Sheet2!$A$2:$D$5,3,0)</f>
        <v>164</v>
      </c>
    </row>
    <row r="250" spans="1:55" x14ac:dyDescent="0.2">
      <c r="A250" t="s">
        <v>1087</v>
      </c>
      <c r="B250" t="s">
        <v>164</v>
      </c>
      <c r="C250" t="s">
        <v>2</v>
      </c>
      <c r="D250" t="s">
        <v>316</v>
      </c>
      <c r="E250" t="s">
        <v>4</v>
      </c>
      <c r="F250" s="2">
        <v>42748</v>
      </c>
      <c r="G250" t="s">
        <v>1088</v>
      </c>
      <c r="H250" t="s">
        <v>1089</v>
      </c>
      <c r="I250" s="2">
        <v>42747</v>
      </c>
      <c r="J250" s="3">
        <v>166.87</v>
      </c>
      <c r="K250" s="3">
        <v>0</v>
      </c>
      <c r="L250" s="3">
        <v>166.87</v>
      </c>
      <c r="M250" s="3">
        <v>164</v>
      </c>
      <c r="N250" s="4">
        <v>1.7500000000000002E-2</v>
      </c>
      <c r="O250" s="3">
        <v>2.87</v>
      </c>
      <c r="P250" s="5">
        <v>1</v>
      </c>
      <c r="Q250" t="s">
        <v>44</v>
      </c>
      <c r="R250" t="s">
        <v>8</v>
      </c>
      <c r="S250" t="s">
        <v>46</v>
      </c>
      <c r="T250" t="s">
        <v>47</v>
      </c>
      <c r="U250" t="s">
        <v>2</v>
      </c>
      <c r="V250" t="s">
        <v>148</v>
      </c>
      <c r="W250" t="s">
        <v>12</v>
      </c>
      <c r="X250" t="s">
        <v>13</v>
      </c>
      <c r="Y250" t="s">
        <v>14</v>
      </c>
      <c r="Z250" t="s">
        <v>15</v>
      </c>
      <c r="AA250" t="s">
        <v>16</v>
      </c>
      <c r="AB250" t="s">
        <v>17</v>
      </c>
      <c r="AC250" t="s">
        <v>18</v>
      </c>
      <c r="AD250" t="s">
        <v>19</v>
      </c>
      <c r="AE250" t="s">
        <v>20</v>
      </c>
      <c r="AF250" t="s">
        <v>21</v>
      </c>
      <c r="AG250" t="s">
        <v>22</v>
      </c>
      <c r="AH250" t="s">
        <v>23</v>
      </c>
      <c r="AI250" t="s">
        <v>227</v>
      </c>
      <c r="AJ250" t="s">
        <v>228</v>
      </c>
      <c r="AK250" t="s">
        <v>26</v>
      </c>
      <c r="AL250" t="s">
        <v>27</v>
      </c>
      <c r="AM250" t="s">
        <v>28</v>
      </c>
      <c r="AN250" t="s">
        <v>171</v>
      </c>
      <c r="AO250" t="s">
        <v>57</v>
      </c>
      <c r="AP250" t="s">
        <v>31</v>
      </c>
      <c r="AQ250" t="s">
        <v>32</v>
      </c>
      <c r="AR250" t="s">
        <v>58</v>
      </c>
      <c r="AS250" t="s">
        <v>59</v>
      </c>
      <c r="AT250" t="s">
        <v>35</v>
      </c>
      <c r="AU250" t="s">
        <v>36</v>
      </c>
      <c r="AV250" t="s">
        <v>26</v>
      </c>
      <c r="AW250" t="s">
        <v>26</v>
      </c>
      <c r="AX250" t="s">
        <v>1090</v>
      </c>
      <c r="AY250" t="s">
        <v>164</v>
      </c>
      <c r="AZ250" s="3">
        <v>166.87</v>
      </c>
      <c r="BA250" t="str">
        <f t="shared" si="3"/>
        <v>418000+EA</v>
      </c>
      <c r="BB250" t="str">
        <f>VLOOKUP(BA250,Sheet2!$A$2:$D$5,4,0)</f>
        <v>SYSTEM STOOL MANAGEMENT FLEXISEAL</v>
      </c>
      <c r="BC250" s="22">
        <f>VLOOKUP(BA250,Sheet2!$A$2:$D$5,3,0)</f>
        <v>164</v>
      </c>
    </row>
    <row r="251" spans="1:55" x14ac:dyDescent="0.2">
      <c r="A251" t="s">
        <v>1091</v>
      </c>
      <c r="B251" t="s">
        <v>174</v>
      </c>
      <c r="C251" t="s">
        <v>2</v>
      </c>
      <c r="D251" t="s">
        <v>316</v>
      </c>
      <c r="E251" t="s">
        <v>4</v>
      </c>
      <c r="F251" s="2">
        <v>42751</v>
      </c>
      <c r="G251" t="s">
        <v>1092</v>
      </c>
      <c r="H251" t="s">
        <v>1093</v>
      </c>
      <c r="I251" s="2">
        <v>42748</v>
      </c>
      <c r="J251" s="3">
        <v>333.74</v>
      </c>
      <c r="K251" s="3">
        <v>0</v>
      </c>
      <c r="L251" s="3">
        <v>166.87</v>
      </c>
      <c r="M251" s="3">
        <v>164</v>
      </c>
      <c r="N251" s="4">
        <v>1.7500000000000002E-2</v>
      </c>
      <c r="O251" s="3">
        <v>2.87</v>
      </c>
      <c r="P251" s="5">
        <v>2</v>
      </c>
      <c r="Q251" t="s">
        <v>44</v>
      </c>
      <c r="R251" t="s">
        <v>8</v>
      </c>
      <c r="S251" t="s">
        <v>46</v>
      </c>
      <c r="T251" t="s">
        <v>47</v>
      </c>
      <c r="U251" t="s">
        <v>2</v>
      </c>
      <c r="V251" t="s">
        <v>148</v>
      </c>
      <c r="W251" t="s">
        <v>12</v>
      </c>
      <c r="X251" t="s">
        <v>13</v>
      </c>
      <c r="Y251" t="s">
        <v>14</v>
      </c>
      <c r="Z251" t="s">
        <v>75</v>
      </c>
      <c r="AA251" t="s">
        <v>76</v>
      </c>
      <c r="AB251" t="s">
        <v>17</v>
      </c>
      <c r="AC251" t="s">
        <v>18</v>
      </c>
      <c r="AD251" t="s">
        <v>19</v>
      </c>
      <c r="AE251" t="s">
        <v>20</v>
      </c>
      <c r="AF251" t="s">
        <v>21</v>
      </c>
      <c r="AG251" t="s">
        <v>22</v>
      </c>
      <c r="AH251" t="s">
        <v>77</v>
      </c>
      <c r="AI251" t="s">
        <v>169</v>
      </c>
      <c r="AJ251" t="s">
        <v>170</v>
      </c>
      <c r="AK251" t="s">
        <v>26</v>
      </c>
      <c r="AL251" t="s">
        <v>27</v>
      </c>
      <c r="AM251" t="s">
        <v>28</v>
      </c>
      <c r="AN251" t="s">
        <v>171</v>
      </c>
      <c r="AO251" t="s">
        <v>57</v>
      </c>
      <c r="AP251" t="s">
        <v>31</v>
      </c>
      <c r="AQ251" t="s">
        <v>32</v>
      </c>
      <c r="AR251" t="s">
        <v>58</v>
      </c>
      <c r="AS251" t="s">
        <v>59</v>
      </c>
      <c r="AT251" t="s">
        <v>35</v>
      </c>
      <c r="AU251" t="s">
        <v>36</v>
      </c>
      <c r="AV251" t="s">
        <v>26</v>
      </c>
      <c r="AW251" t="s">
        <v>26</v>
      </c>
      <c r="AX251" t="s">
        <v>1094</v>
      </c>
      <c r="AY251" t="s">
        <v>174</v>
      </c>
      <c r="AZ251" s="3">
        <v>166.87</v>
      </c>
      <c r="BA251" t="str">
        <f t="shared" si="3"/>
        <v>418000+EA</v>
      </c>
      <c r="BB251" t="str">
        <f>VLOOKUP(BA251,Sheet2!$A$2:$D$5,4,0)</f>
        <v>SYSTEM STOOL MANAGEMENT FLEXISEAL</v>
      </c>
      <c r="BC251" s="22">
        <f>VLOOKUP(BA251,Sheet2!$A$2:$D$5,3,0)</f>
        <v>164</v>
      </c>
    </row>
    <row r="252" spans="1:55" x14ac:dyDescent="0.2">
      <c r="A252" t="s">
        <v>1095</v>
      </c>
      <c r="B252" t="s">
        <v>164</v>
      </c>
      <c r="C252" t="s">
        <v>2</v>
      </c>
      <c r="D252" t="s">
        <v>316</v>
      </c>
      <c r="E252" t="s">
        <v>4</v>
      </c>
      <c r="F252" s="2">
        <v>42751</v>
      </c>
      <c r="G252" t="s">
        <v>1096</v>
      </c>
      <c r="H252" t="s">
        <v>1097</v>
      </c>
      <c r="I252" s="2">
        <v>42748</v>
      </c>
      <c r="J252" s="3">
        <v>166.87</v>
      </c>
      <c r="K252" s="3">
        <v>0</v>
      </c>
      <c r="L252" s="3">
        <v>166.87</v>
      </c>
      <c r="M252" s="3">
        <v>164</v>
      </c>
      <c r="N252" s="4">
        <v>1.7500000000000002E-2</v>
      </c>
      <c r="O252" s="3">
        <v>2.87</v>
      </c>
      <c r="P252" s="5">
        <v>1</v>
      </c>
      <c r="Q252" t="s">
        <v>44</v>
      </c>
      <c r="R252" t="s">
        <v>8</v>
      </c>
      <c r="S252" t="s">
        <v>46</v>
      </c>
      <c r="T252" t="s">
        <v>47</v>
      </c>
      <c r="U252" t="s">
        <v>2</v>
      </c>
      <c r="V252" t="s">
        <v>148</v>
      </c>
      <c r="W252" t="s">
        <v>12</v>
      </c>
      <c r="X252" t="s">
        <v>13</v>
      </c>
      <c r="Y252" t="s">
        <v>14</v>
      </c>
      <c r="Z252" t="s">
        <v>15</v>
      </c>
      <c r="AA252" t="s">
        <v>16</v>
      </c>
      <c r="AB252" t="s">
        <v>17</v>
      </c>
      <c r="AC252" t="s">
        <v>18</v>
      </c>
      <c r="AD252" t="s">
        <v>19</v>
      </c>
      <c r="AE252" t="s">
        <v>20</v>
      </c>
      <c r="AF252" t="s">
        <v>21</v>
      </c>
      <c r="AG252" t="s">
        <v>22</v>
      </c>
      <c r="AH252" t="s">
        <v>23</v>
      </c>
      <c r="AI252" t="s">
        <v>227</v>
      </c>
      <c r="AJ252" t="s">
        <v>228</v>
      </c>
      <c r="AK252" t="s">
        <v>26</v>
      </c>
      <c r="AL252" t="s">
        <v>27</v>
      </c>
      <c r="AM252" t="s">
        <v>28</v>
      </c>
      <c r="AN252" t="s">
        <v>171</v>
      </c>
      <c r="AO252" t="s">
        <v>57</v>
      </c>
      <c r="AP252" t="s">
        <v>31</v>
      </c>
      <c r="AQ252" t="s">
        <v>32</v>
      </c>
      <c r="AR252" t="s">
        <v>58</v>
      </c>
      <c r="AS252" t="s">
        <v>59</v>
      </c>
      <c r="AT252" t="s">
        <v>35</v>
      </c>
      <c r="AU252" t="s">
        <v>36</v>
      </c>
      <c r="AV252" t="s">
        <v>26</v>
      </c>
      <c r="AW252" t="s">
        <v>26</v>
      </c>
      <c r="AX252" t="s">
        <v>1098</v>
      </c>
      <c r="AY252" t="s">
        <v>164</v>
      </c>
      <c r="AZ252" s="3">
        <v>166.87</v>
      </c>
      <c r="BA252" t="str">
        <f t="shared" si="3"/>
        <v>418000+EA</v>
      </c>
      <c r="BB252" t="str">
        <f>VLOOKUP(BA252,Sheet2!$A$2:$D$5,4,0)</f>
        <v>SYSTEM STOOL MANAGEMENT FLEXISEAL</v>
      </c>
      <c r="BC252" s="22">
        <f>VLOOKUP(BA252,Sheet2!$A$2:$D$5,3,0)</f>
        <v>164</v>
      </c>
    </row>
    <row r="253" spans="1:55" x14ac:dyDescent="0.2">
      <c r="A253" t="s">
        <v>1099</v>
      </c>
      <c r="B253" t="s">
        <v>154</v>
      </c>
      <c r="C253" t="s">
        <v>2</v>
      </c>
      <c r="D253" t="s">
        <v>316</v>
      </c>
      <c r="E253" t="s">
        <v>4</v>
      </c>
      <c r="F253" s="2">
        <v>42751</v>
      </c>
      <c r="G253" t="s">
        <v>1100</v>
      </c>
      <c r="H253" t="s">
        <v>1101</v>
      </c>
      <c r="I253" s="2">
        <v>42750</v>
      </c>
      <c r="J253" s="3">
        <v>166.87</v>
      </c>
      <c r="K253" s="3">
        <v>0</v>
      </c>
      <c r="L253" s="3">
        <v>166.87</v>
      </c>
      <c r="M253" s="3">
        <v>164</v>
      </c>
      <c r="N253" s="4">
        <v>1.7500000000000002E-2</v>
      </c>
      <c r="O253" s="3">
        <v>2.87</v>
      </c>
      <c r="P253" s="5">
        <v>1</v>
      </c>
      <c r="Q253" t="s">
        <v>44</v>
      </c>
      <c r="R253" t="s">
        <v>8</v>
      </c>
      <c r="S253" t="s">
        <v>46</v>
      </c>
      <c r="T253" t="s">
        <v>47</v>
      </c>
      <c r="U253" t="s">
        <v>2</v>
      </c>
      <c r="V253" t="s">
        <v>148</v>
      </c>
      <c r="W253" t="s">
        <v>12</v>
      </c>
      <c r="X253" t="s">
        <v>13</v>
      </c>
      <c r="Y253" t="s">
        <v>14</v>
      </c>
      <c r="Z253" t="s">
        <v>75</v>
      </c>
      <c r="AA253" t="s">
        <v>76</v>
      </c>
      <c r="AB253" t="s">
        <v>17</v>
      </c>
      <c r="AC253" t="s">
        <v>18</v>
      </c>
      <c r="AD253" t="s">
        <v>19</v>
      </c>
      <c r="AE253" t="s">
        <v>20</v>
      </c>
      <c r="AF253" t="s">
        <v>21</v>
      </c>
      <c r="AG253" t="s">
        <v>22</v>
      </c>
      <c r="AH253" t="s">
        <v>77</v>
      </c>
      <c r="AI253" t="s">
        <v>149</v>
      </c>
      <c r="AJ253" t="s">
        <v>150</v>
      </c>
      <c r="AK253" t="s">
        <v>26</v>
      </c>
      <c r="AL253" t="s">
        <v>27</v>
      </c>
      <c r="AM253" t="s">
        <v>28</v>
      </c>
      <c r="AN253" t="s">
        <v>171</v>
      </c>
      <c r="AO253" t="s">
        <v>57</v>
      </c>
      <c r="AP253" t="s">
        <v>31</v>
      </c>
      <c r="AQ253" t="s">
        <v>32</v>
      </c>
      <c r="AR253" t="s">
        <v>58</v>
      </c>
      <c r="AS253" t="s">
        <v>59</v>
      </c>
      <c r="AT253" t="s">
        <v>35</v>
      </c>
      <c r="AU253" t="s">
        <v>36</v>
      </c>
      <c r="AV253" t="s">
        <v>26</v>
      </c>
      <c r="AW253" t="s">
        <v>26</v>
      </c>
      <c r="AX253" t="s">
        <v>1102</v>
      </c>
      <c r="AY253" t="s">
        <v>174</v>
      </c>
      <c r="AZ253" s="3">
        <v>166.87</v>
      </c>
      <c r="BA253" t="str">
        <f t="shared" si="3"/>
        <v>418000+EA</v>
      </c>
      <c r="BB253" t="str">
        <f>VLOOKUP(BA253,Sheet2!$A$2:$D$5,4,0)</f>
        <v>SYSTEM STOOL MANAGEMENT FLEXISEAL</v>
      </c>
      <c r="BC253" s="22">
        <f>VLOOKUP(BA253,Sheet2!$A$2:$D$5,3,0)</f>
        <v>164</v>
      </c>
    </row>
    <row r="254" spans="1:55" x14ac:dyDescent="0.2">
      <c r="A254" t="s">
        <v>1103</v>
      </c>
      <c r="B254" t="s">
        <v>139</v>
      </c>
      <c r="C254" t="s">
        <v>2</v>
      </c>
      <c r="D254" t="s">
        <v>316</v>
      </c>
      <c r="E254" t="s">
        <v>4</v>
      </c>
      <c r="F254" s="2">
        <v>42751</v>
      </c>
      <c r="G254" t="s">
        <v>1104</v>
      </c>
      <c r="H254" t="s">
        <v>1105</v>
      </c>
      <c r="I254" s="2">
        <v>42750</v>
      </c>
      <c r="J254" s="3">
        <v>166.87</v>
      </c>
      <c r="K254" s="3">
        <v>0</v>
      </c>
      <c r="L254" s="3">
        <v>166.87</v>
      </c>
      <c r="M254" s="3">
        <v>164</v>
      </c>
      <c r="N254" s="4">
        <v>1.7500000000000002E-2</v>
      </c>
      <c r="O254" s="3">
        <v>2.87</v>
      </c>
      <c r="P254" s="5">
        <v>1</v>
      </c>
      <c r="Q254" t="s">
        <v>44</v>
      </c>
      <c r="R254" t="s">
        <v>8</v>
      </c>
      <c r="S254" t="s">
        <v>46</v>
      </c>
      <c r="T254" t="s">
        <v>47</v>
      </c>
      <c r="U254" t="s">
        <v>2</v>
      </c>
      <c r="V254" t="s">
        <v>148</v>
      </c>
      <c r="W254" t="s">
        <v>12</v>
      </c>
      <c r="X254" t="s">
        <v>13</v>
      </c>
      <c r="Y254" t="s">
        <v>14</v>
      </c>
      <c r="Z254" t="s">
        <v>15</v>
      </c>
      <c r="AA254" t="s">
        <v>16</v>
      </c>
      <c r="AB254" t="s">
        <v>17</v>
      </c>
      <c r="AC254" t="s">
        <v>18</v>
      </c>
      <c r="AD254" t="s">
        <v>19</v>
      </c>
      <c r="AE254" t="s">
        <v>20</v>
      </c>
      <c r="AF254" t="s">
        <v>21</v>
      </c>
      <c r="AG254" t="s">
        <v>22</v>
      </c>
      <c r="AH254" t="s">
        <v>23</v>
      </c>
      <c r="AI254" t="s">
        <v>227</v>
      </c>
      <c r="AJ254" t="s">
        <v>228</v>
      </c>
      <c r="AK254" t="s">
        <v>26</v>
      </c>
      <c r="AL254" t="s">
        <v>27</v>
      </c>
      <c r="AM254" t="s">
        <v>28</v>
      </c>
      <c r="AN254" t="s">
        <v>171</v>
      </c>
      <c r="AO254" t="s">
        <v>57</v>
      </c>
      <c r="AP254" t="s">
        <v>31</v>
      </c>
      <c r="AQ254" t="s">
        <v>32</v>
      </c>
      <c r="AR254" t="s">
        <v>58</v>
      </c>
      <c r="AS254" t="s">
        <v>59</v>
      </c>
      <c r="AT254" t="s">
        <v>35</v>
      </c>
      <c r="AU254" t="s">
        <v>36</v>
      </c>
      <c r="AV254" t="s">
        <v>26</v>
      </c>
      <c r="AW254" t="s">
        <v>26</v>
      </c>
      <c r="AX254" t="s">
        <v>1106</v>
      </c>
      <c r="AY254" t="s">
        <v>164</v>
      </c>
      <c r="AZ254" s="3">
        <v>166.87</v>
      </c>
      <c r="BA254" t="str">
        <f t="shared" si="3"/>
        <v>418000+EA</v>
      </c>
      <c r="BB254" t="str">
        <f>VLOOKUP(BA254,Sheet2!$A$2:$D$5,4,0)</f>
        <v>SYSTEM STOOL MANAGEMENT FLEXISEAL</v>
      </c>
      <c r="BC254" s="22">
        <f>VLOOKUP(BA254,Sheet2!$A$2:$D$5,3,0)</f>
        <v>164</v>
      </c>
    </row>
    <row r="255" spans="1:55" x14ac:dyDescent="0.2">
      <c r="A255" t="s">
        <v>1107</v>
      </c>
      <c r="B255" t="s">
        <v>154</v>
      </c>
      <c r="C255" t="s">
        <v>2</v>
      </c>
      <c r="D255" t="s">
        <v>316</v>
      </c>
      <c r="E255" t="s">
        <v>4</v>
      </c>
      <c r="F255" s="2">
        <v>42751</v>
      </c>
      <c r="G255" t="s">
        <v>1108</v>
      </c>
      <c r="H255" t="s">
        <v>1109</v>
      </c>
      <c r="I255" s="2">
        <v>42750</v>
      </c>
      <c r="J255" s="3">
        <v>166.87</v>
      </c>
      <c r="K255" s="3">
        <v>0</v>
      </c>
      <c r="L255" s="3">
        <v>166.87</v>
      </c>
      <c r="M255" s="3">
        <v>164</v>
      </c>
      <c r="N255" s="4">
        <v>1.7500000000000002E-2</v>
      </c>
      <c r="O255" s="3">
        <v>2.87</v>
      </c>
      <c r="P255" s="5">
        <v>1</v>
      </c>
      <c r="Q255" t="s">
        <v>44</v>
      </c>
      <c r="R255" t="s">
        <v>8</v>
      </c>
      <c r="S255" t="s">
        <v>46</v>
      </c>
      <c r="T255" t="s">
        <v>47</v>
      </c>
      <c r="U255" t="s">
        <v>2</v>
      </c>
      <c r="V255" t="s">
        <v>148</v>
      </c>
      <c r="W255" t="s">
        <v>12</v>
      </c>
      <c r="X255" t="s">
        <v>13</v>
      </c>
      <c r="Y255" t="s">
        <v>14</v>
      </c>
      <c r="Z255" t="s">
        <v>75</v>
      </c>
      <c r="AA255" t="s">
        <v>76</v>
      </c>
      <c r="AB255" t="s">
        <v>17</v>
      </c>
      <c r="AC255" t="s">
        <v>18</v>
      </c>
      <c r="AD255" t="s">
        <v>19</v>
      </c>
      <c r="AE255" t="s">
        <v>20</v>
      </c>
      <c r="AF255" t="s">
        <v>21</v>
      </c>
      <c r="AG255" t="s">
        <v>22</v>
      </c>
      <c r="AH255" t="s">
        <v>77</v>
      </c>
      <c r="AI255" t="s">
        <v>169</v>
      </c>
      <c r="AJ255" t="s">
        <v>170</v>
      </c>
      <c r="AK255" t="s">
        <v>26</v>
      </c>
      <c r="AL255" t="s">
        <v>27</v>
      </c>
      <c r="AM255" t="s">
        <v>28</v>
      </c>
      <c r="AN255" t="s">
        <v>171</v>
      </c>
      <c r="AO255" t="s">
        <v>57</v>
      </c>
      <c r="AP255" t="s">
        <v>31</v>
      </c>
      <c r="AQ255" t="s">
        <v>32</v>
      </c>
      <c r="AR255" t="s">
        <v>58</v>
      </c>
      <c r="AS255" t="s">
        <v>59</v>
      </c>
      <c r="AT255" t="s">
        <v>35</v>
      </c>
      <c r="AU255" t="s">
        <v>36</v>
      </c>
      <c r="AV255" t="s">
        <v>26</v>
      </c>
      <c r="AW255" t="s">
        <v>26</v>
      </c>
      <c r="AX255" t="s">
        <v>1110</v>
      </c>
      <c r="AY255" t="s">
        <v>154</v>
      </c>
      <c r="AZ255" s="3">
        <v>166.87</v>
      </c>
      <c r="BA255" t="str">
        <f t="shared" si="3"/>
        <v>418000+EA</v>
      </c>
      <c r="BB255" t="str">
        <f>VLOOKUP(BA255,Sheet2!$A$2:$D$5,4,0)</f>
        <v>SYSTEM STOOL MANAGEMENT FLEXISEAL</v>
      </c>
      <c r="BC255" s="22">
        <f>VLOOKUP(BA255,Sheet2!$A$2:$D$5,3,0)</f>
        <v>164</v>
      </c>
    </row>
    <row r="256" spans="1:55" x14ac:dyDescent="0.2">
      <c r="A256" t="s">
        <v>1111</v>
      </c>
      <c r="B256" t="s">
        <v>258</v>
      </c>
      <c r="C256" t="s">
        <v>2</v>
      </c>
      <c r="D256" t="s">
        <v>316</v>
      </c>
      <c r="E256" t="s">
        <v>4</v>
      </c>
      <c r="F256" s="2">
        <v>42752</v>
      </c>
      <c r="G256" t="s">
        <v>1112</v>
      </c>
      <c r="H256" t="s">
        <v>1113</v>
      </c>
      <c r="I256" s="2">
        <v>42751</v>
      </c>
      <c r="J256" s="3">
        <v>166.87</v>
      </c>
      <c r="K256" s="3">
        <v>0</v>
      </c>
      <c r="L256" s="3">
        <v>166.87</v>
      </c>
      <c r="M256" s="3">
        <v>164</v>
      </c>
      <c r="N256" s="4">
        <v>1.7500000000000002E-2</v>
      </c>
      <c r="O256" s="3">
        <v>2.87</v>
      </c>
      <c r="P256" s="5">
        <v>1</v>
      </c>
      <c r="Q256" t="s">
        <v>44</v>
      </c>
      <c r="R256" t="s">
        <v>8</v>
      </c>
      <c r="S256" t="s">
        <v>46</v>
      </c>
      <c r="T256" t="s">
        <v>47</v>
      </c>
      <c r="U256" t="s">
        <v>2</v>
      </c>
      <c r="V256" t="s">
        <v>148</v>
      </c>
      <c r="W256" t="s">
        <v>12</v>
      </c>
      <c r="X256" t="s">
        <v>13</v>
      </c>
      <c r="Y256" t="s">
        <v>14</v>
      </c>
      <c r="Z256" t="s">
        <v>75</v>
      </c>
      <c r="AA256" t="s">
        <v>76</v>
      </c>
      <c r="AB256" t="s">
        <v>17</v>
      </c>
      <c r="AC256" t="s">
        <v>18</v>
      </c>
      <c r="AD256" t="s">
        <v>19</v>
      </c>
      <c r="AE256" t="s">
        <v>20</v>
      </c>
      <c r="AF256" t="s">
        <v>21</v>
      </c>
      <c r="AG256" t="s">
        <v>22</v>
      </c>
      <c r="AH256" t="s">
        <v>77</v>
      </c>
      <c r="AI256" t="s">
        <v>169</v>
      </c>
      <c r="AJ256" t="s">
        <v>170</v>
      </c>
      <c r="AK256" t="s">
        <v>26</v>
      </c>
      <c r="AL256" t="s">
        <v>27</v>
      </c>
      <c r="AM256" t="s">
        <v>28</v>
      </c>
      <c r="AN256" t="s">
        <v>171</v>
      </c>
      <c r="AO256" t="s">
        <v>57</v>
      </c>
      <c r="AP256" t="s">
        <v>31</v>
      </c>
      <c r="AQ256" t="s">
        <v>32</v>
      </c>
      <c r="AR256" t="s">
        <v>58</v>
      </c>
      <c r="AS256" t="s">
        <v>59</v>
      </c>
      <c r="AT256" t="s">
        <v>35</v>
      </c>
      <c r="AU256" t="s">
        <v>36</v>
      </c>
      <c r="AV256" t="s">
        <v>26</v>
      </c>
      <c r="AW256" t="s">
        <v>26</v>
      </c>
      <c r="AX256" t="s">
        <v>1114</v>
      </c>
      <c r="AY256" t="s">
        <v>258</v>
      </c>
      <c r="AZ256" s="3">
        <v>166.87</v>
      </c>
      <c r="BA256" t="str">
        <f t="shared" si="3"/>
        <v>418000+EA</v>
      </c>
      <c r="BB256" t="str">
        <f>VLOOKUP(BA256,Sheet2!$A$2:$D$5,4,0)</f>
        <v>SYSTEM STOOL MANAGEMENT FLEXISEAL</v>
      </c>
      <c r="BC256" s="22">
        <f>VLOOKUP(BA256,Sheet2!$A$2:$D$5,3,0)</f>
        <v>164</v>
      </c>
    </row>
    <row r="257" spans="1:55" x14ac:dyDescent="0.2">
      <c r="A257" t="s">
        <v>1115</v>
      </c>
      <c r="B257" t="s">
        <v>164</v>
      </c>
      <c r="C257" t="s">
        <v>2</v>
      </c>
      <c r="D257" t="s">
        <v>316</v>
      </c>
      <c r="E257" t="s">
        <v>4</v>
      </c>
      <c r="F257" s="2">
        <v>42754</v>
      </c>
      <c r="G257" t="s">
        <v>1116</v>
      </c>
      <c r="H257" t="s">
        <v>1117</v>
      </c>
      <c r="I257" s="2">
        <v>42753</v>
      </c>
      <c r="J257" s="3">
        <v>166.87</v>
      </c>
      <c r="K257" s="3">
        <v>0</v>
      </c>
      <c r="L257" s="3">
        <v>166.87</v>
      </c>
      <c r="M257" s="3">
        <v>164</v>
      </c>
      <c r="N257" s="4">
        <v>1.7500000000000002E-2</v>
      </c>
      <c r="O257" s="3">
        <v>2.87</v>
      </c>
      <c r="P257" s="5">
        <v>1</v>
      </c>
      <c r="Q257" t="s">
        <v>44</v>
      </c>
      <c r="R257" t="s">
        <v>8</v>
      </c>
      <c r="S257" t="s">
        <v>46</v>
      </c>
      <c r="T257" t="s">
        <v>47</v>
      </c>
      <c r="U257" t="s">
        <v>2</v>
      </c>
      <c r="V257" t="s">
        <v>148</v>
      </c>
      <c r="W257" t="s">
        <v>12</v>
      </c>
      <c r="X257" t="s">
        <v>13</v>
      </c>
      <c r="Y257" t="s">
        <v>14</v>
      </c>
      <c r="Z257" t="s">
        <v>75</v>
      </c>
      <c r="AA257" t="s">
        <v>76</v>
      </c>
      <c r="AB257" t="s">
        <v>17</v>
      </c>
      <c r="AC257" t="s">
        <v>18</v>
      </c>
      <c r="AD257" t="s">
        <v>19</v>
      </c>
      <c r="AE257" t="s">
        <v>20</v>
      </c>
      <c r="AF257" t="s">
        <v>21</v>
      </c>
      <c r="AG257" t="s">
        <v>22</v>
      </c>
      <c r="AH257" t="s">
        <v>77</v>
      </c>
      <c r="AI257" t="s">
        <v>169</v>
      </c>
      <c r="AJ257" t="s">
        <v>170</v>
      </c>
      <c r="AK257" t="s">
        <v>26</v>
      </c>
      <c r="AL257" t="s">
        <v>27</v>
      </c>
      <c r="AM257" t="s">
        <v>28</v>
      </c>
      <c r="AN257" t="s">
        <v>171</v>
      </c>
      <c r="AO257" t="s">
        <v>57</v>
      </c>
      <c r="AP257" t="s">
        <v>31</v>
      </c>
      <c r="AQ257" t="s">
        <v>32</v>
      </c>
      <c r="AR257" t="s">
        <v>58</v>
      </c>
      <c r="AS257" t="s">
        <v>59</v>
      </c>
      <c r="AT257" t="s">
        <v>35</v>
      </c>
      <c r="AU257" t="s">
        <v>36</v>
      </c>
      <c r="AV257" t="s">
        <v>26</v>
      </c>
      <c r="AW257" t="s">
        <v>26</v>
      </c>
      <c r="AX257" t="s">
        <v>1118</v>
      </c>
      <c r="AY257" t="s">
        <v>164</v>
      </c>
      <c r="AZ257" s="3">
        <v>166.87</v>
      </c>
      <c r="BA257" t="str">
        <f t="shared" si="3"/>
        <v>418000+EA</v>
      </c>
      <c r="BB257" t="str">
        <f>VLOOKUP(BA257,Sheet2!$A$2:$D$5,4,0)</f>
        <v>SYSTEM STOOL MANAGEMENT FLEXISEAL</v>
      </c>
      <c r="BC257" s="22">
        <f>VLOOKUP(BA257,Sheet2!$A$2:$D$5,3,0)</f>
        <v>164</v>
      </c>
    </row>
    <row r="258" spans="1:55" x14ac:dyDescent="0.2">
      <c r="A258" t="s">
        <v>1119</v>
      </c>
      <c r="B258" t="s">
        <v>164</v>
      </c>
      <c r="C258" t="s">
        <v>2</v>
      </c>
      <c r="D258" t="s">
        <v>316</v>
      </c>
      <c r="E258" t="s">
        <v>4</v>
      </c>
      <c r="F258" s="2">
        <v>42754</v>
      </c>
      <c r="G258" t="s">
        <v>1120</v>
      </c>
      <c r="H258" t="s">
        <v>1121</v>
      </c>
      <c r="I258" s="2">
        <v>42753</v>
      </c>
      <c r="J258" s="3">
        <v>166.87</v>
      </c>
      <c r="K258" s="3">
        <v>0</v>
      </c>
      <c r="L258" s="3">
        <v>166.87</v>
      </c>
      <c r="M258" s="3">
        <v>164</v>
      </c>
      <c r="N258" s="4">
        <v>1.7500000000000002E-2</v>
      </c>
      <c r="O258" s="3">
        <v>2.87</v>
      </c>
      <c r="P258" s="5">
        <v>1</v>
      </c>
      <c r="Q258" t="s">
        <v>44</v>
      </c>
      <c r="R258" t="s">
        <v>8</v>
      </c>
      <c r="S258" t="s">
        <v>46</v>
      </c>
      <c r="T258" t="s">
        <v>47</v>
      </c>
      <c r="U258" t="s">
        <v>2</v>
      </c>
      <c r="V258" t="s">
        <v>148</v>
      </c>
      <c r="W258" t="s">
        <v>12</v>
      </c>
      <c r="X258" t="s">
        <v>13</v>
      </c>
      <c r="Y258" t="s">
        <v>14</v>
      </c>
      <c r="Z258" t="s">
        <v>75</v>
      </c>
      <c r="AA258" t="s">
        <v>76</v>
      </c>
      <c r="AB258" t="s">
        <v>17</v>
      </c>
      <c r="AC258" t="s">
        <v>18</v>
      </c>
      <c r="AD258" t="s">
        <v>19</v>
      </c>
      <c r="AE258" t="s">
        <v>20</v>
      </c>
      <c r="AF258" t="s">
        <v>21</v>
      </c>
      <c r="AG258" t="s">
        <v>22</v>
      </c>
      <c r="AH258" t="s">
        <v>77</v>
      </c>
      <c r="AI258" t="s">
        <v>169</v>
      </c>
      <c r="AJ258" t="s">
        <v>170</v>
      </c>
      <c r="AK258" t="s">
        <v>26</v>
      </c>
      <c r="AL258" t="s">
        <v>27</v>
      </c>
      <c r="AM258" t="s">
        <v>28</v>
      </c>
      <c r="AN258" t="s">
        <v>171</v>
      </c>
      <c r="AO258" t="s">
        <v>57</v>
      </c>
      <c r="AP258" t="s">
        <v>31</v>
      </c>
      <c r="AQ258" t="s">
        <v>32</v>
      </c>
      <c r="AR258" t="s">
        <v>58</v>
      </c>
      <c r="AS258" t="s">
        <v>59</v>
      </c>
      <c r="AT258" t="s">
        <v>35</v>
      </c>
      <c r="AU258" t="s">
        <v>36</v>
      </c>
      <c r="AV258" t="s">
        <v>26</v>
      </c>
      <c r="AW258" t="s">
        <v>26</v>
      </c>
      <c r="AX258" t="s">
        <v>1122</v>
      </c>
      <c r="AY258" t="s">
        <v>164</v>
      </c>
      <c r="AZ258" s="3">
        <v>166.87</v>
      </c>
      <c r="BA258" t="str">
        <f t="shared" si="3"/>
        <v>418000+EA</v>
      </c>
      <c r="BB258" t="str">
        <f>VLOOKUP(BA258,Sheet2!$A$2:$D$5,4,0)</f>
        <v>SYSTEM STOOL MANAGEMENT FLEXISEAL</v>
      </c>
      <c r="BC258" s="22">
        <f>VLOOKUP(BA258,Sheet2!$A$2:$D$5,3,0)</f>
        <v>164</v>
      </c>
    </row>
    <row r="259" spans="1:55" x14ac:dyDescent="0.2">
      <c r="A259" t="s">
        <v>1123</v>
      </c>
      <c r="B259" t="s">
        <v>72</v>
      </c>
      <c r="C259" t="s">
        <v>2</v>
      </c>
      <c r="D259" t="s">
        <v>316</v>
      </c>
      <c r="E259" t="s">
        <v>4</v>
      </c>
      <c r="F259" s="2">
        <v>42760</v>
      </c>
      <c r="G259" t="s">
        <v>1124</v>
      </c>
      <c r="H259" t="s">
        <v>1125</v>
      </c>
      <c r="I259" s="2">
        <v>42755</v>
      </c>
      <c r="J259" s="3">
        <v>166.87</v>
      </c>
      <c r="K259" s="3">
        <v>0</v>
      </c>
      <c r="L259" s="3">
        <v>166.87</v>
      </c>
      <c r="M259" s="3">
        <v>164</v>
      </c>
      <c r="N259" s="4">
        <v>1.7500000000000002E-2</v>
      </c>
      <c r="O259" s="3">
        <v>2.87</v>
      </c>
      <c r="P259" s="5">
        <v>1</v>
      </c>
      <c r="Q259" t="s">
        <v>44</v>
      </c>
      <c r="R259" t="s">
        <v>8</v>
      </c>
      <c r="S259" t="s">
        <v>46</v>
      </c>
      <c r="T259" t="s">
        <v>47</v>
      </c>
      <c r="U259" t="s">
        <v>2</v>
      </c>
      <c r="V259" t="s">
        <v>148</v>
      </c>
      <c r="W259" t="s">
        <v>12</v>
      </c>
      <c r="X259" t="s">
        <v>13</v>
      </c>
      <c r="Y259" t="s">
        <v>14</v>
      </c>
      <c r="Z259" t="s">
        <v>75</v>
      </c>
      <c r="AA259" t="s">
        <v>76</v>
      </c>
      <c r="AB259" t="s">
        <v>17</v>
      </c>
      <c r="AC259" t="s">
        <v>18</v>
      </c>
      <c r="AD259" t="s">
        <v>19</v>
      </c>
      <c r="AE259" t="s">
        <v>20</v>
      </c>
      <c r="AF259" t="s">
        <v>21</v>
      </c>
      <c r="AG259" t="s">
        <v>22</v>
      </c>
      <c r="AH259" t="s">
        <v>77</v>
      </c>
      <c r="AI259" t="s">
        <v>169</v>
      </c>
      <c r="AJ259" t="s">
        <v>170</v>
      </c>
      <c r="AK259" t="s">
        <v>26</v>
      </c>
      <c r="AL259" t="s">
        <v>27</v>
      </c>
      <c r="AM259" t="s">
        <v>28</v>
      </c>
      <c r="AN259" t="s">
        <v>171</v>
      </c>
      <c r="AO259" t="s">
        <v>57</v>
      </c>
      <c r="AP259" t="s">
        <v>31</v>
      </c>
      <c r="AQ259" t="s">
        <v>32</v>
      </c>
      <c r="AR259" t="s">
        <v>58</v>
      </c>
      <c r="AS259" t="s">
        <v>59</v>
      </c>
      <c r="AT259" t="s">
        <v>35</v>
      </c>
      <c r="AU259" t="s">
        <v>36</v>
      </c>
      <c r="AV259" t="s">
        <v>26</v>
      </c>
      <c r="AW259" t="s">
        <v>26</v>
      </c>
      <c r="AX259" t="s">
        <v>1126</v>
      </c>
      <c r="AY259" t="s">
        <v>72</v>
      </c>
      <c r="AZ259" s="3">
        <v>166.87</v>
      </c>
      <c r="BA259" t="str">
        <f t="shared" ref="BA259:BA310" si="4">CONCATENATE(AO259,"+",R259)</f>
        <v>418000+EA</v>
      </c>
      <c r="BB259" t="str">
        <f>VLOOKUP(BA259,Sheet2!$A$2:$D$5,4,0)</f>
        <v>SYSTEM STOOL MANAGEMENT FLEXISEAL</v>
      </c>
      <c r="BC259" s="22">
        <f>VLOOKUP(BA259,Sheet2!$A$2:$D$5,3,0)</f>
        <v>164</v>
      </c>
    </row>
    <row r="260" spans="1:55" x14ac:dyDescent="0.2">
      <c r="A260" t="s">
        <v>1127</v>
      </c>
      <c r="B260" t="s">
        <v>139</v>
      </c>
      <c r="C260" t="s">
        <v>2</v>
      </c>
      <c r="D260" t="s">
        <v>316</v>
      </c>
      <c r="E260" t="s">
        <v>4</v>
      </c>
      <c r="F260" s="2">
        <v>42760</v>
      </c>
      <c r="G260" t="s">
        <v>1128</v>
      </c>
      <c r="H260" t="s">
        <v>1129</v>
      </c>
      <c r="I260" s="2">
        <v>42755</v>
      </c>
      <c r="J260" s="3">
        <v>166.87</v>
      </c>
      <c r="K260" s="3">
        <v>46.05</v>
      </c>
      <c r="L260" s="3">
        <v>166.87</v>
      </c>
      <c r="M260" s="3">
        <v>164</v>
      </c>
      <c r="N260" s="4">
        <v>1.7500000000000002E-2</v>
      </c>
      <c r="O260" s="3">
        <v>2.87</v>
      </c>
      <c r="P260" s="5">
        <v>1</v>
      </c>
      <c r="Q260" t="s">
        <v>44</v>
      </c>
      <c r="R260" t="s">
        <v>8</v>
      </c>
      <c r="S260" t="s">
        <v>46</v>
      </c>
      <c r="T260" t="s">
        <v>47</v>
      </c>
      <c r="U260" t="s">
        <v>2</v>
      </c>
      <c r="V260" t="s">
        <v>148</v>
      </c>
      <c r="W260" t="s">
        <v>12</v>
      </c>
      <c r="X260" t="s">
        <v>13</v>
      </c>
      <c r="Y260" t="s">
        <v>14</v>
      </c>
      <c r="Z260" t="s">
        <v>75</v>
      </c>
      <c r="AA260" t="s">
        <v>76</v>
      </c>
      <c r="AB260" t="s">
        <v>17</v>
      </c>
      <c r="AC260" t="s">
        <v>18</v>
      </c>
      <c r="AD260" t="s">
        <v>19</v>
      </c>
      <c r="AE260" t="s">
        <v>20</v>
      </c>
      <c r="AF260" t="s">
        <v>21</v>
      </c>
      <c r="AG260" t="s">
        <v>22</v>
      </c>
      <c r="AH260" t="s">
        <v>77</v>
      </c>
      <c r="AI260" t="s">
        <v>169</v>
      </c>
      <c r="AJ260" t="s">
        <v>170</v>
      </c>
      <c r="AK260" t="s">
        <v>26</v>
      </c>
      <c r="AL260" t="s">
        <v>27</v>
      </c>
      <c r="AM260" t="s">
        <v>28</v>
      </c>
      <c r="AN260" t="s">
        <v>171</v>
      </c>
      <c r="AO260" t="s">
        <v>57</v>
      </c>
      <c r="AP260" t="s">
        <v>31</v>
      </c>
      <c r="AQ260" t="s">
        <v>32</v>
      </c>
      <c r="AR260" t="s">
        <v>58</v>
      </c>
      <c r="AS260" t="s">
        <v>59</v>
      </c>
      <c r="AT260" t="s">
        <v>35</v>
      </c>
      <c r="AU260" t="s">
        <v>36</v>
      </c>
      <c r="AV260" t="s">
        <v>26</v>
      </c>
      <c r="AW260" t="s">
        <v>26</v>
      </c>
      <c r="AX260" t="s">
        <v>1130</v>
      </c>
      <c r="AY260" t="s">
        <v>139</v>
      </c>
      <c r="AZ260" s="3">
        <v>166.87</v>
      </c>
      <c r="BA260" t="str">
        <f t="shared" si="4"/>
        <v>418000+EA</v>
      </c>
      <c r="BB260" t="str">
        <f>VLOOKUP(BA260,Sheet2!$A$2:$D$5,4,0)</f>
        <v>SYSTEM STOOL MANAGEMENT FLEXISEAL</v>
      </c>
      <c r="BC260" s="22">
        <f>VLOOKUP(BA260,Sheet2!$A$2:$D$5,3,0)</f>
        <v>164</v>
      </c>
    </row>
    <row r="261" spans="1:55" x14ac:dyDescent="0.2">
      <c r="A261" t="s">
        <v>1131</v>
      </c>
      <c r="B261" t="s">
        <v>164</v>
      </c>
      <c r="C261" t="s">
        <v>2</v>
      </c>
      <c r="D261" t="s">
        <v>316</v>
      </c>
      <c r="E261" t="s">
        <v>4</v>
      </c>
      <c r="F261" s="2">
        <v>42760</v>
      </c>
      <c r="G261" t="s">
        <v>1132</v>
      </c>
      <c r="H261" t="s">
        <v>1133</v>
      </c>
      <c r="I261" s="2">
        <v>42755</v>
      </c>
      <c r="J261" s="3">
        <v>166.87</v>
      </c>
      <c r="K261" s="3">
        <v>2.04</v>
      </c>
      <c r="L261" s="3">
        <v>166.87</v>
      </c>
      <c r="M261" s="3">
        <v>164</v>
      </c>
      <c r="N261" s="4">
        <v>1.7500000000000002E-2</v>
      </c>
      <c r="O261" s="3">
        <v>2.87</v>
      </c>
      <c r="P261" s="5">
        <v>1</v>
      </c>
      <c r="Q261" t="s">
        <v>44</v>
      </c>
      <c r="R261" t="s">
        <v>8</v>
      </c>
      <c r="S261" t="s">
        <v>46</v>
      </c>
      <c r="T261" t="s">
        <v>47</v>
      </c>
      <c r="U261" t="s">
        <v>2</v>
      </c>
      <c r="V261" t="s">
        <v>148</v>
      </c>
      <c r="W261" t="s">
        <v>12</v>
      </c>
      <c r="X261" t="s">
        <v>13</v>
      </c>
      <c r="Y261" t="s">
        <v>14</v>
      </c>
      <c r="Z261" t="s">
        <v>15</v>
      </c>
      <c r="AA261" t="s">
        <v>16</v>
      </c>
      <c r="AB261" t="s">
        <v>17</v>
      </c>
      <c r="AC261" t="s">
        <v>18</v>
      </c>
      <c r="AD261" t="s">
        <v>19</v>
      </c>
      <c r="AE261" t="s">
        <v>20</v>
      </c>
      <c r="AF261" t="s">
        <v>21</v>
      </c>
      <c r="AG261" t="s">
        <v>22</v>
      </c>
      <c r="AH261" t="s">
        <v>23</v>
      </c>
      <c r="AI261" t="s">
        <v>227</v>
      </c>
      <c r="AJ261" t="s">
        <v>228</v>
      </c>
      <c r="AK261" t="s">
        <v>26</v>
      </c>
      <c r="AL261" t="s">
        <v>27</v>
      </c>
      <c r="AM261" t="s">
        <v>28</v>
      </c>
      <c r="AN261" t="s">
        <v>171</v>
      </c>
      <c r="AO261" t="s">
        <v>57</v>
      </c>
      <c r="AP261" t="s">
        <v>31</v>
      </c>
      <c r="AQ261" t="s">
        <v>32</v>
      </c>
      <c r="AR261" t="s">
        <v>58</v>
      </c>
      <c r="AS261" t="s">
        <v>59</v>
      </c>
      <c r="AT261" t="s">
        <v>35</v>
      </c>
      <c r="AU261" t="s">
        <v>36</v>
      </c>
      <c r="AV261" t="s">
        <v>26</v>
      </c>
      <c r="AW261" t="s">
        <v>26</v>
      </c>
      <c r="AX261" t="s">
        <v>1134</v>
      </c>
      <c r="AY261" t="s">
        <v>164</v>
      </c>
      <c r="AZ261" s="3">
        <v>166.87</v>
      </c>
      <c r="BA261" t="str">
        <f t="shared" si="4"/>
        <v>418000+EA</v>
      </c>
      <c r="BB261" t="str">
        <f>VLOOKUP(BA261,Sheet2!$A$2:$D$5,4,0)</f>
        <v>SYSTEM STOOL MANAGEMENT FLEXISEAL</v>
      </c>
      <c r="BC261" s="22">
        <f>VLOOKUP(BA261,Sheet2!$A$2:$D$5,3,0)</f>
        <v>164</v>
      </c>
    </row>
    <row r="262" spans="1:55" x14ac:dyDescent="0.2">
      <c r="A262" t="s">
        <v>1135</v>
      </c>
      <c r="B262" t="s">
        <v>1054</v>
      </c>
      <c r="C262" t="s">
        <v>2</v>
      </c>
      <c r="D262" t="s">
        <v>316</v>
      </c>
      <c r="E262" t="s">
        <v>4</v>
      </c>
      <c r="F262" s="2">
        <v>42760</v>
      </c>
      <c r="G262" t="s">
        <v>1136</v>
      </c>
      <c r="H262" t="s">
        <v>1137</v>
      </c>
      <c r="I262" s="2">
        <v>42757</v>
      </c>
      <c r="J262" s="3">
        <v>47.88</v>
      </c>
      <c r="K262" s="3">
        <v>0</v>
      </c>
      <c r="L262" s="3">
        <v>3.99</v>
      </c>
      <c r="M262" s="3">
        <v>3.92</v>
      </c>
      <c r="N262" s="4">
        <v>1.7500000000000002E-2</v>
      </c>
      <c r="O262" s="3">
        <v>7.0000000000000007E-2</v>
      </c>
      <c r="P262" s="5">
        <v>12</v>
      </c>
      <c r="Q262" t="s">
        <v>7</v>
      </c>
      <c r="R262" t="s">
        <v>8</v>
      </c>
      <c r="S262" t="s">
        <v>9</v>
      </c>
      <c r="T262" t="s">
        <v>10</v>
      </c>
      <c r="U262" t="s">
        <v>2</v>
      </c>
      <c r="V262" t="s">
        <v>798</v>
      </c>
      <c r="W262" t="s">
        <v>12</v>
      </c>
      <c r="X262" t="s">
        <v>13</v>
      </c>
      <c r="Y262" t="s">
        <v>14</v>
      </c>
      <c r="Z262" t="s">
        <v>75</v>
      </c>
      <c r="AA262" t="s">
        <v>76</v>
      </c>
      <c r="AB262" t="s">
        <v>17</v>
      </c>
      <c r="AC262" t="s">
        <v>18</v>
      </c>
      <c r="AD262" t="s">
        <v>19</v>
      </c>
      <c r="AE262" t="s">
        <v>20</v>
      </c>
      <c r="AF262" t="s">
        <v>21</v>
      </c>
      <c r="AG262" t="s">
        <v>22</v>
      </c>
      <c r="AH262" t="s">
        <v>77</v>
      </c>
      <c r="AI262" t="s">
        <v>78</v>
      </c>
      <c r="AJ262" t="s">
        <v>79</v>
      </c>
      <c r="AK262" t="s">
        <v>26</v>
      </c>
      <c r="AL262" t="s">
        <v>27</v>
      </c>
      <c r="AM262" t="s">
        <v>28</v>
      </c>
      <c r="AN262" t="s">
        <v>29</v>
      </c>
      <c r="AO262" t="s">
        <v>30</v>
      </c>
      <c r="AP262" t="s">
        <v>31</v>
      </c>
      <c r="AQ262" t="s">
        <v>32</v>
      </c>
      <c r="AR262" t="s">
        <v>33</v>
      </c>
      <c r="AS262" t="s">
        <v>34</v>
      </c>
      <c r="AT262" t="s">
        <v>35</v>
      </c>
      <c r="AU262" t="s">
        <v>36</v>
      </c>
      <c r="AV262" t="s">
        <v>26</v>
      </c>
      <c r="AW262" t="s">
        <v>26</v>
      </c>
      <c r="AX262" t="s">
        <v>1138</v>
      </c>
      <c r="AY262" t="s">
        <v>114</v>
      </c>
      <c r="AZ262" s="3">
        <v>3.99</v>
      </c>
      <c r="BA262" t="str">
        <f t="shared" si="4"/>
        <v>650078+EA</v>
      </c>
      <c r="BB262" t="str">
        <f>VLOOKUP(BA262,Sheet2!$A$2:$D$5,4,0)</f>
        <v>BAG FEC FLXSL CLT PCH ODOR FLTR HYDRCLLD</v>
      </c>
      <c r="BC262" s="22">
        <f>VLOOKUP(BA262,Sheet2!$A$2:$D$5,3,0)</f>
        <v>3.92</v>
      </c>
    </row>
    <row r="263" spans="1:55" x14ac:dyDescent="0.2">
      <c r="A263" t="s">
        <v>1139</v>
      </c>
      <c r="B263" t="s">
        <v>114</v>
      </c>
      <c r="C263" t="s">
        <v>2</v>
      </c>
      <c r="D263" t="s">
        <v>316</v>
      </c>
      <c r="E263" t="s">
        <v>4</v>
      </c>
      <c r="F263" s="2">
        <v>42760</v>
      </c>
      <c r="G263" t="s">
        <v>1140</v>
      </c>
      <c r="H263" t="s">
        <v>1141</v>
      </c>
      <c r="I263" s="2">
        <v>42759</v>
      </c>
      <c r="J263" s="3">
        <v>166.87</v>
      </c>
      <c r="K263" s="3">
        <v>0</v>
      </c>
      <c r="L263" s="3">
        <v>166.87</v>
      </c>
      <c r="M263" s="3">
        <v>164</v>
      </c>
      <c r="N263" s="4">
        <v>1.7500000000000002E-2</v>
      </c>
      <c r="O263" s="3">
        <v>2.87</v>
      </c>
      <c r="P263" s="5">
        <v>1</v>
      </c>
      <c r="Q263" t="s">
        <v>44</v>
      </c>
      <c r="R263" t="s">
        <v>8</v>
      </c>
      <c r="S263" t="s">
        <v>46</v>
      </c>
      <c r="T263" t="s">
        <v>47</v>
      </c>
      <c r="U263" t="s">
        <v>2</v>
      </c>
      <c r="V263" t="s">
        <v>148</v>
      </c>
      <c r="W263" t="s">
        <v>12</v>
      </c>
      <c r="X263" t="s">
        <v>13</v>
      </c>
      <c r="Y263" t="s">
        <v>14</v>
      </c>
      <c r="Z263" t="s">
        <v>75</v>
      </c>
      <c r="AA263" t="s">
        <v>76</v>
      </c>
      <c r="AB263" t="s">
        <v>17</v>
      </c>
      <c r="AC263" t="s">
        <v>18</v>
      </c>
      <c r="AD263" t="s">
        <v>19</v>
      </c>
      <c r="AE263" t="s">
        <v>20</v>
      </c>
      <c r="AF263" t="s">
        <v>21</v>
      </c>
      <c r="AG263" t="s">
        <v>22</v>
      </c>
      <c r="AH263" t="s">
        <v>77</v>
      </c>
      <c r="AI263" t="s">
        <v>169</v>
      </c>
      <c r="AJ263" t="s">
        <v>170</v>
      </c>
      <c r="AK263" t="s">
        <v>26</v>
      </c>
      <c r="AL263" t="s">
        <v>27</v>
      </c>
      <c r="AM263" t="s">
        <v>28</v>
      </c>
      <c r="AN263" t="s">
        <v>171</v>
      </c>
      <c r="AO263" t="s">
        <v>57</v>
      </c>
      <c r="AP263" t="s">
        <v>31</v>
      </c>
      <c r="AQ263" t="s">
        <v>32</v>
      </c>
      <c r="AR263" t="s">
        <v>58</v>
      </c>
      <c r="AS263" t="s">
        <v>59</v>
      </c>
      <c r="AT263" t="s">
        <v>35</v>
      </c>
      <c r="AU263" t="s">
        <v>36</v>
      </c>
      <c r="AV263" t="s">
        <v>26</v>
      </c>
      <c r="AW263" t="s">
        <v>26</v>
      </c>
      <c r="AX263" t="s">
        <v>1142</v>
      </c>
      <c r="AY263" t="s">
        <v>258</v>
      </c>
      <c r="AZ263" s="3">
        <v>166.87</v>
      </c>
      <c r="BA263" t="str">
        <f t="shared" si="4"/>
        <v>418000+EA</v>
      </c>
      <c r="BB263" t="str">
        <f>VLOOKUP(BA263,Sheet2!$A$2:$D$5,4,0)</f>
        <v>SYSTEM STOOL MANAGEMENT FLEXISEAL</v>
      </c>
      <c r="BC263" s="22">
        <f>VLOOKUP(BA263,Sheet2!$A$2:$D$5,3,0)</f>
        <v>164</v>
      </c>
    </row>
    <row r="264" spans="1:55" x14ac:dyDescent="0.2">
      <c r="A264" t="s">
        <v>1143</v>
      </c>
      <c r="B264" t="s">
        <v>258</v>
      </c>
      <c r="C264" t="s">
        <v>2</v>
      </c>
      <c r="D264" t="s">
        <v>316</v>
      </c>
      <c r="E264" t="s">
        <v>4</v>
      </c>
      <c r="F264" s="2">
        <v>42760</v>
      </c>
      <c r="G264" t="s">
        <v>1144</v>
      </c>
      <c r="H264" t="s">
        <v>1145</v>
      </c>
      <c r="I264" s="2">
        <v>42759</v>
      </c>
      <c r="J264" s="3">
        <v>59.83</v>
      </c>
      <c r="K264" s="3">
        <v>0</v>
      </c>
      <c r="L264" s="3">
        <v>59.83</v>
      </c>
      <c r="M264" s="3">
        <v>58.8</v>
      </c>
      <c r="N264" s="4">
        <v>1.7500000000000002E-2</v>
      </c>
      <c r="O264" s="3">
        <v>1.03</v>
      </c>
      <c r="P264" s="5">
        <v>1</v>
      </c>
      <c r="Q264" t="s">
        <v>44</v>
      </c>
      <c r="R264" t="s">
        <v>65</v>
      </c>
      <c r="S264" t="s">
        <v>46</v>
      </c>
      <c r="T264" t="s">
        <v>134</v>
      </c>
      <c r="U264" t="s">
        <v>2</v>
      </c>
      <c r="V264" t="s">
        <v>67</v>
      </c>
      <c r="W264" t="s">
        <v>12</v>
      </c>
      <c r="X264" t="s">
        <v>13</v>
      </c>
      <c r="Y264" t="s">
        <v>14</v>
      </c>
      <c r="Z264" t="s">
        <v>75</v>
      </c>
      <c r="AA264" t="s">
        <v>76</v>
      </c>
      <c r="AB264" t="s">
        <v>17</v>
      </c>
      <c r="AC264" t="s">
        <v>18</v>
      </c>
      <c r="AD264" t="s">
        <v>19</v>
      </c>
      <c r="AE264" t="s">
        <v>20</v>
      </c>
      <c r="AF264" t="s">
        <v>21</v>
      </c>
      <c r="AG264" t="s">
        <v>22</v>
      </c>
      <c r="AH264" t="s">
        <v>77</v>
      </c>
      <c r="AI264" t="s">
        <v>149</v>
      </c>
      <c r="AJ264" t="s">
        <v>150</v>
      </c>
      <c r="AK264" t="s">
        <v>26</v>
      </c>
      <c r="AL264" t="s">
        <v>27</v>
      </c>
      <c r="AM264" t="s">
        <v>28</v>
      </c>
      <c r="AN264" t="s">
        <v>68</v>
      </c>
      <c r="AO264" t="s">
        <v>69</v>
      </c>
      <c r="AP264" t="s">
        <v>31</v>
      </c>
      <c r="AQ264" t="s">
        <v>32</v>
      </c>
      <c r="AR264" t="s">
        <v>33</v>
      </c>
      <c r="AS264" t="s">
        <v>34</v>
      </c>
      <c r="AT264" t="s">
        <v>35</v>
      </c>
      <c r="AU264" t="s">
        <v>36</v>
      </c>
      <c r="AV264" t="s">
        <v>26</v>
      </c>
      <c r="AW264" t="s">
        <v>26</v>
      </c>
      <c r="AX264" t="s">
        <v>1146</v>
      </c>
      <c r="AY264" t="s">
        <v>258</v>
      </c>
      <c r="AZ264" s="3">
        <v>59.83</v>
      </c>
      <c r="BA264" t="str">
        <f t="shared" si="4"/>
        <v>411108+BX</v>
      </c>
      <c r="BB264" t="str">
        <f>VLOOKUP(BA264,Sheet2!$A$2:$D$5,4,0)</f>
        <v>BAG COLLECTION PRIVACY FLEXISEAL 10/BX</v>
      </c>
      <c r="BC264" s="22">
        <f>VLOOKUP(BA264,Sheet2!$A$2:$D$5,3,0)</f>
        <v>58.8</v>
      </c>
    </row>
    <row r="265" spans="1:55" x14ac:dyDescent="0.2">
      <c r="A265" t="s">
        <v>1147</v>
      </c>
      <c r="B265" t="s">
        <v>63</v>
      </c>
      <c r="C265" t="s">
        <v>2</v>
      </c>
      <c r="D265" t="s">
        <v>316</v>
      </c>
      <c r="E265" t="s">
        <v>4</v>
      </c>
      <c r="F265" s="2">
        <v>42762</v>
      </c>
      <c r="G265" t="s">
        <v>1148</v>
      </c>
      <c r="H265" t="s">
        <v>1149</v>
      </c>
      <c r="I265" s="2">
        <v>42760</v>
      </c>
      <c r="J265" s="3">
        <v>59.83</v>
      </c>
      <c r="K265" s="3">
        <v>0</v>
      </c>
      <c r="L265" s="3">
        <v>59.83</v>
      </c>
      <c r="M265" s="3">
        <v>58.8</v>
      </c>
      <c r="N265" s="4">
        <v>1.7500000000000002E-2</v>
      </c>
      <c r="O265" s="3">
        <v>1.03</v>
      </c>
      <c r="P265" s="5">
        <v>1</v>
      </c>
      <c r="Q265" t="s">
        <v>44</v>
      </c>
      <c r="R265" t="s">
        <v>65</v>
      </c>
      <c r="S265" t="s">
        <v>46</v>
      </c>
      <c r="T265" t="s">
        <v>134</v>
      </c>
      <c r="U265" t="s">
        <v>2</v>
      </c>
      <c r="V265" t="s">
        <v>67</v>
      </c>
      <c r="W265" t="s">
        <v>12</v>
      </c>
      <c r="X265" t="s">
        <v>13</v>
      </c>
      <c r="Y265" t="s">
        <v>14</v>
      </c>
      <c r="Z265" t="s">
        <v>75</v>
      </c>
      <c r="AA265" t="s">
        <v>76</v>
      </c>
      <c r="AB265" t="s">
        <v>17</v>
      </c>
      <c r="AC265" t="s">
        <v>18</v>
      </c>
      <c r="AD265" t="s">
        <v>19</v>
      </c>
      <c r="AE265" t="s">
        <v>20</v>
      </c>
      <c r="AF265" t="s">
        <v>21</v>
      </c>
      <c r="AG265" t="s">
        <v>22</v>
      </c>
      <c r="AH265" t="s">
        <v>77</v>
      </c>
      <c r="AI265" t="s">
        <v>149</v>
      </c>
      <c r="AJ265" t="s">
        <v>150</v>
      </c>
      <c r="AK265" t="s">
        <v>26</v>
      </c>
      <c r="AL265" t="s">
        <v>27</v>
      </c>
      <c r="AM265" t="s">
        <v>28</v>
      </c>
      <c r="AN265" t="s">
        <v>68</v>
      </c>
      <c r="AO265" t="s">
        <v>69</v>
      </c>
      <c r="AP265" t="s">
        <v>31</v>
      </c>
      <c r="AQ265" t="s">
        <v>32</v>
      </c>
      <c r="AR265" t="s">
        <v>33</v>
      </c>
      <c r="AS265" t="s">
        <v>34</v>
      </c>
      <c r="AT265" t="s">
        <v>35</v>
      </c>
      <c r="AU265" t="s">
        <v>36</v>
      </c>
      <c r="AV265" t="s">
        <v>26</v>
      </c>
      <c r="AW265" t="s">
        <v>26</v>
      </c>
      <c r="AX265" t="s">
        <v>1150</v>
      </c>
      <c r="AY265" t="s">
        <v>63</v>
      </c>
      <c r="AZ265" s="3">
        <v>59.83</v>
      </c>
      <c r="BA265" t="str">
        <f t="shared" si="4"/>
        <v>411108+BX</v>
      </c>
      <c r="BB265" t="str">
        <f>VLOOKUP(BA265,Sheet2!$A$2:$D$5,4,0)</f>
        <v>BAG COLLECTION PRIVACY FLEXISEAL 10/BX</v>
      </c>
      <c r="BC265" s="22">
        <f>VLOOKUP(BA265,Sheet2!$A$2:$D$5,3,0)</f>
        <v>58.8</v>
      </c>
    </row>
    <row r="266" spans="1:55" x14ac:dyDescent="0.2">
      <c r="A266" t="s">
        <v>1151</v>
      </c>
      <c r="B266" t="s">
        <v>649</v>
      </c>
      <c r="C266" t="s">
        <v>2</v>
      </c>
      <c r="D266" t="s">
        <v>316</v>
      </c>
      <c r="E266" t="s">
        <v>4</v>
      </c>
      <c r="F266" s="2">
        <v>42762</v>
      </c>
      <c r="G266" t="s">
        <v>1152</v>
      </c>
      <c r="H266" t="s">
        <v>1153</v>
      </c>
      <c r="I266" s="2">
        <v>42760</v>
      </c>
      <c r="J266" s="3">
        <v>43.89</v>
      </c>
      <c r="K266" s="3">
        <v>0</v>
      </c>
      <c r="L266" s="3">
        <v>3.99</v>
      </c>
      <c r="M266" s="3">
        <v>3.92</v>
      </c>
      <c r="N266" s="4">
        <v>1.7500000000000002E-2</v>
      </c>
      <c r="O266" s="3">
        <v>7.0000000000000007E-2</v>
      </c>
      <c r="P266" s="5">
        <v>11</v>
      </c>
      <c r="Q266" t="s">
        <v>7</v>
      </c>
      <c r="R266" t="s">
        <v>8</v>
      </c>
      <c r="S266" t="s">
        <v>9</v>
      </c>
      <c r="T266" t="s">
        <v>10</v>
      </c>
      <c r="U266" t="s">
        <v>2</v>
      </c>
      <c r="V266" t="s">
        <v>798</v>
      </c>
      <c r="W266" t="s">
        <v>12</v>
      </c>
      <c r="X266" t="s">
        <v>13</v>
      </c>
      <c r="Y266" t="s">
        <v>49</v>
      </c>
      <c r="Z266" t="s">
        <v>50</v>
      </c>
      <c r="AA266" t="s">
        <v>51</v>
      </c>
      <c r="AB266" t="s">
        <v>52</v>
      </c>
      <c r="AC266" t="s">
        <v>53</v>
      </c>
      <c r="AD266" t="s">
        <v>54</v>
      </c>
      <c r="AE266" t="s">
        <v>55</v>
      </c>
      <c r="AF266" t="s">
        <v>50</v>
      </c>
      <c r="AG266" t="s">
        <v>51</v>
      </c>
      <c r="AH266" t="s">
        <v>26</v>
      </c>
      <c r="AI266" t="s">
        <v>26</v>
      </c>
      <c r="AJ266" t="s">
        <v>26</v>
      </c>
      <c r="AK266" t="s">
        <v>26</v>
      </c>
      <c r="AL266" t="s">
        <v>27</v>
      </c>
      <c r="AM266" t="s">
        <v>28</v>
      </c>
      <c r="AN266" t="s">
        <v>29</v>
      </c>
      <c r="AO266" t="s">
        <v>30</v>
      </c>
      <c r="AP266" t="s">
        <v>31</v>
      </c>
      <c r="AQ266" t="s">
        <v>32</v>
      </c>
      <c r="AR266" t="s">
        <v>33</v>
      </c>
      <c r="AS266" t="s">
        <v>34</v>
      </c>
      <c r="AT266" t="s">
        <v>135</v>
      </c>
      <c r="AU266" t="s">
        <v>136</v>
      </c>
      <c r="AV266" t="s">
        <v>26</v>
      </c>
      <c r="AW266" t="s">
        <v>26</v>
      </c>
      <c r="AX266" t="s">
        <v>1154</v>
      </c>
      <c r="AY266" t="s">
        <v>63</v>
      </c>
      <c r="AZ266" s="3">
        <v>3.99</v>
      </c>
      <c r="BA266" t="str">
        <f t="shared" si="4"/>
        <v>650078+EA</v>
      </c>
      <c r="BB266" t="str">
        <f>VLOOKUP(BA266,Sheet2!$A$2:$D$5,4,0)</f>
        <v>BAG FEC FLXSL CLT PCH ODOR FLTR HYDRCLLD</v>
      </c>
      <c r="BC266" s="22">
        <f>VLOOKUP(BA266,Sheet2!$A$2:$D$5,3,0)</f>
        <v>3.92</v>
      </c>
    </row>
    <row r="267" spans="1:55" x14ac:dyDescent="0.2">
      <c r="A267" t="s">
        <v>1155</v>
      </c>
      <c r="B267" t="s">
        <v>72</v>
      </c>
      <c r="C267" t="s">
        <v>2</v>
      </c>
      <c r="D267" t="s">
        <v>316</v>
      </c>
      <c r="E267" t="s">
        <v>4</v>
      </c>
      <c r="F267" s="2">
        <v>42762</v>
      </c>
      <c r="G267" t="s">
        <v>1156</v>
      </c>
      <c r="H267" t="s">
        <v>1157</v>
      </c>
      <c r="I267" s="2">
        <v>42761</v>
      </c>
      <c r="J267" s="3">
        <v>59.83</v>
      </c>
      <c r="K267" s="3">
        <v>0</v>
      </c>
      <c r="L267" s="3">
        <v>59.83</v>
      </c>
      <c r="M267" s="3">
        <v>58.8</v>
      </c>
      <c r="N267" s="4">
        <v>1.7500000000000002E-2</v>
      </c>
      <c r="O267" s="3">
        <v>1.03</v>
      </c>
      <c r="P267" s="5">
        <v>1</v>
      </c>
      <c r="Q267" t="s">
        <v>44</v>
      </c>
      <c r="R267" t="s">
        <v>65</v>
      </c>
      <c r="S267" t="s">
        <v>46</v>
      </c>
      <c r="T267" t="s">
        <v>134</v>
      </c>
      <c r="U267" t="s">
        <v>2</v>
      </c>
      <c r="V267" t="s">
        <v>67</v>
      </c>
      <c r="W267" t="s">
        <v>12</v>
      </c>
      <c r="X267" t="s">
        <v>13</v>
      </c>
      <c r="Y267" t="s">
        <v>14</v>
      </c>
      <c r="Z267" t="s">
        <v>75</v>
      </c>
      <c r="AA267" t="s">
        <v>76</v>
      </c>
      <c r="AB267" t="s">
        <v>17</v>
      </c>
      <c r="AC267" t="s">
        <v>18</v>
      </c>
      <c r="AD267" t="s">
        <v>19</v>
      </c>
      <c r="AE267" t="s">
        <v>20</v>
      </c>
      <c r="AF267" t="s">
        <v>21</v>
      </c>
      <c r="AG267" t="s">
        <v>22</v>
      </c>
      <c r="AH267" t="s">
        <v>77</v>
      </c>
      <c r="AI267" t="s">
        <v>169</v>
      </c>
      <c r="AJ267" t="s">
        <v>170</v>
      </c>
      <c r="AK267" t="s">
        <v>26</v>
      </c>
      <c r="AL267" t="s">
        <v>27</v>
      </c>
      <c r="AM267" t="s">
        <v>28</v>
      </c>
      <c r="AN267" t="s">
        <v>68</v>
      </c>
      <c r="AO267" t="s">
        <v>69</v>
      </c>
      <c r="AP267" t="s">
        <v>31</v>
      </c>
      <c r="AQ267" t="s">
        <v>32</v>
      </c>
      <c r="AR267" t="s">
        <v>33</v>
      </c>
      <c r="AS267" t="s">
        <v>34</v>
      </c>
      <c r="AT267" t="s">
        <v>35</v>
      </c>
      <c r="AU267" t="s">
        <v>36</v>
      </c>
      <c r="AV267" t="s">
        <v>26</v>
      </c>
      <c r="AW267" t="s">
        <v>26</v>
      </c>
      <c r="AX267" t="s">
        <v>1158</v>
      </c>
      <c r="AY267" t="s">
        <v>72</v>
      </c>
      <c r="AZ267" s="3">
        <v>59.83</v>
      </c>
      <c r="BA267" t="str">
        <f t="shared" si="4"/>
        <v>411108+BX</v>
      </c>
      <c r="BB267" t="str">
        <f>VLOOKUP(BA267,Sheet2!$A$2:$D$5,4,0)</f>
        <v>BAG COLLECTION PRIVACY FLEXISEAL 10/BX</v>
      </c>
      <c r="BC267" s="22">
        <f>VLOOKUP(BA267,Sheet2!$A$2:$D$5,3,0)</f>
        <v>58.8</v>
      </c>
    </row>
    <row r="268" spans="1:55" x14ac:dyDescent="0.2">
      <c r="A268" t="s">
        <v>1159</v>
      </c>
      <c r="B268" t="s">
        <v>164</v>
      </c>
      <c r="C268" t="s">
        <v>2</v>
      </c>
      <c r="D268" t="s">
        <v>316</v>
      </c>
      <c r="E268" t="s">
        <v>4</v>
      </c>
      <c r="F268" s="2">
        <v>42762</v>
      </c>
      <c r="G268" t="s">
        <v>1160</v>
      </c>
      <c r="H268" t="s">
        <v>1161</v>
      </c>
      <c r="I268" s="2">
        <v>42761</v>
      </c>
      <c r="J268" s="3">
        <v>333.74</v>
      </c>
      <c r="K268" s="3">
        <v>0</v>
      </c>
      <c r="L268" s="3">
        <v>166.87</v>
      </c>
      <c r="M268" s="3">
        <v>164</v>
      </c>
      <c r="N268" s="4">
        <v>1.7500000000000002E-2</v>
      </c>
      <c r="O268" s="3">
        <v>2.87</v>
      </c>
      <c r="P268" s="5">
        <v>2</v>
      </c>
      <c r="Q268" t="s">
        <v>44</v>
      </c>
      <c r="R268" t="s">
        <v>8</v>
      </c>
      <c r="S268" t="s">
        <v>46</v>
      </c>
      <c r="T268" t="s">
        <v>47</v>
      </c>
      <c r="U268" t="s">
        <v>2</v>
      </c>
      <c r="V268" t="s">
        <v>148</v>
      </c>
      <c r="W268" t="s">
        <v>12</v>
      </c>
      <c r="X268" t="s">
        <v>13</v>
      </c>
      <c r="Y268" t="s">
        <v>14</v>
      </c>
      <c r="Z268" t="s">
        <v>75</v>
      </c>
      <c r="AA268" t="s">
        <v>76</v>
      </c>
      <c r="AB268" t="s">
        <v>17</v>
      </c>
      <c r="AC268" t="s">
        <v>18</v>
      </c>
      <c r="AD268" t="s">
        <v>19</v>
      </c>
      <c r="AE268" t="s">
        <v>20</v>
      </c>
      <c r="AF268" t="s">
        <v>21</v>
      </c>
      <c r="AG268" t="s">
        <v>22</v>
      </c>
      <c r="AH268" t="s">
        <v>77</v>
      </c>
      <c r="AI268" t="s">
        <v>149</v>
      </c>
      <c r="AJ268" t="s">
        <v>150</v>
      </c>
      <c r="AK268" t="s">
        <v>26</v>
      </c>
      <c r="AL268" t="s">
        <v>27</v>
      </c>
      <c r="AM268" t="s">
        <v>28</v>
      </c>
      <c r="AN268" t="s">
        <v>171</v>
      </c>
      <c r="AO268" t="s">
        <v>57</v>
      </c>
      <c r="AP268" t="s">
        <v>31</v>
      </c>
      <c r="AQ268" t="s">
        <v>32</v>
      </c>
      <c r="AR268" t="s">
        <v>58</v>
      </c>
      <c r="AS268" t="s">
        <v>59</v>
      </c>
      <c r="AT268" t="s">
        <v>35</v>
      </c>
      <c r="AU268" t="s">
        <v>36</v>
      </c>
      <c r="AV268" t="s">
        <v>26</v>
      </c>
      <c r="AW268" t="s">
        <v>26</v>
      </c>
      <c r="AX268" t="s">
        <v>1162</v>
      </c>
      <c r="AY268" t="s">
        <v>164</v>
      </c>
      <c r="AZ268" s="3">
        <v>166.87</v>
      </c>
      <c r="BA268" t="str">
        <f t="shared" si="4"/>
        <v>418000+EA</v>
      </c>
      <c r="BB268" t="str">
        <f>VLOOKUP(BA268,Sheet2!$A$2:$D$5,4,0)</f>
        <v>SYSTEM STOOL MANAGEMENT FLEXISEAL</v>
      </c>
      <c r="BC268" s="22">
        <f>VLOOKUP(BA268,Sheet2!$A$2:$D$5,3,0)</f>
        <v>164</v>
      </c>
    </row>
    <row r="269" spans="1:55" x14ac:dyDescent="0.2">
      <c r="A269" t="s">
        <v>1163</v>
      </c>
      <c r="B269" t="s">
        <v>72</v>
      </c>
      <c r="C269" t="s">
        <v>2</v>
      </c>
      <c r="D269" t="s">
        <v>316</v>
      </c>
      <c r="E269" t="s">
        <v>4</v>
      </c>
      <c r="F269" s="2">
        <v>42765</v>
      </c>
      <c r="G269" t="s">
        <v>1164</v>
      </c>
      <c r="H269" t="s">
        <v>1165</v>
      </c>
      <c r="I269" s="2">
        <v>42764</v>
      </c>
      <c r="J269" s="3">
        <v>166.87</v>
      </c>
      <c r="K269" s="3">
        <v>0</v>
      </c>
      <c r="L269" s="3">
        <v>166.87</v>
      </c>
      <c r="M269" s="3">
        <v>164</v>
      </c>
      <c r="N269" s="4">
        <v>1.7500000000000002E-2</v>
      </c>
      <c r="O269" s="3">
        <v>2.87</v>
      </c>
      <c r="P269" s="5">
        <v>1</v>
      </c>
      <c r="Q269" t="s">
        <v>44</v>
      </c>
      <c r="R269" t="s">
        <v>8</v>
      </c>
      <c r="S269" t="s">
        <v>46</v>
      </c>
      <c r="T269" t="s">
        <v>47</v>
      </c>
      <c r="U269" t="s">
        <v>2</v>
      </c>
      <c r="V269" t="s">
        <v>148</v>
      </c>
      <c r="W269" t="s">
        <v>12</v>
      </c>
      <c r="X269" t="s">
        <v>13</v>
      </c>
      <c r="Y269" t="s">
        <v>14</v>
      </c>
      <c r="Z269" t="s">
        <v>75</v>
      </c>
      <c r="AA269" t="s">
        <v>76</v>
      </c>
      <c r="AB269" t="s">
        <v>17</v>
      </c>
      <c r="AC269" t="s">
        <v>18</v>
      </c>
      <c r="AD269" t="s">
        <v>19</v>
      </c>
      <c r="AE269" t="s">
        <v>20</v>
      </c>
      <c r="AF269" t="s">
        <v>21</v>
      </c>
      <c r="AG269" t="s">
        <v>22</v>
      </c>
      <c r="AH269" t="s">
        <v>77</v>
      </c>
      <c r="AI269" t="s">
        <v>149</v>
      </c>
      <c r="AJ269" t="s">
        <v>150</v>
      </c>
      <c r="AK269" t="s">
        <v>26</v>
      </c>
      <c r="AL269" t="s">
        <v>27</v>
      </c>
      <c r="AM269" t="s">
        <v>28</v>
      </c>
      <c r="AN269" t="s">
        <v>171</v>
      </c>
      <c r="AO269" t="s">
        <v>57</v>
      </c>
      <c r="AP269" t="s">
        <v>31</v>
      </c>
      <c r="AQ269" t="s">
        <v>32</v>
      </c>
      <c r="AR269" t="s">
        <v>58</v>
      </c>
      <c r="AS269" t="s">
        <v>59</v>
      </c>
      <c r="AT269" t="s">
        <v>35</v>
      </c>
      <c r="AU269" t="s">
        <v>36</v>
      </c>
      <c r="AV269" t="s">
        <v>26</v>
      </c>
      <c r="AW269" t="s">
        <v>26</v>
      </c>
      <c r="AX269" t="s">
        <v>1166</v>
      </c>
      <c r="AY269" t="s">
        <v>182</v>
      </c>
      <c r="AZ269" s="3">
        <v>166.87</v>
      </c>
      <c r="BA269" t="str">
        <f t="shared" si="4"/>
        <v>418000+EA</v>
      </c>
      <c r="BB269" t="str">
        <f>VLOOKUP(BA269,Sheet2!$A$2:$D$5,4,0)</f>
        <v>SYSTEM STOOL MANAGEMENT FLEXISEAL</v>
      </c>
      <c r="BC269" s="22">
        <f>VLOOKUP(BA269,Sheet2!$A$2:$D$5,3,0)</f>
        <v>164</v>
      </c>
    </row>
    <row r="270" spans="1:55" x14ac:dyDescent="0.2">
      <c r="A270" t="s">
        <v>1167</v>
      </c>
      <c r="B270" t="s">
        <v>72</v>
      </c>
      <c r="C270" t="s">
        <v>2</v>
      </c>
      <c r="D270" t="s">
        <v>316</v>
      </c>
      <c r="E270" t="s">
        <v>4</v>
      </c>
      <c r="F270" s="2">
        <v>42766</v>
      </c>
      <c r="G270" t="s">
        <v>1168</v>
      </c>
      <c r="H270" t="s">
        <v>1169</v>
      </c>
      <c r="I270" s="2">
        <v>42764</v>
      </c>
      <c r="J270" s="3">
        <v>166.87</v>
      </c>
      <c r="K270" s="3">
        <v>0</v>
      </c>
      <c r="L270" s="3">
        <v>166.87</v>
      </c>
      <c r="M270" s="3">
        <v>164</v>
      </c>
      <c r="N270" s="4">
        <v>1.7500000000000002E-2</v>
      </c>
      <c r="O270" s="3">
        <v>2.87</v>
      </c>
      <c r="P270" s="5">
        <v>1</v>
      </c>
      <c r="Q270" t="s">
        <v>44</v>
      </c>
      <c r="R270" t="s">
        <v>8</v>
      </c>
      <c r="S270" t="s">
        <v>46</v>
      </c>
      <c r="T270" t="s">
        <v>47</v>
      </c>
      <c r="U270" t="s">
        <v>2</v>
      </c>
      <c r="V270" t="s">
        <v>148</v>
      </c>
      <c r="W270" t="s">
        <v>12</v>
      </c>
      <c r="X270" t="s">
        <v>13</v>
      </c>
      <c r="Y270" t="s">
        <v>14</v>
      </c>
      <c r="Z270" t="s">
        <v>15</v>
      </c>
      <c r="AA270" t="s">
        <v>16</v>
      </c>
      <c r="AB270" t="s">
        <v>17</v>
      </c>
      <c r="AC270" t="s">
        <v>18</v>
      </c>
      <c r="AD270" t="s">
        <v>19</v>
      </c>
      <c r="AE270" t="s">
        <v>20</v>
      </c>
      <c r="AF270" t="s">
        <v>21</v>
      </c>
      <c r="AG270" t="s">
        <v>22</v>
      </c>
      <c r="AH270" t="s">
        <v>23</v>
      </c>
      <c r="AI270" t="s">
        <v>227</v>
      </c>
      <c r="AJ270" t="s">
        <v>228</v>
      </c>
      <c r="AK270" t="s">
        <v>26</v>
      </c>
      <c r="AL270" t="s">
        <v>27</v>
      </c>
      <c r="AM270" t="s">
        <v>28</v>
      </c>
      <c r="AN270" t="s">
        <v>171</v>
      </c>
      <c r="AO270" t="s">
        <v>57</v>
      </c>
      <c r="AP270" t="s">
        <v>31</v>
      </c>
      <c r="AQ270" t="s">
        <v>32</v>
      </c>
      <c r="AR270" t="s">
        <v>58</v>
      </c>
      <c r="AS270" t="s">
        <v>59</v>
      </c>
      <c r="AT270" t="s">
        <v>35</v>
      </c>
      <c r="AU270" t="s">
        <v>36</v>
      </c>
      <c r="AV270" t="s">
        <v>26</v>
      </c>
      <c r="AW270" t="s">
        <v>26</v>
      </c>
      <c r="AX270" t="s">
        <v>1170</v>
      </c>
      <c r="AY270" t="s">
        <v>72</v>
      </c>
      <c r="AZ270" s="3">
        <v>166.87</v>
      </c>
      <c r="BA270" t="str">
        <f t="shared" si="4"/>
        <v>418000+EA</v>
      </c>
      <c r="BB270" t="str">
        <f>VLOOKUP(BA270,Sheet2!$A$2:$D$5,4,0)</f>
        <v>SYSTEM STOOL MANAGEMENT FLEXISEAL</v>
      </c>
      <c r="BC270" s="22">
        <f>VLOOKUP(BA270,Sheet2!$A$2:$D$5,3,0)</f>
        <v>164</v>
      </c>
    </row>
    <row r="271" spans="1:55" x14ac:dyDescent="0.2">
      <c r="A271" t="s">
        <v>1171</v>
      </c>
      <c r="B271" t="s">
        <v>72</v>
      </c>
      <c r="C271" t="s">
        <v>2</v>
      </c>
      <c r="D271" t="s">
        <v>316</v>
      </c>
      <c r="E271" t="s">
        <v>4</v>
      </c>
      <c r="F271" s="2">
        <v>42766</v>
      </c>
      <c r="G271" t="s">
        <v>1172</v>
      </c>
      <c r="H271" t="s">
        <v>1173</v>
      </c>
      <c r="I271" s="2">
        <v>42764</v>
      </c>
      <c r="J271" s="3">
        <v>166.87</v>
      </c>
      <c r="K271" s="3">
        <v>0</v>
      </c>
      <c r="L271" s="3">
        <v>166.87</v>
      </c>
      <c r="M271" s="3">
        <v>164</v>
      </c>
      <c r="N271" s="4">
        <v>1.7500000000000002E-2</v>
      </c>
      <c r="O271" s="3">
        <v>2.87</v>
      </c>
      <c r="P271" s="5">
        <v>1</v>
      </c>
      <c r="Q271" t="s">
        <v>44</v>
      </c>
      <c r="R271" t="s">
        <v>8</v>
      </c>
      <c r="S271" t="s">
        <v>46</v>
      </c>
      <c r="T271" t="s">
        <v>47</v>
      </c>
      <c r="U271" t="s">
        <v>2</v>
      </c>
      <c r="V271" t="s">
        <v>148</v>
      </c>
      <c r="W271" t="s">
        <v>12</v>
      </c>
      <c r="X271" t="s">
        <v>13</v>
      </c>
      <c r="Y271" t="s">
        <v>14</v>
      </c>
      <c r="Z271" t="s">
        <v>15</v>
      </c>
      <c r="AA271" t="s">
        <v>16</v>
      </c>
      <c r="AB271" t="s">
        <v>17</v>
      </c>
      <c r="AC271" t="s">
        <v>18</v>
      </c>
      <c r="AD271" t="s">
        <v>19</v>
      </c>
      <c r="AE271" t="s">
        <v>20</v>
      </c>
      <c r="AF271" t="s">
        <v>21</v>
      </c>
      <c r="AG271" t="s">
        <v>22</v>
      </c>
      <c r="AH271" t="s">
        <v>23</v>
      </c>
      <c r="AI271" t="s">
        <v>227</v>
      </c>
      <c r="AJ271" t="s">
        <v>228</v>
      </c>
      <c r="AK271" t="s">
        <v>26</v>
      </c>
      <c r="AL271" t="s">
        <v>27</v>
      </c>
      <c r="AM271" t="s">
        <v>28</v>
      </c>
      <c r="AN271" t="s">
        <v>171</v>
      </c>
      <c r="AO271" t="s">
        <v>57</v>
      </c>
      <c r="AP271" t="s">
        <v>31</v>
      </c>
      <c r="AQ271" t="s">
        <v>32</v>
      </c>
      <c r="AR271" t="s">
        <v>58</v>
      </c>
      <c r="AS271" t="s">
        <v>59</v>
      </c>
      <c r="AT271" t="s">
        <v>35</v>
      </c>
      <c r="AU271" t="s">
        <v>36</v>
      </c>
      <c r="AV271" t="s">
        <v>26</v>
      </c>
      <c r="AW271" t="s">
        <v>26</v>
      </c>
      <c r="AX271" t="s">
        <v>1174</v>
      </c>
      <c r="AY271" t="s">
        <v>72</v>
      </c>
      <c r="AZ271" s="3">
        <v>166.87</v>
      </c>
      <c r="BA271" t="str">
        <f t="shared" si="4"/>
        <v>418000+EA</v>
      </c>
      <c r="BB271" t="str">
        <f>VLOOKUP(BA271,Sheet2!$A$2:$D$5,4,0)</f>
        <v>SYSTEM STOOL MANAGEMENT FLEXISEAL</v>
      </c>
      <c r="BC271" s="22">
        <f>VLOOKUP(BA271,Sheet2!$A$2:$D$5,3,0)</f>
        <v>164</v>
      </c>
    </row>
    <row r="272" spans="1:55" x14ac:dyDescent="0.2">
      <c r="A272" t="s">
        <v>1175</v>
      </c>
      <c r="B272" t="s">
        <v>154</v>
      </c>
      <c r="C272" t="s">
        <v>2</v>
      </c>
      <c r="D272" t="s">
        <v>316</v>
      </c>
      <c r="E272" t="s">
        <v>4</v>
      </c>
      <c r="F272" s="2">
        <v>42766</v>
      </c>
      <c r="G272" t="s">
        <v>1176</v>
      </c>
      <c r="H272" t="s">
        <v>1177</v>
      </c>
      <c r="I272" s="2">
        <v>42765</v>
      </c>
      <c r="J272" s="3">
        <v>59.83</v>
      </c>
      <c r="K272" s="3">
        <v>0</v>
      </c>
      <c r="L272" s="3">
        <v>59.83</v>
      </c>
      <c r="M272" s="3">
        <v>58.8</v>
      </c>
      <c r="N272" s="4">
        <v>1.7500000000000002E-2</v>
      </c>
      <c r="O272" s="3">
        <v>1.03</v>
      </c>
      <c r="P272" s="5">
        <v>1</v>
      </c>
      <c r="Q272" t="s">
        <v>44</v>
      </c>
      <c r="R272" t="s">
        <v>65</v>
      </c>
      <c r="S272" t="s">
        <v>46</v>
      </c>
      <c r="T272" t="s">
        <v>134</v>
      </c>
      <c r="U272" t="s">
        <v>2</v>
      </c>
      <c r="V272" t="s">
        <v>67</v>
      </c>
      <c r="W272" t="s">
        <v>12</v>
      </c>
      <c r="X272" t="s">
        <v>13</v>
      </c>
      <c r="Y272" t="s">
        <v>14</v>
      </c>
      <c r="Z272" t="s">
        <v>75</v>
      </c>
      <c r="AA272" t="s">
        <v>76</v>
      </c>
      <c r="AB272" t="s">
        <v>17</v>
      </c>
      <c r="AC272" t="s">
        <v>18</v>
      </c>
      <c r="AD272" t="s">
        <v>19</v>
      </c>
      <c r="AE272" t="s">
        <v>20</v>
      </c>
      <c r="AF272" t="s">
        <v>21</v>
      </c>
      <c r="AG272" t="s">
        <v>22</v>
      </c>
      <c r="AH272" t="s">
        <v>77</v>
      </c>
      <c r="AI272" t="s">
        <v>169</v>
      </c>
      <c r="AJ272" t="s">
        <v>170</v>
      </c>
      <c r="AK272" t="s">
        <v>26</v>
      </c>
      <c r="AL272" t="s">
        <v>27</v>
      </c>
      <c r="AM272" t="s">
        <v>28</v>
      </c>
      <c r="AN272" t="s">
        <v>68</v>
      </c>
      <c r="AO272" t="s">
        <v>69</v>
      </c>
      <c r="AP272" t="s">
        <v>31</v>
      </c>
      <c r="AQ272" t="s">
        <v>32</v>
      </c>
      <c r="AR272" t="s">
        <v>33</v>
      </c>
      <c r="AS272" t="s">
        <v>34</v>
      </c>
      <c r="AT272" t="s">
        <v>35</v>
      </c>
      <c r="AU272" t="s">
        <v>36</v>
      </c>
      <c r="AV272" t="s">
        <v>26</v>
      </c>
      <c r="AW272" t="s">
        <v>26</v>
      </c>
      <c r="AX272" t="s">
        <v>1178</v>
      </c>
      <c r="AY272" t="s">
        <v>154</v>
      </c>
      <c r="AZ272" s="3">
        <v>59.83</v>
      </c>
      <c r="BA272" t="str">
        <f t="shared" si="4"/>
        <v>411108+BX</v>
      </c>
      <c r="BB272" t="str">
        <f>VLOOKUP(BA272,Sheet2!$A$2:$D$5,4,0)</f>
        <v>BAG COLLECTION PRIVACY FLEXISEAL 10/BX</v>
      </c>
      <c r="BC272" s="22">
        <f>VLOOKUP(BA272,Sheet2!$A$2:$D$5,3,0)</f>
        <v>58.8</v>
      </c>
    </row>
    <row r="273" spans="1:55" x14ac:dyDescent="0.2">
      <c r="A273" t="s">
        <v>1179</v>
      </c>
      <c r="B273" t="s">
        <v>258</v>
      </c>
      <c r="C273" t="s">
        <v>2</v>
      </c>
      <c r="D273" t="s">
        <v>316</v>
      </c>
      <c r="E273" t="s">
        <v>4</v>
      </c>
      <c r="F273" s="2">
        <v>42766</v>
      </c>
      <c r="G273" t="s">
        <v>1180</v>
      </c>
      <c r="H273" t="s">
        <v>1181</v>
      </c>
      <c r="I273" s="2">
        <v>42765</v>
      </c>
      <c r="J273" s="3">
        <v>333.74</v>
      </c>
      <c r="K273" s="3">
        <v>0</v>
      </c>
      <c r="L273" s="3">
        <v>166.87</v>
      </c>
      <c r="M273" s="3">
        <v>164</v>
      </c>
      <c r="N273" s="4">
        <v>1.7500000000000002E-2</v>
      </c>
      <c r="O273" s="3">
        <v>2.87</v>
      </c>
      <c r="P273" s="5">
        <v>2</v>
      </c>
      <c r="Q273" t="s">
        <v>44</v>
      </c>
      <c r="R273" t="s">
        <v>8</v>
      </c>
      <c r="S273" t="s">
        <v>46</v>
      </c>
      <c r="T273" t="s">
        <v>47</v>
      </c>
      <c r="U273" t="s">
        <v>2</v>
      </c>
      <c r="V273" t="s">
        <v>148</v>
      </c>
      <c r="W273" t="s">
        <v>12</v>
      </c>
      <c r="X273" t="s">
        <v>13</v>
      </c>
      <c r="Y273" t="s">
        <v>14</v>
      </c>
      <c r="Z273" t="s">
        <v>15</v>
      </c>
      <c r="AA273" t="s">
        <v>16</v>
      </c>
      <c r="AB273" t="s">
        <v>17</v>
      </c>
      <c r="AC273" t="s">
        <v>18</v>
      </c>
      <c r="AD273" t="s">
        <v>19</v>
      </c>
      <c r="AE273" t="s">
        <v>20</v>
      </c>
      <c r="AF273" t="s">
        <v>21</v>
      </c>
      <c r="AG273" t="s">
        <v>22</v>
      </c>
      <c r="AH273" t="s">
        <v>23</v>
      </c>
      <c r="AI273" t="s">
        <v>227</v>
      </c>
      <c r="AJ273" t="s">
        <v>228</v>
      </c>
      <c r="AK273" t="s">
        <v>26</v>
      </c>
      <c r="AL273" t="s">
        <v>27</v>
      </c>
      <c r="AM273" t="s">
        <v>28</v>
      </c>
      <c r="AN273" t="s">
        <v>171</v>
      </c>
      <c r="AO273" t="s">
        <v>57</v>
      </c>
      <c r="AP273" t="s">
        <v>31</v>
      </c>
      <c r="AQ273" t="s">
        <v>32</v>
      </c>
      <c r="AR273" t="s">
        <v>58</v>
      </c>
      <c r="AS273" t="s">
        <v>59</v>
      </c>
      <c r="AT273" t="s">
        <v>35</v>
      </c>
      <c r="AU273" t="s">
        <v>36</v>
      </c>
      <c r="AV273" t="s">
        <v>26</v>
      </c>
      <c r="AW273" t="s">
        <v>26</v>
      </c>
      <c r="AX273" t="s">
        <v>1182</v>
      </c>
      <c r="AY273" t="s">
        <v>258</v>
      </c>
      <c r="AZ273" s="3">
        <v>166.87</v>
      </c>
      <c r="BA273" t="str">
        <f t="shared" si="4"/>
        <v>418000+EA</v>
      </c>
      <c r="BB273" t="str">
        <f>VLOOKUP(BA273,Sheet2!$A$2:$D$5,4,0)</f>
        <v>SYSTEM STOOL MANAGEMENT FLEXISEAL</v>
      </c>
      <c r="BC273" s="22">
        <f>VLOOKUP(BA273,Sheet2!$A$2:$D$5,3,0)</f>
        <v>164</v>
      </c>
    </row>
    <row r="274" spans="1:55" x14ac:dyDescent="0.2">
      <c r="A274" t="s">
        <v>1183</v>
      </c>
      <c r="B274" t="s">
        <v>72</v>
      </c>
      <c r="C274" t="s">
        <v>2</v>
      </c>
      <c r="D274" t="s">
        <v>316</v>
      </c>
      <c r="E274" t="s">
        <v>4</v>
      </c>
      <c r="F274" s="2">
        <v>42767</v>
      </c>
      <c r="G274" t="s">
        <v>1184</v>
      </c>
      <c r="H274" t="s">
        <v>1185</v>
      </c>
      <c r="I274" s="2">
        <v>42766</v>
      </c>
      <c r="J274" s="3">
        <v>166.87</v>
      </c>
      <c r="K274" s="3">
        <v>0</v>
      </c>
      <c r="L274" s="3">
        <v>166.87</v>
      </c>
      <c r="M274" s="3">
        <v>164</v>
      </c>
      <c r="N274" s="4">
        <v>1.7500000000000002E-2</v>
      </c>
      <c r="O274" s="3">
        <v>2.87</v>
      </c>
      <c r="P274" s="5">
        <v>1</v>
      </c>
      <c r="Q274" t="s">
        <v>44</v>
      </c>
      <c r="R274" t="s">
        <v>8</v>
      </c>
      <c r="S274" t="s">
        <v>46</v>
      </c>
      <c r="T274" t="s">
        <v>47</v>
      </c>
      <c r="U274" t="s">
        <v>2</v>
      </c>
      <c r="V274" t="s">
        <v>148</v>
      </c>
      <c r="W274" t="s">
        <v>12</v>
      </c>
      <c r="X274" t="s">
        <v>13</v>
      </c>
      <c r="Y274" t="s">
        <v>14</v>
      </c>
      <c r="Z274" t="s">
        <v>75</v>
      </c>
      <c r="AA274" t="s">
        <v>76</v>
      </c>
      <c r="AB274" t="s">
        <v>17</v>
      </c>
      <c r="AC274" t="s">
        <v>18</v>
      </c>
      <c r="AD274" t="s">
        <v>19</v>
      </c>
      <c r="AE274" t="s">
        <v>20</v>
      </c>
      <c r="AF274" t="s">
        <v>21</v>
      </c>
      <c r="AG274" t="s">
        <v>22</v>
      </c>
      <c r="AH274" t="s">
        <v>77</v>
      </c>
      <c r="AI274" t="s">
        <v>149</v>
      </c>
      <c r="AJ274" t="s">
        <v>150</v>
      </c>
      <c r="AK274" t="s">
        <v>26</v>
      </c>
      <c r="AL274" t="s">
        <v>27</v>
      </c>
      <c r="AM274" t="s">
        <v>28</v>
      </c>
      <c r="AN274" t="s">
        <v>171</v>
      </c>
      <c r="AO274" t="s">
        <v>57</v>
      </c>
      <c r="AP274" t="s">
        <v>31</v>
      </c>
      <c r="AQ274" t="s">
        <v>32</v>
      </c>
      <c r="AR274" t="s">
        <v>58</v>
      </c>
      <c r="AS274" t="s">
        <v>59</v>
      </c>
      <c r="AT274" t="s">
        <v>35</v>
      </c>
      <c r="AU274" t="s">
        <v>36</v>
      </c>
      <c r="AV274" t="s">
        <v>26</v>
      </c>
      <c r="AW274" t="s">
        <v>26</v>
      </c>
      <c r="AX274" t="s">
        <v>1186</v>
      </c>
      <c r="AY274" t="s">
        <v>72</v>
      </c>
      <c r="AZ274" s="3">
        <v>166.87</v>
      </c>
      <c r="BA274" t="str">
        <f t="shared" si="4"/>
        <v>418000+EA</v>
      </c>
      <c r="BB274" t="str">
        <f>VLOOKUP(BA274,Sheet2!$A$2:$D$5,4,0)</f>
        <v>SYSTEM STOOL MANAGEMENT FLEXISEAL</v>
      </c>
      <c r="BC274" s="22">
        <f>VLOOKUP(BA274,Sheet2!$A$2:$D$5,3,0)</f>
        <v>164</v>
      </c>
    </row>
    <row r="275" spans="1:55" x14ac:dyDescent="0.2">
      <c r="A275" t="s">
        <v>1187</v>
      </c>
      <c r="B275" t="s">
        <v>602</v>
      </c>
      <c r="C275" t="s">
        <v>2</v>
      </c>
      <c r="D275" t="s">
        <v>316</v>
      </c>
      <c r="E275" t="s">
        <v>4</v>
      </c>
      <c r="F275" s="2">
        <v>42768</v>
      </c>
      <c r="G275" t="s">
        <v>1188</v>
      </c>
      <c r="H275" t="s">
        <v>1189</v>
      </c>
      <c r="I275" s="2">
        <v>42767</v>
      </c>
      <c r="J275" s="3">
        <v>39.9</v>
      </c>
      <c r="K275" s="3">
        <v>0</v>
      </c>
      <c r="L275" s="3">
        <v>3.99</v>
      </c>
      <c r="M275" s="3">
        <v>3.92</v>
      </c>
      <c r="N275" s="4">
        <v>1.7500000000000002E-2</v>
      </c>
      <c r="O275" s="3">
        <v>7.0000000000000007E-2</v>
      </c>
      <c r="P275" s="5">
        <v>10</v>
      </c>
      <c r="Q275" t="s">
        <v>7</v>
      </c>
      <c r="R275" t="s">
        <v>8</v>
      </c>
      <c r="S275" t="s">
        <v>9</v>
      </c>
      <c r="T275" t="s">
        <v>10</v>
      </c>
      <c r="U275" t="s">
        <v>2</v>
      </c>
      <c r="V275" t="s">
        <v>798</v>
      </c>
      <c r="W275" t="s">
        <v>12</v>
      </c>
      <c r="X275" t="s">
        <v>13</v>
      </c>
      <c r="Y275" t="s">
        <v>14</v>
      </c>
      <c r="Z275" t="s">
        <v>15</v>
      </c>
      <c r="AA275" t="s">
        <v>16</v>
      </c>
      <c r="AB275" t="s">
        <v>17</v>
      </c>
      <c r="AC275" t="s">
        <v>18</v>
      </c>
      <c r="AD275" t="s">
        <v>19</v>
      </c>
      <c r="AE275" t="s">
        <v>20</v>
      </c>
      <c r="AF275" t="s">
        <v>21</v>
      </c>
      <c r="AG275" t="s">
        <v>22</v>
      </c>
      <c r="AH275" t="s">
        <v>23</v>
      </c>
      <c r="AI275" t="s">
        <v>24</v>
      </c>
      <c r="AJ275" t="s">
        <v>25</v>
      </c>
      <c r="AK275" t="s">
        <v>26</v>
      </c>
      <c r="AL275" t="s">
        <v>27</v>
      </c>
      <c r="AM275" t="s">
        <v>28</v>
      </c>
      <c r="AN275" t="s">
        <v>29</v>
      </c>
      <c r="AO275" t="s">
        <v>30</v>
      </c>
      <c r="AP275" t="s">
        <v>31</v>
      </c>
      <c r="AQ275" t="s">
        <v>32</v>
      </c>
      <c r="AR275" t="s">
        <v>33</v>
      </c>
      <c r="AS275" t="s">
        <v>34</v>
      </c>
      <c r="AT275" t="s">
        <v>35</v>
      </c>
      <c r="AU275" t="s">
        <v>36</v>
      </c>
      <c r="AV275" t="s">
        <v>26</v>
      </c>
      <c r="AW275" t="s">
        <v>26</v>
      </c>
      <c r="AX275" t="s">
        <v>1190</v>
      </c>
      <c r="AY275" t="s">
        <v>114</v>
      </c>
      <c r="AZ275" s="3">
        <v>3.99</v>
      </c>
      <c r="BA275" t="str">
        <f t="shared" si="4"/>
        <v>650078+EA</v>
      </c>
      <c r="BB275" t="str">
        <f>VLOOKUP(BA275,Sheet2!$A$2:$D$5,4,0)</f>
        <v>BAG FEC FLXSL CLT PCH ODOR FLTR HYDRCLLD</v>
      </c>
      <c r="BC275" s="22">
        <f>VLOOKUP(BA275,Sheet2!$A$2:$D$5,3,0)</f>
        <v>3.92</v>
      </c>
    </row>
    <row r="276" spans="1:55" x14ac:dyDescent="0.2">
      <c r="A276" t="s">
        <v>1191</v>
      </c>
      <c r="B276" t="s">
        <v>139</v>
      </c>
      <c r="C276" t="s">
        <v>2</v>
      </c>
      <c r="D276" t="s">
        <v>316</v>
      </c>
      <c r="E276" t="s">
        <v>4</v>
      </c>
      <c r="F276" s="2">
        <v>42772</v>
      </c>
      <c r="G276" t="s">
        <v>1192</v>
      </c>
      <c r="H276" t="s">
        <v>1193</v>
      </c>
      <c r="I276" s="2">
        <v>42769</v>
      </c>
      <c r="J276" s="3">
        <v>166.87</v>
      </c>
      <c r="K276" s="3">
        <v>0</v>
      </c>
      <c r="L276" s="3">
        <v>166.87</v>
      </c>
      <c r="M276" s="3">
        <v>164</v>
      </c>
      <c r="N276" s="4">
        <v>1.7500000000000002E-2</v>
      </c>
      <c r="O276" s="3">
        <v>2.87</v>
      </c>
      <c r="P276" s="5">
        <v>1</v>
      </c>
      <c r="Q276" t="s">
        <v>44</v>
      </c>
      <c r="R276" t="s">
        <v>8</v>
      </c>
      <c r="S276" t="s">
        <v>46</v>
      </c>
      <c r="T276" t="s">
        <v>47</v>
      </c>
      <c r="U276" t="s">
        <v>2</v>
      </c>
      <c r="V276" t="s">
        <v>148</v>
      </c>
      <c r="W276" t="s">
        <v>12</v>
      </c>
      <c r="X276" t="s">
        <v>13</v>
      </c>
      <c r="Y276" t="s">
        <v>14</v>
      </c>
      <c r="Z276" t="s">
        <v>75</v>
      </c>
      <c r="AA276" t="s">
        <v>76</v>
      </c>
      <c r="AB276" t="s">
        <v>17</v>
      </c>
      <c r="AC276" t="s">
        <v>18</v>
      </c>
      <c r="AD276" t="s">
        <v>19</v>
      </c>
      <c r="AE276" t="s">
        <v>20</v>
      </c>
      <c r="AF276" t="s">
        <v>21</v>
      </c>
      <c r="AG276" t="s">
        <v>22</v>
      </c>
      <c r="AH276" t="s">
        <v>77</v>
      </c>
      <c r="AI276" t="s">
        <v>169</v>
      </c>
      <c r="AJ276" t="s">
        <v>170</v>
      </c>
      <c r="AK276" t="s">
        <v>26</v>
      </c>
      <c r="AL276" t="s">
        <v>27</v>
      </c>
      <c r="AM276" t="s">
        <v>28</v>
      </c>
      <c r="AN276" t="s">
        <v>171</v>
      </c>
      <c r="AO276" t="s">
        <v>57</v>
      </c>
      <c r="AP276" t="s">
        <v>31</v>
      </c>
      <c r="AQ276" t="s">
        <v>32</v>
      </c>
      <c r="AR276" t="s">
        <v>58</v>
      </c>
      <c r="AS276" t="s">
        <v>59</v>
      </c>
      <c r="AT276" t="s">
        <v>35</v>
      </c>
      <c r="AU276" t="s">
        <v>36</v>
      </c>
      <c r="AV276" t="s">
        <v>26</v>
      </c>
      <c r="AW276" t="s">
        <v>26</v>
      </c>
      <c r="AX276" t="s">
        <v>1194</v>
      </c>
      <c r="AY276" t="s">
        <v>139</v>
      </c>
      <c r="AZ276" s="3">
        <v>166.87</v>
      </c>
      <c r="BA276" t="str">
        <f t="shared" si="4"/>
        <v>418000+EA</v>
      </c>
      <c r="BB276" t="str">
        <f>VLOOKUP(BA276,Sheet2!$A$2:$D$5,4,0)</f>
        <v>SYSTEM STOOL MANAGEMENT FLEXISEAL</v>
      </c>
      <c r="BC276" s="22">
        <f>VLOOKUP(BA276,Sheet2!$A$2:$D$5,3,0)</f>
        <v>164</v>
      </c>
    </row>
    <row r="277" spans="1:55" x14ac:dyDescent="0.2">
      <c r="A277" t="s">
        <v>1195</v>
      </c>
      <c r="B277" t="s">
        <v>102</v>
      </c>
      <c r="C277" t="s">
        <v>2</v>
      </c>
      <c r="D277" t="s">
        <v>316</v>
      </c>
      <c r="E277" t="s">
        <v>4</v>
      </c>
      <c r="F277" s="2">
        <v>42772</v>
      </c>
      <c r="G277" t="s">
        <v>1196</v>
      </c>
      <c r="H277" t="s">
        <v>1197</v>
      </c>
      <c r="I277" s="2">
        <v>42769</v>
      </c>
      <c r="J277" s="3">
        <v>59.83</v>
      </c>
      <c r="K277" s="3">
        <v>0</v>
      </c>
      <c r="L277" s="3">
        <v>59.83</v>
      </c>
      <c r="M277" s="3">
        <v>58.8</v>
      </c>
      <c r="N277" s="4">
        <v>1.7500000000000002E-2</v>
      </c>
      <c r="O277" s="3">
        <v>1.03</v>
      </c>
      <c r="P277" s="5">
        <v>1</v>
      </c>
      <c r="Q277" t="s">
        <v>44</v>
      </c>
      <c r="R277" t="s">
        <v>65</v>
      </c>
      <c r="S277" t="s">
        <v>46</v>
      </c>
      <c r="T277" t="s">
        <v>134</v>
      </c>
      <c r="U277" t="s">
        <v>2</v>
      </c>
      <c r="V277" t="s">
        <v>67</v>
      </c>
      <c r="W277" t="s">
        <v>12</v>
      </c>
      <c r="X277" t="s">
        <v>13</v>
      </c>
      <c r="Y277" t="s">
        <v>14</v>
      </c>
      <c r="Z277" t="s">
        <v>1198</v>
      </c>
      <c r="AA277" t="s">
        <v>1199</v>
      </c>
      <c r="AB277" t="s">
        <v>17</v>
      </c>
      <c r="AC277" t="s">
        <v>18</v>
      </c>
      <c r="AD277" t="s">
        <v>19</v>
      </c>
      <c r="AE277" t="s">
        <v>20</v>
      </c>
      <c r="AF277" t="s">
        <v>21</v>
      </c>
      <c r="AG277" t="s">
        <v>22</v>
      </c>
      <c r="AH277" t="s">
        <v>1200</v>
      </c>
      <c r="AI277" t="s">
        <v>1201</v>
      </c>
      <c r="AJ277" t="s">
        <v>1202</v>
      </c>
      <c r="AK277" t="s">
        <v>26</v>
      </c>
      <c r="AL277" t="s">
        <v>27</v>
      </c>
      <c r="AM277" t="s">
        <v>28</v>
      </c>
      <c r="AN277" t="s">
        <v>68</v>
      </c>
      <c r="AO277" t="s">
        <v>69</v>
      </c>
      <c r="AP277" t="s">
        <v>31</v>
      </c>
      <c r="AQ277" t="s">
        <v>32</v>
      </c>
      <c r="AR277" t="s">
        <v>33</v>
      </c>
      <c r="AS277" t="s">
        <v>34</v>
      </c>
      <c r="AT277" t="s">
        <v>35</v>
      </c>
      <c r="AU277" t="s">
        <v>36</v>
      </c>
      <c r="AV277" t="s">
        <v>26</v>
      </c>
      <c r="AW277" t="s">
        <v>26</v>
      </c>
      <c r="AX277" t="s">
        <v>1203</v>
      </c>
      <c r="AY277" t="s">
        <v>649</v>
      </c>
      <c r="AZ277" s="3">
        <v>59.83</v>
      </c>
      <c r="BA277" t="str">
        <f t="shared" si="4"/>
        <v>411108+BX</v>
      </c>
      <c r="BB277" t="str">
        <f>VLOOKUP(BA277,Sheet2!$A$2:$D$5,4,0)</f>
        <v>BAG COLLECTION PRIVACY FLEXISEAL 10/BX</v>
      </c>
      <c r="BC277" s="22">
        <f>VLOOKUP(BA277,Sheet2!$A$2:$D$5,3,0)</f>
        <v>58.8</v>
      </c>
    </row>
    <row r="278" spans="1:55" x14ac:dyDescent="0.2">
      <c r="A278" t="s">
        <v>1204</v>
      </c>
      <c r="B278" t="s">
        <v>164</v>
      </c>
      <c r="C278" t="s">
        <v>2</v>
      </c>
      <c r="D278" t="s">
        <v>316</v>
      </c>
      <c r="E278" t="s">
        <v>4</v>
      </c>
      <c r="F278" s="2">
        <v>42772</v>
      </c>
      <c r="G278" t="s">
        <v>1205</v>
      </c>
      <c r="H278" t="s">
        <v>1206</v>
      </c>
      <c r="I278" s="2">
        <v>42771</v>
      </c>
      <c r="J278" s="3">
        <v>333.74</v>
      </c>
      <c r="K278" s="3">
        <v>0</v>
      </c>
      <c r="L278" s="3">
        <v>166.87</v>
      </c>
      <c r="M278" s="3">
        <v>164</v>
      </c>
      <c r="N278" s="4">
        <v>1.7500000000000002E-2</v>
      </c>
      <c r="O278" s="3">
        <v>2.87</v>
      </c>
      <c r="P278" s="5">
        <v>2</v>
      </c>
      <c r="Q278" t="s">
        <v>44</v>
      </c>
      <c r="R278" t="s">
        <v>8</v>
      </c>
      <c r="S278" t="s">
        <v>46</v>
      </c>
      <c r="T278" t="s">
        <v>47</v>
      </c>
      <c r="U278" t="s">
        <v>2</v>
      </c>
      <c r="V278" t="s">
        <v>148</v>
      </c>
      <c r="W278" t="s">
        <v>12</v>
      </c>
      <c r="X278" t="s">
        <v>13</v>
      </c>
      <c r="Y278" t="s">
        <v>14</v>
      </c>
      <c r="Z278" t="s">
        <v>75</v>
      </c>
      <c r="AA278" t="s">
        <v>76</v>
      </c>
      <c r="AB278" t="s">
        <v>17</v>
      </c>
      <c r="AC278" t="s">
        <v>18</v>
      </c>
      <c r="AD278" t="s">
        <v>19</v>
      </c>
      <c r="AE278" t="s">
        <v>20</v>
      </c>
      <c r="AF278" t="s">
        <v>21</v>
      </c>
      <c r="AG278" t="s">
        <v>22</v>
      </c>
      <c r="AH278" t="s">
        <v>77</v>
      </c>
      <c r="AI278" t="s">
        <v>149</v>
      </c>
      <c r="AJ278" t="s">
        <v>150</v>
      </c>
      <c r="AK278" t="s">
        <v>26</v>
      </c>
      <c r="AL278" t="s">
        <v>27</v>
      </c>
      <c r="AM278" t="s">
        <v>28</v>
      </c>
      <c r="AN278" t="s">
        <v>171</v>
      </c>
      <c r="AO278" t="s">
        <v>57</v>
      </c>
      <c r="AP278" t="s">
        <v>31</v>
      </c>
      <c r="AQ278" t="s">
        <v>32</v>
      </c>
      <c r="AR278" t="s">
        <v>58</v>
      </c>
      <c r="AS278" t="s">
        <v>59</v>
      </c>
      <c r="AT278" t="s">
        <v>35</v>
      </c>
      <c r="AU278" t="s">
        <v>36</v>
      </c>
      <c r="AV278" t="s">
        <v>26</v>
      </c>
      <c r="AW278" t="s">
        <v>26</v>
      </c>
      <c r="AX278" t="s">
        <v>1207</v>
      </c>
      <c r="AY278" t="s">
        <v>139</v>
      </c>
      <c r="AZ278" s="3">
        <v>166.87</v>
      </c>
      <c r="BA278" t="str">
        <f t="shared" si="4"/>
        <v>418000+EA</v>
      </c>
      <c r="BB278" t="str">
        <f>VLOOKUP(BA278,Sheet2!$A$2:$D$5,4,0)</f>
        <v>SYSTEM STOOL MANAGEMENT FLEXISEAL</v>
      </c>
      <c r="BC278" s="22">
        <f>VLOOKUP(BA278,Sheet2!$A$2:$D$5,3,0)</f>
        <v>164</v>
      </c>
    </row>
    <row r="279" spans="1:55" x14ac:dyDescent="0.2">
      <c r="A279" t="s">
        <v>1208</v>
      </c>
      <c r="B279" t="s">
        <v>154</v>
      </c>
      <c r="C279" t="s">
        <v>2</v>
      </c>
      <c r="D279" t="s">
        <v>316</v>
      </c>
      <c r="E279" t="s">
        <v>4</v>
      </c>
      <c r="F279" s="2">
        <v>42772</v>
      </c>
      <c r="G279" t="s">
        <v>1209</v>
      </c>
      <c r="H279" t="s">
        <v>1210</v>
      </c>
      <c r="I279" s="2">
        <v>42771</v>
      </c>
      <c r="J279" s="3">
        <v>166.87</v>
      </c>
      <c r="K279" s="3">
        <v>0</v>
      </c>
      <c r="L279" s="3">
        <v>166.87</v>
      </c>
      <c r="M279" s="3">
        <v>164</v>
      </c>
      <c r="N279" s="4">
        <v>1.7500000000000002E-2</v>
      </c>
      <c r="O279" s="3">
        <v>2.87</v>
      </c>
      <c r="P279" s="5">
        <v>1</v>
      </c>
      <c r="Q279" t="s">
        <v>44</v>
      </c>
      <c r="R279" t="s">
        <v>8</v>
      </c>
      <c r="S279" t="s">
        <v>46</v>
      </c>
      <c r="T279" t="s">
        <v>47</v>
      </c>
      <c r="U279" t="s">
        <v>2</v>
      </c>
      <c r="V279" t="s">
        <v>148</v>
      </c>
      <c r="W279" t="s">
        <v>12</v>
      </c>
      <c r="X279" t="s">
        <v>13</v>
      </c>
      <c r="Y279" t="s">
        <v>14</v>
      </c>
      <c r="Z279" t="s">
        <v>75</v>
      </c>
      <c r="AA279" t="s">
        <v>76</v>
      </c>
      <c r="AB279" t="s">
        <v>17</v>
      </c>
      <c r="AC279" t="s">
        <v>18</v>
      </c>
      <c r="AD279" t="s">
        <v>19</v>
      </c>
      <c r="AE279" t="s">
        <v>20</v>
      </c>
      <c r="AF279" t="s">
        <v>21</v>
      </c>
      <c r="AG279" t="s">
        <v>22</v>
      </c>
      <c r="AH279" t="s">
        <v>77</v>
      </c>
      <c r="AI279" t="s">
        <v>169</v>
      </c>
      <c r="AJ279" t="s">
        <v>170</v>
      </c>
      <c r="AK279" t="s">
        <v>26</v>
      </c>
      <c r="AL279" t="s">
        <v>27</v>
      </c>
      <c r="AM279" t="s">
        <v>28</v>
      </c>
      <c r="AN279" t="s">
        <v>171</v>
      </c>
      <c r="AO279" t="s">
        <v>57</v>
      </c>
      <c r="AP279" t="s">
        <v>31</v>
      </c>
      <c r="AQ279" t="s">
        <v>32</v>
      </c>
      <c r="AR279" t="s">
        <v>58</v>
      </c>
      <c r="AS279" t="s">
        <v>59</v>
      </c>
      <c r="AT279" t="s">
        <v>35</v>
      </c>
      <c r="AU279" t="s">
        <v>36</v>
      </c>
      <c r="AV279" t="s">
        <v>26</v>
      </c>
      <c r="AW279" t="s">
        <v>26</v>
      </c>
      <c r="AX279" t="s">
        <v>1211</v>
      </c>
      <c r="AY279" t="s">
        <v>154</v>
      </c>
      <c r="AZ279" s="3">
        <v>166.87</v>
      </c>
      <c r="BA279" t="str">
        <f t="shared" si="4"/>
        <v>418000+EA</v>
      </c>
      <c r="BB279" t="str">
        <f>VLOOKUP(BA279,Sheet2!$A$2:$D$5,4,0)</f>
        <v>SYSTEM STOOL MANAGEMENT FLEXISEAL</v>
      </c>
      <c r="BC279" s="22">
        <f>VLOOKUP(BA279,Sheet2!$A$2:$D$5,3,0)</f>
        <v>164</v>
      </c>
    </row>
    <row r="280" spans="1:55" x14ac:dyDescent="0.2">
      <c r="A280" t="s">
        <v>1212</v>
      </c>
      <c r="B280" t="s">
        <v>182</v>
      </c>
      <c r="C280" t="s">
        <v>2</v>
      </c>
      <c r="D280" t="s">
        <v>316</v>
      </c>
      <c r="E280" t="s">
        <v>4</v>
      </c>
      <c r="F280" s="2">
        <v>42772</v>
      </c>
      <c r="G280" t="s">
        <v>1213</v>
      </c>
      <c r="H280" t="s">
        <v>1214</v>
      </c>
      <c r="I280" s="2">
        <v>42771</v>
      </c>
      <c r="J280" s="3">
        <v>333.74</v>
      </c>
      <c r="K280" s="3">
        <v>0</v>
      </c>
      <c r="L280" s="3">
        <v>166.87</v>
      </c>
      <c r="M280" s="3">
        <v>164</v>
      </c>
      <c r="N280" s="4">
        <v>1.7500000000000002E-2</v>
      </c>
      <c r="O280" s="3">
        <v>2.87</v>
      </c>
      <c r="P280" s="5">
        <v>2</v>
      </c>
      <c r="Q280" t="s">
        <v>44</v>
      </c>
      <c r="R280" t="s">
        <v>8</v>
      </c>
      <c r="S280" t="s">
        <v>46</v>
      </c>
      <c r="T280" t="s">
        <v>47</v>
      </c>
      <c r="U280" t="s">
        <v>2</v>
      </c>
      <c r="V280" t="s">
        <v>148</v>
      </c>
      <c r="W280" t="s">
        <v>12</v>
      </c>
      <c r="X280" t="s">
        <v>13</v>
      </c>
      <c r="Y280" t="s">
        <v>14</v>
      </c>
      <c r="Z280" t="s">
        <v>75</v>
      </c>
      <c r="AA280" t="s">
        <v>76</v>
      </c>
      <c r="AB280" t="s">
        <v>17</v>
      </c>
      <c r="AC280" t="s">
        <v>18</v>
      </c>
      <c r="AD280" t="s">
        <v>19</v>
      </c>
      <c r="AE280" t="s">
        <v>20</v>
      </c>
      <c r="AF280" t="s">
        <v>21</v>
      </c>
      <c r="AG280" t="s">
        <v>22</v>
      </c>
      <c r="AH280" t="s">
        <v>77</v>
      </c>
      <c r="AI280" t="s">
        <v>149</v>
      </c>
      <c r="AJ280" t="s">
        <v>150</v>
      </c>
      <c r="AK280" t="s">
        <v>26</v>
      </c>
      <c r="AL280" t="s">
        <v>27</v>
      </c>
      <c r="AM280" t="s">
        <v>28</v>
      </c>
      <c r="AN280" t="s">
        <v>171</v>
      </c>
      <c r="AO280" t="s">
        <v>57</v>
      </c>
      <c r="AP280" t="s">
        <v>31</v>
      </c>
      <c r="AQ280" t="s">
        <v>32</v>
      </c>
      <c r="AR280" t="s">
        <v>58</v>
      </c>
      <c r="AS280" t="s">
        <v>59</v>
      </c>
      <c r="AT280" t="s">
        <v>35</v>
      </c>
      <c r="AU280" t="s">
        <v>36</v>
      </c>
      <c r="AV280" t="s">
        <v>26</v>
      </c>
      <c r="AW280" t="s">
        <v>26</v>
      </c>
      <c r="AX280" t="s">
        <v>1215</v>
      </c>
      <c r="AY280" t="s">
        <v>182</v>
      </c>
      <c r="AZ280" s="3">
        <v>166.87</v>
      </c>
      <c r="BA280" t="str">
        <f t="shared" si="4"/>
        <v>418000+EA</v>
      </c>
      <c r="BB280" t="str">
        <f>VLOOKUP(BA280,Sheet2!$A$2:$D$5,4,0)</f>
        <v>SYSTEM STOOL MANAGEMENT FLEXISEAL</v>
      </c>
      <c r="BC280" s="22">
        <f>VLOOKUP(BA280,Sheet2!$A$2:$D$5,3,0)</f>
        <v>164</v>
      </c>
    </row>
    <row r="281" spans="1:55" x14ac:dyDescent="0.2">
      <c r="A281" t="s">
        <v>1216</v>
      </c>
      <c r="B281" t="s">
        <v>258</v>
      </c>
      <c r="C281" t="s">
        <v>2</v>
      </c>
      <c r="D281" t="s">
        <v>316</v>
      </c>
      <c r="E281" t="s">
        <v>4</v>
      </c>
      <c r="F281" s="2">
        <v>42773</v>
      </c>
      <c r="G281" t="s">
        <v>1217</v>
      </c>
      <c r="H281" t="s">
        <v>1218</v>
      </c>
      <c r="I281" s="2">
        <v>42772</v>
      </c>
      <c r="J281" s="3">
        <v>166.87</v>
      </c>
      <c r="K281" s="3">
        <v>0</v>
      </c>
      <c r="L281" s="3">
        <v>166.87</v>
      </c>
      <c r="M281" s="3">
        <v>164</v>
      </c>
      <c r="N281" s="4">
        <v>1.7500000000000002E-2</v>
      </c>
      <c r="O281" s="3">
        <v>2.87</v>
      </c>
      <c r="P281" s="5">
        <v>1</v>
      </c>
      <c r="Q281" t="s">
        <v>44</v>
      </c>
      <c r="R281" t="s">
        <v>8</v>
      </c>
      <c r="S281" t="s">
        <v>46</v>
      </c>
      <c r="T281" t="s">
        <v>47</v>
      </c>
      <c r="U281" t="s">
        <v>2</v>
      </c>
      <c r="V281" t="s">
        <v>148</v>
      </c>
      <c r="W281" t="s">
        <v>12</v>
      </c>
      <c r="X281" t="s">
        <v>13</v>
      </c>
      <c r="Y281" t="s">
        <v>14</v>
      </c>
      <c r="Z281" t="s">
        <v>75</v>
      </c>
      <c r="AA281" t="s">
        <v>76</v>
      </c>
      <c r="AB281" t="s">
        <v>17</v>
      </c>
      <c r="AC281" t="s">
        <v>18</v>
      </c>
      <c r="AD281" t="s">
        <v>19</v>
      </c>
      <c r="AE281" t="s">
        <v>20</v>
      </c>
      <c r="AF281" t="s">
        <v>21</v>
      </c>
      <c r="AG281" t="s">
        <v>22</v>
      </c>
      <c r="AH281" t="s">
        <v>77</v>
      </c>
      <c r="AI281" t="s">
        <v>169</v>
      </c>
      <c r="AJ281" t="s">
        <v>170</v>
      </c>
      <c r="AK281" t="s">
        <v>26</v>
      </c>
      <c r="AL281" t="s">
        <v>27</v>
      </c>
      <c r="AM281" t="s">
        <v>28</v>
      </c>
      <c r="AN281" t="s">
        <v>171</v>
      </c>
      <c r="AO281" t="s">
        <v>57</v>
      </c>
      <c r="AP281" t="s">
        <v>31</v>
      </c>
      <c r="AQ281" t="s">
        <v>32</v>
      </c>
      <c r="AR281" t="s">
        <v>58</v>
      </c>
      <c r="AS281" t="s">
        <v>59</v>
      </c>
      <c r="AT281" t="s">
        <v>35</v>
      </c>
      <c r="AU281" t="s">
        <v>36</v>
      </c>
      <c r="AV281" t="s">
        <v>26</v>
      </c>
      <c r="AW281" t="s">
        <v>26</v>
      </c>
      <c r="AX281" t="s">
        <v>1219</v>
      </c>
      <c r="AY281" t="s">
        <v>258</v>
      </c>
      <c r="AZ281" s="3">
        <v>166.87</v>
      </c>
      <c r="BA281" t="str">
        <f t="shared" si="4"/>
        <v>418000+EA</v>
      </c>
      <c r="BB281" t="str">
        <f>VLOOKUP(BA281,Sheet2!$A$2:$D$5,4,0)</f>
        <v>SYSTEM STOOL MANAGEMENT FLEXISEAL</v>
      </c>
      <c r="BC281" s="22">
        <f>VLOOKUP(BA281,Sheet2!$A$2:$D$5,3,0)</f>
        <v>164</v>
      </c>
    </row>
    <row r="282" spans="1:55" x14ac:dyDescent="0.2">
      <c r="A282" t="s">
        <v>1220</v>
      </c>
      <c r="B282" t="s">
        <v>120</v>
      </c>
      <c r="C282" t="s">
        <v>2</v>
      </c>
      <c r="D282" t="s">
        <v>316</v>
      </c>
      <c r="E282" t="s">
        <v>4</v>
      </c>
      <c r="F282" s="2">
        <v>42773</v>
      </c>
      <c r="G282" t="s">
        <v>1221</v>
      </c>
      <c r="H282" t="s">
        <v>1222</v>
      </c>
      <c r="I282" s="2">
        <v>42772</v>
      </c>
      <c r="J282" s="3">
        <v>59.83</v>
      </c>
      <c r="K282" s="3">
        <v>0</v>
      </c>
      <c r="L282" s="3">
        <v>59.83</v>
      </c>
      <c r="M282" s="3">
        <v>58.8</v>
      </c>
      <c r="N282" s="4">
        <v>1.7500000000000002E-2</v>
      </c>
      <c r="O282" s="3">
        <v>1.03</v>
      </c>
      <c r="P282" s="5">
        <v>1</v>
      </c>
      <c r="Q282" t="s">
        <v>44</v>
      </c>
      <c r="R282" t="s">
        <v>65</v>
      </c>
      <c r="S282" t="s">
        <v>46</v>
      </c>
      <c r="T282" t="s">
        <v>134</v>
      </c>
      <c r="U282" t="s">
        <v>2</v>
      </c>
      <c r="V282" t="s">
        <v>67</v>
      </c>
      <c r="W282" t="s">
        <v>12</v>
      </c>
      <c r="X282" t="s">
        <v>13</v>
      </c>
      <c r="Y282" t="s">
        <v>14</v>
      </c>
      <c r="Z282" t="s">
        <v>1198</v>
      </c>
      <c r="AA282" t="s">
        <v>1199</v>
      </c>
      <c r="AB282" t="s">
        <v>17</v>
      </c>
      <c r="AC282" t="s">
        <v>18</v>
      </c>
      <c r="AD282" t="s">
        <v>19</v>
      </c>
      <c r="AE282" t="s">
        <v>20</v>
      </c>
      <c r="AF282" t="s">
        <v>21</v>
      </c>
      <c r="AG282" t="s">
        <v>22</v>
      </c>
      <c r="AH282" t="s">
        <v>1200</v>
      </c>
      <c r="AI282" t="s">
        <v>1201</v>
      </c>
      <c r="AJ282" t="s">
        <v>1202</v>
      </c>
      <c r="AK282" t="s">
        <v>26</v>
      </c>
      <c r="AL282" t="s">
        <v>27</v>
      </c>
      <c r="AM282" t="s">
        <v>28</v>
      </c>
      <c r="AN282" t="s">
        <v>68</v>
      </c>
      <c r="AO282" t="s">
        <v>69</v>
      </c>
      <c r="AP282" t="s">
        <v>31</v>
      </c>
      <c r="AQ282" t="s">
        <v>32</v>
      </c>
      <c r="AR282" t="s">
        <v>33</v>
      </c>
      <c r="AS282" t="s">
        <v>34</v>
      </c>
      <c r="AT282" t="s">
        <v>35</v>
      </c>
      <c r="AU282" t="s">
        <v>36</v>
      </c>
      <c r="AV282" t="s">
        <v>26</v>
      </c>
      <c r="AW282" t="s">
        <v>26</v>
      </c>
      <c r="AX282" t="s">
        <v>1223</v>
      </c>
      <c r="AY282" t="s">
        <v>83</v>
      </c>
      <c r="AZ282" s="3">
        <v>59.83</v>
      </c>
      <c r="BA282" t="str">
        <f t="shared" si="4"/>
        <v>411108+BX</v>
      </c>
      <c r="BB282" t="str">
        <f>VLOOKUP(BA282,Sheet2!$A$2:$D$5,4,0)</f>
        <v>BAG COLLECTION PRIVACY FLEXISEAL 10/BX</v>
      </c>
      <c r="BC282" s="22">
        <f>VLOOKUP(BA282,Sheet2!$A$2:$D$5,3,0)</f>
        <v>58.8</v>
      </c>
    </row>
    <row r="283" spans="1:55" x14ac:dyDescent="0.2">
      <c r="A283" t="s">
        <v>1224</v>
      </c>
      <c r="B283" t="s">
        <v>139</v>
      </c>
      <c r="C283" t="s">
        <v>2</v>
      </c>
      <c r="D283" t="s">
        <v>316</v>
      </c>
      <c r="E283" t="s">
        <v>4</v>
      </c>
      <c r="F283" s="2">
        <v>42779</v>
      </c>
      <c r="G283" t="s">
        <v>1225</v>
      </c>
      <c r="H283" t="s">
        <v>1226</v>
      </c>
      <c r="I283" s="2">
        <v>42776</v>
      </c>
      <c r="J283" s="3">
        <v>59.83</v>
      </c>
      <c r="K283" s="3">
        <v>0</v>
      </c>
      <c r="L283" s="3">
        <v>59.83</v>
      </c>
      <c r="M283" s="3">
        <v>58.8</v>
      </c>
      <c r="N283" s="4">
        <v>1.7500000000000002E-2</v>
      </c>
      <c r="O283" s="3">
        <v>1.03</v>
      </c>
      <c r="P283" s="5">
        <v>1</v>
      </c>
      <c r="Q283" t="s">
        <v>44</v>
      </c>
      <c r="R283" t="s">
        <v>65</v>
      </c>
      <c r="S283" t="s">
        <v>46</v>
      </c>
      <c r="T283" t="s">
        <v>134</v>
      </c>
      <c r="U283" t="s">
        <v>2</v>
      </c>
      <c r="V283" t="s">
        <v>67</v>
      </c>
      <c r="W283" t="s">
        <v>12</v>
      </c>
      <c r="X283" t="s">
        <v>13</v>
      </c>
      <c r="Y283" t="s">
        <v>14</v>
      </c>
      <c r="Z283" t="s">
        <v>75</v>
      </c>
      <c r="AA283" t="s">
        <v>76</v>
      </c>
      <c r="AB283" t="s">
        <v>17</v>
      </c>
      <c r="AC283" t="s">
        <v>18</v>
      </c>
      <c r="AD283" t="s">
        <v>19</v>
      </c>
      <c r="AE283" t="s">
        <v>20</v>
      </c>
      <c r="AF283" t="s">
        <v>21</v>
      </c>
      <c r="AG283" t="s">
        <v>22</v>
      </c>
      <c r="AH283" t="s">
        <v>77</v>
      </c>
      <c r="AI283" t="s">
        <v>169</v>
      </c>
      <c r="AJ283" t="s">
        <v>170</v>
      </c>
      <c r="AK283" t="s">
        <v>26</v>
      </c>
      <c r="AL283" t="s">
        <v>27</v>
      </c>
      <c r="AM283" t="s">
        <v>28</v>
      </c>
      <c r="AN283" t="s">
        <v>68</v>
      </c>
      <c r="AO283" t="s">
        <v>69</v>
      </c>
      <c r="AP283" t="s">
        <v>31</v>
      </c>
      <c r="AQ283" t="s">
        <v>32</v>
      </c>
      <c r="AR283" t="s">
        <v>33</v>
      </c>
      <c r="AS283" t="s">
        <v>34</v>
      </c>
      <c r="AT283" t="s">
        <v>35</v>
      </c>
      <c r="AU283" t="s">
        <v>36</v>
      </c>
      <c r="AV283" t="s">
        <v>26</v>
      </c>
      <c r="AW283" t="s">
        <v>26</v>
      </c>
      <c r="AX283" t="s">
        <v>1227</v>
      </c>
      <c r="AY283" t="s">
        <v>139</v>
      </c>
      <c r="AZ283" s="3">
        <v>59.83</v>
      </c>
      <c r="BA283" t="str">
        <f t="shared" si="4"/>
        <v>411108+BX</v>
      </c>
      <c r="BB283" t="str">
        <f>VLOOKUP(BA283,Sheet2!$A$2:$D$5,4,0)</f>
        <v>BAG COLLECTION PRIVACY FLEXISEAL 10/BX</v>
      </c>
      <c r="BC283" s="22">
        <f>VLOOKUP(BA283,Sheet2!$A$2:$D$5,3,0)</f>
        <v>58.8</v>
      </c>
    </row>
    <row r="284" spans="1:55" x14ac:dyDescent="0.2">
      <c r="A284" t="s">
        <v>1228</v>
      </c>
      <c r="B284" t="s">
        <v>87</v>
      </c>
      <c r="C284" t="s">
        <v>2</v>
      </c>
      <c r="D284" t="s">
        <v>316</v>
      </c>
      <c r="E284" t="s">
        <v>4</v>
      </c>
      <c r="F284" s="2">
        <v>42779</v>
      </c>
      <c r="G284" t="s">
        <v>1229</v>
      </c>
      <c r="H284" t="s">
        <v>1230</v>
      </c>
      <c r="I284" s="2">
        <v>42778</v>
      </c>
      <c r="J284" s="3">
        <v>59.83</v>
      </c>
      <c r="K284" s="3">
        <v>0</v>
      </c>
      <c r="L284" s="3">
        <v>59.83</v>
      </c>
      <c r="M284" s="3">
        <v>58.8</v>
      </c>
      <c r="N284" s="4">
        <v>1.7500000000000002E-2</v>
      </c>
      <c r="O284" s="3">
        <v>1.03</v>
      </c>
      <c r="P284" s="5">
        <v>1</v>
      </c>
      <c r="Q284" t="s">
        <v>44</v>
      </c>
      <c r="R284" t="s">
        <v>65</v>
      </c>
      <c r="S284" t="s">
        <v>46</v>
      </c>
      <c r="T284" t="s">
        <v>134</v>
      </c>
      <c r="U284" t="s">
        <v>2</v>
      </c>
      <c r="V284" t="s">
        <v>67</v>
      </c>
      <c r="W284" t="s">
        <v>12</v>
      </c>
      <c r="X284" t="s">
        <v>13</v>
      </c>
      <c r="Y284" t="s">
        <v>49</v>
      </c>
      <c r="Z284" t="s">
        <v>50</v>
      </c>
      <c r="AA284" t="s">
        <v>51</v>
      </c>
      <c r="AB284" t="s">
        <v>52</v>
      </c>
      <c r="AC284" t="s">
        <v>53</v>
      </c>
      <c r="AD284" t="s">
        <v>54</v>
      </c>
      <c r="AE284" t="s">
        <v>55</v>
      </c>
      <c r="AF284" t="s">
        <v>50</v>
      </c>
      <c r="AG284" t="s">
        <v>51</v>
      </c>
      <c r="AH284" t="s">
        <v>26</v>
      </c>
      <c r="AI284" t="s">
        <v>26</v>
      </c>
      <c r="AJ284" t="s">
        <v>26</v>
      </c>
      <c r="AK284" t="s">
        <v>26</v>
      </c>
      <c r="AL284" t="s">
        <v>27</v>
      </c>
      <c r="AM284" t="s">
        <v>28</v>
      </c>
      <c r="AN284" t="s">
        <v>68</v>
      </c>
      <c r="AO284" t="s">
        <v>69</v>
      </c>
      <c r="AP284" t="s">
        <v>31</v>
      </c>
      <c r="AQ284" t="s">
        <v>32</v>
      </c>
      <c r="AR284" t="s">
        <v>33</v>
      </c>
      <c r="AS284" t="s">
        <v>34</v>
      </c>
      <c r="AT284" t="s">
        <v>135</v>
      </c>
      <c r="AU284" t="s">
        <v>136</v>
      </c>
      <c r="AV284" t="s">
        <v>26</v>
      </c>
      <c r="AW284" t="s">
        <v>26</v>
      </c>
      <c r="AX284" t="s">
        <v>1231</v>
      </c>
      <c r="AY284" t="s">
        <v>63</v>
      </c>
      <c r="AZ284" s="3">
        <v>59.83</v>
      </c>
      <c r="BA284" t="str">
        <f t="shared" si="4"/>
        <v>411108+BX</v>
      </c>
      <c r="BB284" t="str">
        <f>VLOOKUP(BA284,Sheet2!$A$2:$D$5,4,0)</f>
        <v>BAG COLLECTION PRIVACY FLEXISEAL 10/BX</v>
      </c>
      <c r="BC284" s="22">
        <f>VLOOKUP(BA284,Sheet2!$A$2:$D$5,3,0)</f>
        <v>58.8</v>
      </c>
    </row>
    <row r="285" spans="1:55" x14ac:dyDescent="0.2">
      <c r="A285" t="s">
        <v>1232</v>
      </c>
      <c r="B285" t="s">
        <v>182</v>
      </c>
      <c r="C285" t="s">
        <v>2</v>
      </c>
      <c r="D285" t="s">
        <v>316</v>
      </c>
      <c r="E285" t="s">
        <v>4</v>
      </c>
      <c r="F285" s="2">
        <v>42779</v>
      </c>
      <c r="G285" t="s">
        <v>1233</v>
      </c>
      <c r="H285" t="s">
        <v>1234</v>
      </c>
      <c r="I285" s="2">
        <v>42778</v>
      </c>
      <c r="J285" s="3">
        <v>166.87</v>
      </c>
      <c r="K285" s="3">
        <v>0</v>
      </c>
      <c r="L285" s="3">
        <v>166.87</v>
      </c>
      <c r="M285" s="3">
        <v>164</v>
      </c>
      <c r="N285" s="4">
        <v>1.7500000000000002E-2</v>
      </c>
      <c r="O285" s="3">
        <v>2.87</v>
      </c>
      <c r="P285" s="5">
        <v>1</v>
      </c>
      <c r="Q285" t="s">
        <v>44</v>
      </c>
      <c r="R285" t="s">
        <v>8</v>
      </c>
      <c r="S285" t="s">
        <v>46</v>
      </c>
      <c r="T285" t="s">
        <v>47</v>
      </c>
      <c r="U285" t="s">
        <v>2</v>
      </c>
      <c r="V285" t="s">
        <v>148</v>
      </c>
      <c r="W285" t="s">
        <v>12</v>
      </c>
      <c r="X285" t="s">
        <v>13</v>
      </c>
      <c r="Y285" t="s">
        <v>14</v>
      </c>
      <c r="Z285" t="s">
        <v>75</v>
      </c>
      <c r="AA285" t="s">
        <v>76</v>
      </c>
      <c r="AB285" t="s">
        <v>17</v>
      </c>
      <c r="AC285" t="s">
        <v>18</v>
      </c>
      <c r="AD285" t="s">
        <v>19</v>
      </c>
      <c r="AE285" t="s">
        <v>20</v>
      </c>
      <c r="AF285" t="s">
        <v>21</v>
      </c>
      <c r="AG285" t="s">
        <v>22</v>
      </c>
      <c r="AH285" t="s">
        <v>77</v>
      </c>
      <c r="AI285" t="s">
        <v>149</v>
      </c>
      <c r="AJ285" t="s">
        <v>150</v>
      </c>
      <c r="AK285" t="s">
        <v>26</v>
      </c>
      <c r="AL285" t="s">
        <v>27</v>
      </c>
      <c r="AM285" t="s">
        <v>28</v>
      </c>
      <c r="AN285" t="s">
        <v>171</v>
      </c>
      <c r="AO285" t="s">
        <v>57</v>
      </c>
      <c r="AP285" t="s">
        <v>31</v>
      </c>
      <c r="AQ285" t="s">
        <v>32</v>
      </c>
      <c r="AR285" t="s">
        <v>58</v>
      </c>
      <c r="AS285" t="s">
        <v>59</v>
      </c>
      <c r="AT285" t="s">
        <v>35</v>
      </c>
      <c r="AU285" t="s">
        <v>36</v>
      </c>
      <c r="AV285" t="s">
        <v>26</v>
      </c>
      <c r="AW285" t="s">
        <v>26</v>
      </c>
      <c r="AX285" t="s">
        <v>1235</v>
      </c>
      <c r="AY285" t="s">
        <v>182</v>
      </c>
      <c r="AZ285" s="3">
        <v>166.87</v>
      </c>
      <c r="BA285" t="str">
        <f t="shared" si="4"/>
        <v>418000+EA</v>
      </c>
      <c r="BB285" t="str">
        <f>VLOOKUP(BA285,Sheet2!$A$2:$D$5,4,0)</f>
        <v>SYSTEM STOOL MANAGEMENT FLEXISEAL</v>
      </c>
      <c r="BC285" s="22">
        <f>VLOOKUP(BA285,Sheet2!$A$2:$D$5,3,0)</f>
        <v>164</v>
      </c>
    </row>
    <row r="286" spans="1:55" x14ac:dyDescent="0.2">
      <c r="A286" t="s">
        <v>1236</v>
      </c>
      <c r="B286" t="s">
        <v>139</v>
      </c>
      <c r="C286" t="s">
        <v>2</v>
      </c>
      <c r="D286" t="s">
        <v>316</v>
      </c>
      <c r="E286" t="s">
        <v>4</v>
      </c>
      <c r="F286" s="2">
        <v>42781</v>
      </c>
      <c r="G286" t="s">
        <v>1237</v>
      </c>
      <c r="H286" t="s">
        <v>1238</v>
      </c>
      <c r="I286" s="2">
        <v>42780</v>
      </c>
      <c r="J286" s="3">
        <v>166.87</v>
      </c>
      <c r="K286" s="3">
        <v>0</v>
      </c>
      <c r="L286" s="3">
        <v>166.87</v>
      </c>
      <c r="M286" s="3">
        <v>164</v>
      </c>
      <c r="N286" s="4">
        <v>1.7500000000000002E-2</v>
      </c>
      <c r="O286" s="3">
        <v>2.87</v>
      </c>
      <c r="P286" s="5">
        <v>1</v>
      </c>
      <c r="Q286" t="s">
        <v>44</v>
      </c>
      <c r="R286" t="s">
        <v>8</v>
      </c>
      <c r="S286" t="s">
        <v>46</v>
      </c>
      <c r="T286" t="s">
        <v>47</v>
      </c>
      <c r="U286" t="s">
        <v>2</v>
      </c>
      <c r="V286" t="s">
        <v>148</v>
      </c>
      <c r="W286" t="s">
        <v>12</v>
      </c>
      <c r="X286" t="s">
        <v>13</v>
      </c>
      <c r="Y286" t="s">
        <v>14</v>
      </c>
      <c r="Z286" t="s">
        <v>15</v>
      </c>
      <c r="AA286" t="s">
        <v>16</v>
      </c>
      <c r="AB286" t="s">
        <v>17</v>
      </c>
      <c r="AC286" t="s">
        <v>18</v>
      </c>
      <c r="AD286" t="s">
        <v>19</v>
      </c>
      <c r="AE286" t="s">
        <v>20</v>
      </c>
      <c r="AF286" t="s">
        <v>21</v>
      </c>
      <c r="AG286" t="s">
        <v>22</v>
      </c>
      <c r="AH286" t="s">
        <v>23</v>
      </c>
      <c r="AI286" t="s">
        <v>227</v>
      </c>
      <c r="AJ286" t="s">
        <v>228</v>
      </c>
      <c r="AK286" t="s">
        <v>26</v>
      </c>
      <c r="AL286" t="s">
        <v>27</v>
      </c>
      <c r="AM286" t="s">
        <v>28</v>
      </c>
      <c r="AN286" t="s">
        <v>171</v>
      </c>
      <c r="AO286" t="s">
        <v>57</v>
      </c>
      <c r="AP286" t="s">
        <v>31</v>
      </c>
      <c r="AQ286" t="s">
        <v>32</v>
      </c>
      <c r="AR286" t="s">
        <v>58</v>
      </c>
      <c r="AS286" t="s">
        <v>59</v>
      </c>
      <c r="AT286" t="s">
        <v>35</v>
      </c>
      <c r="AU286" t="s">
        <v>36</v>
      </c>
      <c r="AV286" t="s">
        <v>26</v>
      </c>
      <c r="AW286" t="s">
        <v>26</v>
      </c>
      <c r="AX286" t="s">
        <v>1239</v>
      </c>
      <c r="AY286" t="s">
        <v>139</v>
      </c>
      <c r="AZ286" s="3">
        <v>166.87</v>
      </c>
      <c r="BA286" t="str">
        <f t="shared" si="4"/>
        <v>418000+EA</v>
      </c>
      <c r="BB286" t="str">
        <f>VLOOKUP(BA286,Sheet2!$A$2:$D$5,4,0)</f>
        <v>SYSTEM STOOL MANAGEMENT FLEXISEAL</v>
      </c>
      <c r="BC286" s="22">
        <f>VLOOKUP(BA286,Sheet2!$A$2:$D$5,3,0)</f>
        <v>164</v>
      </c>
    </row>
    <row r="287" spans="1:55" x14ac:dyDescent="0.2">
      <c r="A287" t="s">
        <v>1240</v>
      </c>
      <c r="B287" t="s">
        <v>154</v>
      </c>
      <c r="C287" t="s">
        <v>2</v>
      </c>
      <c r="D287" t="s">
        <v>316</v>
      </c>
      <c r="E287" t="s">
        <v>4</v>
      </c>
      <c r="F287" s="2">
        <v>42783</v>
      </c>
      <c r="G287" t="s">
        <v>1241</v>
      </c>
      <c r="H287" t="s">
        <v>1242</v>
      </c>
      <c r="I287" s="2">
        <v>42782</v>
      </c>
      <c r="J287" s="3">
        <v>166.87</v>
      </c>
      <c r="K287" s="3">
        <v>0</v>
      </c>
      <c r="L287" s="3">
        <v>166.87</v>
      </c>
      <c r="M287" s="3">
        <v>164</v>
      </c>
      <c r="N287" s="4">
        <v>1.7500000000000002E-2</v>
      </c>
      <c r="O287" s="3">
        <v>2.87</v>
      </c>
      <c r="P287" s="5">
        <v>1</v>
      </c>
      <c r="Q287" t="s">
        <v>44</v>
      </c>
      <c r="R287" t="s">
        <v>8</v>
      </c>
      <c r="S287" t="s">
        <v>46</v>
      </c>
      <c r="T287" t="s">
        <v>47</v>
      </c>
      <c r="U287" t="s">
        <v>2</v>
      </c>
      <c r="V287" t="s">
        <v>148</v>
      </c>
      <c r="W287" t="s">
        <v>12</v>
      </c>
      <c r="X287" t="s">
        <v>13</v>
      </c>
      <c r="Y287" t="s">
        <v>14</v>
      </c>
      <c r="Z287" t="s">
        <v>75</v>
      </c>
      <c r="AA287" t="s">
        <v>76</v>
      </c>
      <c r="AB287" t="s">
        <v>17</v>
      </c>
      <c r="AC287" t="s">
        <v>18</v>
      </c>
      <c r="AD287" t="s">
        <v>19</v>
      </c>
      <c r="AE287" t="s">
        <v>20</v>
      </c>
      <c r="AF287" t="s">
        <v>21</v>
      </c>
      <c r="AG287" t="s">
        <v>22</v>
      </c>
      <c r="AH287" t="s">
        <v>77</v>
      </c>
      <c r="AI287" t="s">
        <v>169</v>
      </c>
      <c r="AJ287" t="s">
        <v>170</v>
      </c>
      <c r="AK287" t="s">
        <v>26</v>
      </c>
      <c r="AL287" t="s">
        <v>27</v>
      </c>
      <c r="AM287" t="s">
        <v>28</v>
      </c>
      <c r="AN287" t="s">
        <v>171</v>
      </c>
      <c r="AO287" t="s">
        <v>57</v>
      </c>
      <c r="AP287" t="s">
        <v>31</v>
      </c>
      <c r="AQ287" t="s">
        <v>32</v>
      </c>
      <c r="AR287" t="s">
        <v>58</v>
      </c>
      <c r="AS287" t="s">
        <v>59</v>
      </c>
      <c r="AT287" t="s">
        <v>35</v>
      </c>
      <c r="AU287" t="s">
        <v>36</v>
      </c>
      <c r="AV287" t="s">
        <v>26</v>
      </c>
      <c r="AW287" t="s">
        <v>26</v>
      </c>
      <c r="AX287" t="s">
        <v>1243</v>
      </c>
      <c r="AY287" t="s">
        <v>154</v>
      </c>
      <c r="AZ287" s="3">
        <v>166.87</v>
      </c>
      <c r="BA287" t="str">
        <f t="shared" si="4"/>
        <v>418000+EA</v>
      </c>
      <c r="BB287" t="str">
        <f>VLOOKUP(BA287,Sheet2!$A$2:$D$5,4,0)</f>
        <v>SYSTEM STOOL MANAGEMENT FLEXISEAL</v>
      </c>
      <c r="BC287" s="22">
        <f>VLOOKUP(BA287,Sheet2!$A$2:$D$5,3,0)</f>
        <v>164</v>
      </c>
    </row>
    <row r="288" spans="1:55" x14ac:dyDescent="0.2">
      <c r="A288" t="s">
        <v>1244</v>
      </c>
      <c r="B288" t="s">
        <v>182</v>
      </c>
      <c r="C288" t="s">
        <v>2</v>
      </c>
      <c r="D288" t="s">
        <v>316</v>
      </c>
      <c r="E288" t="s">
        <v>4</v>
      </c>
      <c r="F288" s="2">
        <v>42783</v>
      </c>
      <c r="G288" t="s">
        <v>1245</v>
      </c>
      <c r="H288" t="s">
        <v>1246</v>
      </c>
      <c r="I288" s="2">
        <v>42782</v>
      </c>
      <c r="J288" s="3">
        <v>47.88</v>
      </c>
      <c r="K288" s="3">
        <v>0</v>
      </c>
      <c r="L288" s="3">
        <v>3.99</v>
      </c>
      <c r="M288" s="3">
        <v>3.92</v>
      </c>
      <c r="N288" s="4">
        <v>1.7500000000000002E-2</v>
      </c>
      <c r="O288" s="3">
        <v>7.0000000000000007E-2</v>
      </c>
      <c r="P288" s="5">
        <v>12</v>
      </c>
      <c r="Q288" t="s">
        <v>7</v>
      </c>
      <c r="R288" t="s">
        <v>8</v>
      </c>
      <c r="S288" t="s">
        <v>9</v>
      </c>
      <c r="T288" t="s">
        <v>10</v>
      </c>
      <c r="U288" t="s">
        <v>2</v>
      </c>
      <c r="V288" t="s">
        <v>798</v>
      </c>
      <c r="W288" t="s">
        <v>12</v>
      </c>
      <c r="X288" t="s">
        <v>13</v>
      </c>
      <c r="Y288" t="s">
        <v>14</v>
      </c>
      <c r="Z288" t="s">
        <v>75</v>
      </c>
      <c r="AA288" t="s">
        <v>76</v>
      </c>
      <c r="AB288" t="s">
        <v>17</v>
      </c>
      <c r="AC288" t="s">
        <v>18</v>
      </c>
      <c r="AD288" t="s">
        <v>19</v>
      </c>
      <c r="AE288" t="s">
        <v>20</v>
      </c>
      <c r="AF288" t="s">
        <v>21</v>
      </c>
      <c r="AG288" t="s">
        <v>22</v>
      </c>
      <c r="AH288" t="s">
        <v>77</v>
      </c>
      <c r="AI288" t="s">
        <v>78</v>
      </c>
      <c r="AJ288" t="s">
        <v>79</v>
      </c>
      <c r="AK288" t="s">
        <v>26</v>
      </c>
      <c r="AL288" t="s">
        <v>27</v>
      </c>
      <c r="AM288" t="s">
        <v>28</v>
      </c>
      <c r="AN288" t="s">
        <v>29</v>
      </c>
      <c r="AO288" t="s">
        <v>30</v>
      </c>
      <c r="AP288" t="s">
        <v>31</v>
      </c>
      <c r="AQ288" t="s">
        <v>32</v>
      </c>
      <c r="AR288" t="s">
        <v>33</v>
      </c>
      <c r="AS288" t="s">
        <v>34</v>
      </c>
      <c r="AT288" t="s">
        <v>35</v>
      </c>
      <c r="AU288" t="s">
        <v>36</v>
      </c>
      <c r="AV288" t="s">
        <v>26</v>
      </c>
      <c r="AW288" t="s">
        <v>26</v>
      </c>
      <c r="AX288" t="s">
        <v>1247</v>
      </c>
      <c r="AY288" t="s">
        <v>182</v>
      </c>
      <c r="AZ288" s="3">
        <v>3.99</v>
      </c>
      <c r="BA288" t="str">
        <f t="shared" si="4"/>
        <v>650078+EA</v>
      </c>
      <c r="BB288" t="str">
        <f>VLOOKUP(BA288,Sheet2!$A$2:$D$5,4,0)</f>
        <v>BAG FEC FLXSL CLT PCH ODOR FLTR HYDRCLLD</v>
      </c>
      <c r="BC288" s="22">
        <f>VLOOKUP(BA288,Sheet2!$A$2:$D$5,3,0)</f>
        <v>3.92</v>
      </c>
    </row>
    <row r="289" spans="1:55" x14ac:dyDescent="0.2">
      <c r="A289" t="s">
        <v>1248</v>
      </c>
      <c r="B289" t="s">
        <v>597</v>
      </c>
      <c r="C289" t="s">
        <v>2</v>
      </c>
      <c r="D289" t="s">
        <v>316</v>
      </c>
      <c r="E289" t="s">
        <v>4</v>
      </c>
      <c r="F289" s="2">
        <v>42783</v>
      </c>
      <c r="G289" t="s">
        <v>1249</v>
      </c>
      <c r="H289" t="s">
        <v>1250</v>
      </c>
      <c r="I289" s="2">
        <v>42782</v>
      </c>
      <c r="J289" s="3">
        <v>59.85</v>
      </c>
      <c r="K289" s="3">
        <v>0</v>
      </c>
      <c r="L289" s="3">
        <v>3.99</v>
      </c>
      <c r="M289" s="3">
        <v>3.92</v>
      </c>
      <c r="N289" s="4">
        <v>1.7500000000000002E-2</v>
      </c>
      <c r="O289" s="3">
        <v>7.0000000000000007E-2</v>
      </c>
      <c r="P289" s="5">
        <v>15</v>
      </c>
      <c r="Q289" t="s">
        <v>7</v>
      </c>
      <c r="R289" t="s">
        <v>8</v>
      </c>
      <c r="S289" t="s">
        <v>9</v>
      </c>
      <c r="T289" t="s">
        <v>10</v>
      </c>
      <c r="U289" t="s">
        <v>2</v>
      </c>
      <c r="V289" t="s">
        <v>798</v>
      </c>
      <c r="W289" t="s">
        <v>12</v>
      </c>
      <c r="X289" t="s">
        <v>13</v>
      </c>
      <c r="Y289" t="s">
        <v>14</v>
      </c>
      <c r="Z289" t="s">
        <v>15</v>
      </c>
      <c r="AA289" t="s">
        <v>16</v>
      </c>
      <c r="AB289" t="s">
        <v>17</v>
      </c>
      <c r="AC289" t="s">
        <v>18</v>
      </c>
      <c r="AD289" t="s">
        <v>19</v>
      </c>
      <c r="AE289" t="s">
        <v>20</v>
      </c>
      <c r="AF289" t="s">
        <v>21</v>
      </c>
      <c r="AG289" t="s">
        <v>22</v>
      </c>
      <c r="AH289" t="s">
        <v>23</v>
      </c>
      <c r="AI289" t="s">
        <v>24</v>
      </c>
      <c r="AJ289" t="s">
        <v>25</v>
      </c>
      <c r="AK289" t="s">
        <v>26</v>
      </c>
      <c r="AL289" t="s">
        <v>27</v>
      </c>
      <c r="AM289" t="s">
        <v>28</v>
      </c>
      <c r="AN289" t="s">
        <v>29</v>
      </c>
      <c r="AO289" t="s">
        <v>30</v>
      </c>
      <c r="AP289" t="s">
        <v>31</v>
      </c>
      <c r="AQ289" t="s">
        <v>32</v>
      </c>
      <c r="AR289" t="s">
        <v>33</v>
      </c>
      <c r="AS289" t="s">
        <v>34</v>
      </c>
      <c r="AT289" t="s">
        <v>35</v>
      </c>
      <c r="AU289" t="s">
        <v>36</v>
      </c>
      <c r="AV289" t="s">
        <v>26</v>
      </c>
      <c r="AW289" t="s">
        <v>26</v>
      </c>
      <c r="AX289" t="s">
        <v>1251</v>
      </c>
      <c r="AY289" t="s">
        <v>87</v>
      </c>
      <c r="AZ289" s="3">
        <v>3.99</v>
      </c>
      <c r="BA289" t="str">
        <f t="shared" si="4"/>
        <v>650078+EA</v>
      </c>
      <c r="BB289" t="str">
        <f>VLOOKUP(BA289,Sheet2!$A$2:$D$5,4,0)</f>
        <v>BAG FEC FLXSL CLT PCH ODOR FLTR HYDRCLLD</v>
      </c>
      <c r="BC289" s="22">
        <f>VLOOKUP(BA289,Sheet2!$A$2:$D$5,3,0)</f>
        <v>3.92</v>
      </c>
    </row>
    <row r="290" spans="1:55" x14ac:dyDescent="0.2">
      <c r="A290" t="s">
        <v>1252</v>
      </c>
      <c r="B290" t="s">
        <v>182</v>
      </c>
      <c r="C290" t="s">
        <v>2</v>
      </c>
      <c r="D290" t="s">
        <v>316</v>
      </c>
      <c r="E290" t="s">
        <v>4</v>
      </c>
      <c r="F290" s="2">
        <v>42786</v>
      </c>
      <c r="G290" t="s">
        <v>1253</v>
      </c>
      <c r="H290" t="s">
        <v>1254</v>
      </c>
      <c r="I290" s="2">
        <v>42785</v>
      </c>
      <c r="J290" s="3">
        <v>166.87</v>
      </c>
      <c r="K290" s="3">
        <v>0</v>
      </c>
      <c r="L290" s="3">
        <v>166.87</v>
      </c>
      <c r="M290" s="3">
        <v>164</v>
      </c>
      <c r="N290" s="4">
        <v>1.7500000000000002E-2</v>
      </c>
      <c r="O290" s="3">
        <v>2.87</v>
      </c>
      <c r="P290" s="5">
        <v>1</v>
      </c>
      <c r="Q290" t="s">
        <v>44</v>
      </c>
      <c r="R290" t="s">
        <v>8</v>
      </c>
      <c r="S290" t="s">
        <v>46</v>
      </c>
      <c r="T290" t="s">
        <v>47</v>
      </c>
      <c r="U290" t="s">
        <v>2</v>
      </c>
      <c r="V290" t="s">
        <v>148</v>
      </c>
      <c r="W290" t="s">
        <v>12</v>
      </c>
      <c r="X290" t="s">
        <v>13</v>
      </c>
      <c r="Y290" t="s">
        <v>14</v>
      </c>
      <c r="Z290" t="s">
        <v>75</v>
      </c>
      <c r="AA290" t="s">
        <v>76</v>
      </c>
      <c r="AB290" t="s">
        <v>17</v>
      </c>
      <c r="AC290" t="s">
        <v>18</v>
      </c>
      <c r="AD290" t="s">
        <v>19</v>
      </c>
      <c r="AE290" t="s">
        <v>20</v>
      </c>
      <c r="AF290" t="s">
        <v>21</v>
      </c>
      <c r="AG290" t="s">
        <v>22</v>
      </c>
      <c r="AH290" t="s">
        <v>77</v>
      </c>
      <c r="AI290" t="s">
        <v>169</v>
      </c>
      <c r="AJ290" t="s">
        <v>170</v>
      </c>
      <c r="AK290" t="s">
        <v>26</v>
      </c>
      <c r="AL290" t="s">
        <v>27</v>
      </c>
      <c r="AM290" t="s">
        <v>28</v>
      </c>
      <c r="AN290" t="s">
        <v>171</v>
      </c>
      <c r="AO290" t="s">
        <v>57</v>
      </c>
      <c r="AP290" t="s">
        <v>31</v>
      </c>
      <c r="AQ290" t="s">
        <v>32</v>
      </c>
      <c r="AR290" t="s">
        <v>58</v>
      </c>
      <c r="AS290" t="s">
        <v>59</v>
      </c>
      <c r="AT290" t="s">
        <v>35</v>
      </c>
      <c r="AU290" t="s">
        <v>36</v>
      </c>
      <c r="AV290" t="s">
        <v>26</v>
      </c>
      <c r="AW290" t="s">
        <v>26</v>
      </c>
      <c r="AX290" t="s">
        <v>1255</v>
      </c>
      <c r="AY290" t="s">
        <v>139</v>
      </c>
      <c r="AZ290" s="3">
        <v>166.87</v>
      </c>
      <c r="BA290" t="str">
        <f t="shared" si="4"/>
        <v>418000+EA</v>
      </c>
      <c r="BB290" t="str">
        <f>VLOOKUP(BA290,Sheet2!$A$2:$D$5,4,0)</f>
        <v>SYSTEM STOOL MANAGEMENT FLEXISEAL</v>
      </c>
      <c r="BC290" s="22">
        <f>VLOOKUP(BA290,Sheet2!$A$2:$D$5,3,0)</f>
        <v>164</v>
      </c>
    </row>
    <row r="291" spans="1:55" x14ac:dyDescent="0.2">
      <c r="A291" t="s">
        <v>1256</v>
      </c>
      <c r="B291" t="s">
        <v>72</v>
      </c>
      <c r="C291" t="s">
        <v>2</v>
      </c>
      <c r="D291" t="s">
        <v>316</v>
      </c>
      <c r="E291" t="s">
        <v>4</v>
      </c>
      <c r="F291" s="2">
        <v>42786</v>
      </c>
      <c r="G291" t="s">
        <v>1257</v>
      </c>
      <c r="H291" t="s">
        <v>1258</v>
      </c>
      <c r="I291" s="2">
        <v>42785</v>
      </c>
      <c r="J291" s="3">
        <v>166.87</v>
      </c>
      <c r="K291" s="3">
        <v>0</v>
      </c>
      <c r="L291" s="3">
        <v>166.87</v>
      </c>
      <c r="M291" s="3">
        <v>164</v>
      </c>
      <c r="N291" s="4">
        <v>1.7500000000000002E-2</v>
      </c>
      <c r="O291" s="3">
        <v>2.87</v>
      </c>
      <c r="P291" s="5">
        <v>1</v>
      </c>
      <c r="Q291" t="s">
        <v>44</v>
      </c>
      <c r="R291" t="s">
        <v>8</v>
      </c>
      <c r="S291" t="s">
        <v>46</v>
      </c>
      <c r="T291" t="s">
        <v>47</v>
      </c>
      <c r="U291" t="s">
        <v>2</v>
      </c>
      <c r="V291" t="s">
        <v>148</v>
      </c>
      <c r="W291" t="s">
        <v>12</v>
      </c>
      <c r="X291" t="s">
        <v>13</v>
      </c>
      <c r="Y291" t="s">
        <v>14</v>
      </c>
      <c r="Z291" t="s">
        <v>75</v>
      </c>
      <c r="AA291" t="s">
        <v>76</v>
      </c>
      <c r="AB291" t="s">
        <v>17</v>
      </c>
      <c r="AC291" t="s">
        <v>18</v>
      </c>
      <c r="AD291" t="s">
        <v>19</v>
      </c>
      <c r="AE291" t="s">
        <v>20</v>
      </c>
      <c r="AF291" t="s">
        <v>21</v>
      </c>
      <c r="AG291" t="s">
        <v>22</v>
      </c>
      <c r="AH291" t="s">
        <v>77</v>
      </c>
      <c r="AI291" t="s">
        <v>169</v>
      </c>
      <c r="AJ291" t="s">
        <v>170</v>
      </c>
      <c r="AK291" t="s">
        <v>26</v>
      </c>
      <c r="AL291" t="s">
        <v>27</v>
      </c>
      <c r="AM291" t="s">
        <v>28</v>
      </c>
      <c r="AN291" t="s">
        <v>171</v>
      </c>
      <c r="AO291" t="s">
        <v>57</v>
      </c>
      <c r="AP291" t="s">
        <v>31</v>
      </c>
      <c r="AQ291" t="s">
        <v>32</v>
      </c>
      <c r="AR291" t="s">
        <v>58</v>
      </c>
      <c r="AS291" t="s">
        <v>59</v>
      </c>
      <c r="AT291" t="s">
        <v>35</v>
      </c>
      <c r="AU291" t="s">
        <v>36</v>
      </c>
      <c r="AV291" t="s">
        <v>26</v>
      </c>
      <c r="AW291" t="s">
        <v>26</v>
      </c>
      <c r="AX291" t="s">
        <v>1259</v>
      </c>
      <c r="AY291" t="s">
        <v>72</v>
      </c>
      <c r="AZ291" s="3">
        <v>166.87</v>
      </c>
      <c r="BA291" t="str">
        <f t="shared" si="4"/>
        <v>418000+EA</v>
      </c>
      <c r="BB291" t="str">
        <f>VLOOKUP(BA291,Sheet2!$A$2:$D$5,4,0)</f>
        <v>SYSTEM STOOL MANAGEMENT FLEXISEAL</v>
      </c>
      <c r="BC291" s="22">
        <f>VLOOKUP(BA291,Sheet2!$A$2:$D$5,3,0)</f>
        <v>164</v>
      </c>
    </row>
    <row r="292" spans="1:55" x14ac:dyDescent="0.2">
      <c r="A292" t="s">
        <v>1260</v>
      </c>
      <c r="B292" t="s">
        <v>164</v>
      </c>
      <c r="C292" t="s">
        <v>2</v>
      </c>
      <c r="D292" t="s">
        <v>316</v>
      </c>
      <c r="E292" t="s">
        <v>4</v>
      </c>
      <c r="F292" s="2">
        <v>42786</v>
      </c>
      <c r="G292" t="s">
        <v>1261</v>
      </c>
      <c r="H292" t="s">
        <v>1262</v>
      </c>
      <c r="I292" s="2">
        <v>42785</v>
      </c>
      <c r="J292" s="3">
        <v>166.87</v>
      </c>
      <c r="K292" s="3">
        <v>0</v>
      </c>
      <c r="L292" s="3">
        <v>166.87</v>
      </c>
      <c r="M292" s="3">
        <v>164</v>
      </c>
      <c r="N292" s="4">
        <v>1.7500000000000002E-2</v>
      </c>
      <c r="O292" s="3">
        <v>2.87</v>
      </c>
      <c r="P292" s="5">
        <v>1</v>
      </c>
      <c r="Q292" t="s">
        <v>44</v>
      </c>
      <c r="R292" t="s">
        <v>8</v>
      </c>
      <c r="S292" t="s">
        <v>46</v>
      </c>
      <c r="T292" t="s">
        <v>47</v>
      </c>
      <c r="U292" t="s">
        <v>2</v>
      </c>
      <c r="V292" t="s">
        <v>148</v>
      </c>
      <c r="W292" t="s">
        <v>12</v>
      </c>
      <c r="X292" t="s">
        <v>13</v>
      </c>
      <c r="Y292" t="s">
        <v>14</v>
      </c>
      <c r="Z292" t="s">
        <v>214</v>
      </c>
      <c r="AA292" t="s">
        <v>215</v>
      </c>
      <c r="AB292" t="s">
        <v>17</v>
      </c>
      <c r="AC292" t="s">
        <v>18</v>
      </c>
      <c r="AD292" t="s">
        <v>19</v>
      </c>
      <c r="AE292" t="s">
        <v>20</v>
      </c>
      <c r="AF292" t="s">
        <v>21</v>
      </c>
      <c r="AG292" t="s">
        <v>22</v>
      </c>
      <c r="AH292" t="s">
        <v>216</v>
      </c>
      <c r="AI292" t="s">
        <v>217</v>
      </c>
      <c r="AJ292" t="s">
        <v>218</v>
      </c>
      <c r="AK292" t="s">
        <v>26</v>
      </c>
      <c r="AL292" t="s">
        <v>27</v>
      </c>
      <c r="AM292" t="s">
        <v>28</v>
      </c>
      <c r="AN292" t="s">
        <v>171</v>
      </c>
      <c r="AO292" t="s">
        <v>57</v>
      </c>
      <c r="AP292" t="s">
        <v>31</v>
      </c>
      <c r="AQ292" t="s">
        <v>32</v>
      </c>
      <c r="AR292" t="s">
        <v>58</v>
      </c>
      <c r="AS292" t="s">
        <v>59</v>
      </c>
      <c r="AT292" t="s">
        <v>35</v>
      </c>
      <c r="AU292" t="s">
        <v>36</v>
      </c>
      <c r="AV292" t="s">
        <v>26</v>
      </c>
      <c r="AW292" t="s">
        <v>26</v>
      </c>
      <c r="AX292" t="s">
        <v>1263</v>
      </c>
      <c r="AY292" t="s">
        <v>164</v>
      </c>
      <c r="AZ292" s="3">
        <v>166.87</v>
      </c>
      <c r="BA292" t="str">
        <f t="shared" si="4"/>
        <v>418000+EA</v>
      </c>
      <c r="BB292" t="str">
        <f>VLOOKUP(BA292,Sheet2!$A$2:$D$5,4,0)</f>
        <v>SYSTEM STOOL MANAGEMENT FLEXISEAL</v>
      </c>
      <c r="BC292" s="22">
        <f>VLOOKUP(BA292,Sheet2!$A$2:$D$5,3,0)</f>
        <v>164</v>
      </c>
    </row>
    <row r="293" spans="1:55" x14ac:dyDescent="0.2">
      <c r="A293" t="s">
        <v>1264</v>
      </c>
      <c r="B293" t="s">
        <v>139</v>
      </c>
      <c r="C293" t="s">
        <v>2</v>
      </c>
      <c r="D293" t="s">
        <v>316</v>
      </c>
      <c r="E293" t="s">
        <v>4</v>
      </c>
      <c r="F293" s="2">
        <v>42787</v>
      </c>
      <c r="G293" t="s">
        <v>1265</v>
      </c>
      <c r="H293" t="s">
        <v>1266</v>
      </c>
      <c r="I293" s="2">
        <v>42786</v>
      </c>
      <c r="J293" s="3">
        <v>166.87</v>
      </c>
      <c r="K293" s="3">
        <v>0</v>
      </c>
      <c r="L293" s="3">
        <v>166.87</v>
      </c>
      <c r="M293" s="3">
        <v>164</v>
      </c>
      <c r="N293" s="4">
        <v>1.7500000000000002E-2</v>
      </c>
      <c r="O293" s="3">
        <v>2.87</v>
      </c>
      <c r="P293" s="5">
        <v>1</v>
      </c>
      <c r="Q293" t="s">
        <v>44</v>
      </c>
      <c r="R293" t="s">
        <v>8</v>
      </c>
      <c r="S293" t="s">
        <v>46</v>
      </c>
      <c r="T293" t="s">
        <v>47</v>
      </c>
      <c r="U293" t="s">
        <v>2</v>
      </c>
      <c r="V293" t="s">
        <v>148</v>
      </c>
      <c r="W293" t="s">
        <v>12</v>
      </c>
      <c r="X293" t="s">
        <v>13</v>
      </c>
      <c r="Y293" t="s">
        <v>14</v>
      </c>
      <c r="Z293" t="s">
        <v>75</v>
      </c>
      <c r="AA293" t="s">
        <v>76</v>
      </c>
      <c r="AB293" t="s">
        <v>17</v>
      </c>
      <c r="AC293" t="s">
        <v>18</v>
      </c>
      <c r="AD293" t="s">
        <v>19</v>
      </c>
      <c r="AE293" t="s">
        <v>20</v>
      </c>
      <c r="AF293" t="s">
        <v>21</v>
      </c>
      <c r="AG293" t="s">
        <v>22</v>
      </c>
      <c r="AH293" t="s">
        <v>77</v>
      </c>
      <c r="AI293" t="s">
        <v>169</v>
      </c>
      <c r="AJ293" t="s">
        <v>170</v>
      </c>
      <c r="AK293" t="s">
        <v>26</v>
      </c>
      <c r="AL293" t="s">
        <v>27</v>
      </c>
      <c r="AM293" t="s">
        <v>28</v>
      </c>
      <c r="AN293" t="s">
        <v>171</v>
      </c>
      <c r="AO293" t="s">
        <v>57</v>
      </c>
      <c r="AP293" t="s">
        <v>31</v>
      </c>
      <c r="AQ293" t="s">
        <v>32</v>
      </c>
      <c r="AR293" t="s">
        <v>58</v>
      </c>
      <c r="AS293" t="s">
        <v>59</v>
      </c>
      <c r="AT293" t="s">
        <v>35</v>
      </c>
      <c r="AU293" t="s">
        <v>36</v>
      </c>
      <c r="AV293" t="s">
        <v>26</v>
      </c>
      <c r="AW293" t="s">
        <v>26</v>
      </c>
      <c r="AX293" t="s">
        <v>1267</v>
      </c>
      <c r="AY293" t="s">
        <v>139</v>
      </c>
      <c r="AZ293" s="3">
        <v>166.87</v>
      </c>
      <c r="BA293" t="str">
        <f t="shared" si="4"/>
        <v>418000+EA</v>
      </c>
      <c r="BB293" t="str">
        <f>VLOOKUP(BA293,Sheet2!$A$2:$D$5,4,0)</f>
        <v>SYSTEM STOOL MANAGEMENT FLEXISEAL</v>
      </c>
      <c r="BC293" s="22">
        <f>VLOOKUP(BA293,Sheet2!$A$2:$D$5,3,0)</f>
        <v>164</v>
      </c>
    </row>
    <row r="294" spans="1:55" x14ac:dyDescent="0.2">
      <c r="A294" t="s">
        <v>1268</v>
      </c>
      <c r="B294" t="s">
        <v>72</v>
      </c>
      <c r="C294" t="s">
        <v>2</v>
      </c>
      <c r="D294" t="s">
        <v>316</v>
      </c>
      <c r="E294" t="s">
        <v>4</v>
      </c>
      <c r="F294" s="2">
        <v>42787</v>
      </c>
      <c r="G294" t="s">
        <v>1269</v>
      </c>
      <c r="H294" t="s">
        <v>1270</v>
      </c>
      <c r="I294" s="2">
        <v>42786</v>
      </c>
      <c r="J294" s="3">
        <v>166.87</v>
      </c>
      <c r="K294" s="3">
        <v>0</v>
      </c>
      <c r="L294" s="3">
        <v>166.87</v>
      </c>
      <c r="M294" s="3">
        <v>164</v>
      </c>
      <c r="N294" s="4">
        <v>1.7500000000000002E-2</v>
      </c>
      <c r="O294" s="3">
        <v>2.87</v>
      </c>
      <c r="P294" s="5">
        <v>1</v>
      </c>
      <c r="Q294" t="s">
        <v>44</v>
      </c>
      <c r="R294" t="s">
        <v>8</v>
      </c>
      <c r="S294" t="s">
        <v>46</v>
      </c>
      <c r="T294" t="s">
        <v>47</v>
      </c>
      <c r="U294" t="s">
        <v>2</v>
      </c>
      <c r="V294" t="s">
        <v>148</v>
      </c>
      <c r="W294" t="s">
        <v>12</v>
      </c>
      <c r="X294" t="s">
        <v>13</v>
      </c>
      <c r="Y294" t="s">
        <v>14</v>
      </c>
      <c r="Z294" t="s">
        <v>214</v>
      </c>
      <c r="AA294" t="s">
        <v>215</v>
      </c>
      <c r="AB294" t="s">
        <v>17</v>
      </c>
      <c r="AC294" t="s">
        <v>18</v>
      </c>
      <c r="AD294" t="s">
        <v>19</v>
      </c>
      <c r="AE294" t="s">
        <v>20</v>
      </c>
      <c r="AF294" t="s">
        <v>21</v>
      </c>
      <c r="AG294" t="s">
        <v>22</v>
      </c>
      <c r="AH294" t="s">
        <v>216</v>
      </c>
      <c r="AI294" t="s">
        <v>217</v>
      </c>
      <c r="AJ294" t="s">
        <v>218</v>
      </c>
      <c r="AK294" t="s">
        <v>26</v>
      </c>
      <c r="AL294" t="s">
        <v>27</v>
      </c>
      <c r="AM294" t="s">
        <v>28</v>
      </c>
      <c r="AN294" t="s">
        <v>171</v>
      </c>
      <c r="AO294" t="s">
        <v>57</v>
      </c>
      <c r="AP294" t="s">
        <v>31</v>
      </c>
      <c r="AQ294" t="s">
        <v>32</v>
      </c>
      <c r="AR294" t="s">
        <v>58</v>
      </c>
      <c r="AS294" t="s">
        <v>59</v>
      </c>
      <c r="AT294" t="s">
        <v>35</v>
      </c>
      <c r="AU294" t="s">
        <v>36</v>
      </c>
      <c r="AV294" t="s">
        <v>26</v>
      </c>
      <c r="AW294" t="s">
        <v>26</v>
      </c>
      <c r="AX294" t="s">
        <v>1271</v>
      </c>
      <c r="AY294" t="s">
        <v>72</v>
      </c>
      <c r="AZ294" s="3">
        <v>166.87</v>
      </c>
      <c r="BA294" t="str">
        <f t="shared" si="4"/>
        <v>418000+EA</v>
      </c>
      <c r="BB294" t="str">
        <f>VLOOKUP(BA294,Sheet2!$A$2:$D$5,4,0)</f>
        <v>SYSTEM STOOL MANAGEMENT FLEXISEAL</v>
      </c>
      <c r="BC294" s="22">
        <f>VLOOKUP(BA294,Sheet2!$A$2:$D$5,3,0)</f>
        <v>164</v>
      </c>
    </row>
    <row r="295" spans="1:55" x14ac:dyDescent="0.2">
      <c r="A295" t="s">
        <v>1272</v>
      </c>
      <c r="B295" t="s">
        <v>602</v>
      </c>
      <c r="C295" t="s">
        <v>2</v>
      </c>
      <c r="D295" t="s">
        <v>316</v>
      </c>
      <c r="E295" t="s">
        <v>4</v>
      </c>
      <c r="F295" s="2">
        <v>42787</v>
      </c>
      <c r="G295" t="s">
        <v>1273</v>
      </c>
      <c r="H295" t="s">
        <v>1274</v>
      </c>
      <c r="I295" s="2">
        <v>42786</v>
      </c>
      <c r="J295" s="3">
        <v>166.87</v>
      </c>
      <c r="K295" s="3">
        <v>0</v>
      </c>
      <c r="L295" s="3">
        <v>166.87</v>
      </c>
      <c r="M295" s="3">
        <v>164</v>
      </c>
      <c r="N295" s="4">
        <v>1.7500000000000002E-2</v>
      </c>
      <c r="O295" s="3">
        <v>2.87</v>
      </c>
      <c r="P295" s="5">
        <v>1</v>
      </c>
      <c r="Q295" t="s">
        <v>44</v>
      </c>
      <c r="R295" t="s">
        <v>8</v>
      </c>
      <c r="S295" t="s">
        <v>46</v>
      </c>
      <c r="T295" t="s">
        <v>47</v>
      </c>
      <c r="U295" t="s">
        <v>2</v>
      </c>
      <c r="V295" t="s">
        <v>148</v>
      </c>
      <c r="W295" t="s">
        <v>12</v>
      </c>
      <c r="X295" t="s">
        <v>13</v>
      </c>
      <c r="Y295" t="s">
        <v>14</v>
      </c>
      <c r="Z295" t="s">
        <v>75</v>
      </c>
      <c r="AA295" t="s">
        <v>76</v>
      </c>
      <c r="AB295" t="s">
        <v>17</v>
      </c>
      <c r="AC295" t="s">
        <v>18</v>
      </c>
      <c r="AD295" t="s">
        <v>19</v>
      </c>
      <c r="AE295" t="s">
        <v>20</v>
      </c>
      <c r="AF295" t="s">
        <v>21</v>
      </c>
      <c r="AG295" t="s">
        <v>22</v>
      </c>
      <c r="AH295" t="s">
        <v>77</v>
      </c>
      <c r="AI295" t="s">
        <v>169</v>
      </c>
      <c r="AJ295" t="s">
        <v>170</v>
      </c>
      <c r="AK295" t="s">
        <v>26</v>
      </c>
      <c r="AL295" t="s">
        <v>27</v>
      </c>
      <c r="AM295" t="s">
        <v>28</v>
      </c>
      <c r="AN295" t="s">
        <v>171</v>
      </c>
      <c r="AO295" t="s">
        <v>57</v>
      </c>
      <c r="AP295" t="s">
        <v>31</v>
      </c>
      <c r="AQ295" t="s">
        <v>32</v>
      </c>
      <c r="AR295" t="s">
        <v>58</v>
      </c>
      <c r="AS295" t="s">
        <v>59</v>
      </c>
      <c r="AT295" t="s">
        <v>35</v>
      </c>
      <c r="AU295" t="s">
        <v>36</v>
      </c>
      <c r="AV295" t="s">
        <v>26</v>
      </c>
      <c r="AW295" t="s">
        <v>26</v>
      </c>
      <c r="AX295" t="s">
        <v>1275</v>
      </c>
      <c r="AY295" t="s">
        <v>602</v>
      </c>
      <c r="AZ295" s="3">
        <v>166.87</v>
      </c>
      <c r="BA295" t="str">
        <f t="shared" si="4"/>
        <v>418000+EA</v>
      </c>
      <c r="BB295" t="str">
        <f>VLOOKUP(BA295,Sheet2!$A$2:$D$5,4,0)</f>
        <v>SYSTEM STOOL MANAGEMENT FLEXISEAL</v>
      </c>
      <c r="BC295" s="22">
        <f>VLOOKUP(BA295,Sheet2!$A$2:$D$5,3,0)</f>
        <v>164</v>
      </c>
    </row>
    <row r="296" spans="1:55" x14ac:dyDescent="0.2">
      <c r="A296" t="s">
        <v>1276</v>
      </c>
      <c r="B296" t="s">
        <v>139</v>
      </c>
      <c r="C296" t="s">
        <v>2</v>
      </c>
      <c r="D296" t="s">
        <v>316</v>
      </c>
      <c r="E296" t="s">
        <v>4</v>
      </c>
      <c r="F296" s="2">
        <v>42787</v>
      </c>
      <c r="G296" t="s">
        <v>1277</v>
      </c>
      <c r="H296" t="s">
        <v>1278</v>
      </c>
      <c r="I296" s="2">
        <v>42786</v>
      </c>
      <c r="J296" s="3">
        <v>166.87</v>
      </c>
      <c r="K296" s="3">
        <v>0</v>
      </c>
      <c r="L296" s="3">
        <v>166.87</v>
      </c>
      <c r="M296" s="3">
        <v>164</v>
      </c>
      <c r="N296" s="4">
        <v>1.7500000000000002E-2</v>
      </c>
      <c r="O296" s="3">
        <v>2.87</v>
      </c>
      <c r="P296" s="5">
        <v>1</v>
      </c>
      <c r="Q296" t="s">
        <v>44</v>
      </c>
      <c r="R296" t="s">
        <v>8</v>
      </c>
      <c r="S296" t="s">
        <v>46</v>
      </c>
      <c r="T296" t="s">
        <v>47</v>
      </c>
      <c r="U296" t="s">
        <v>2</v>
      </c>
      <c r="V296" t="s">
        <v>148</v>
      </c>
      <c r="W296" t="s">
        <v>12</v>
      </c>
      <c r="X296" t="s">
        <v>13</v>
      </c>
      <c r="Y296" t="s">
        <v>14</v>
      </c>
      <c r="Z296" t="s">
        <v>15</v>
      </c>
      <c r="AA296" t="s">
        <v>16</v>
      </c>
      <c r="AB296" t="s">
        <v>17</v>
      </c>
      <c r="AC296" t="s">
        <v>18</v>
      </c>
      <c r="AD296" t="s">
        <v>19</v>
      </c>
      <c r="AE296" t="s">
        <v>20</v>
      </c>
      <c r="AF296" t="s">
        <v>21</v>
      </c>
      <c r="AG296" t="s">
        <v>22</v>
      </c>
      <c r="AH296" t="s">
        <v>23</v>
      </c>
      <c r="AI296" t="s">
        <v>227</v>
      </c>
      <c r="AJ296" t="s">
        <v>228</v>
      </c>
      <c r="AK296" t="s">
        <v>26</v>
      </c>
      <c r="AL296" t="s">
        <v>27</v>
      </c>
      <c r="AM296" t="s">
        <v>28</v>
      </c>
      <c r="AN296" t="s">
        <v>171</v>
      </c>
      <c r="AO296" t="s">
        <v>57</v>
      </c>
      <c r="AP296" t="s">
        <v>31</v>
      </c>
      <c r="AQ296" t="s">
        <v>32</v>
      </c>
      <c r="AR296" t="s">
        <v>58</v>
      </c>
      <c r="AS296" t="s">
        <v>59</v>
      </c>
      <c r="AT296" t="s">
        <v>35</v>
      </c>
      <c r="AU296" t="s">
        <v>36</v>
      </c>
      <c r="AV296" t="s">
        <v>26</v>
      </c>
      <c r="AW296" t="s">
        <v>26</v>
      </c>
      <c r="AX296" t="s">
        <v>1279</v>
      </c>
      <c r="AY296" t="s">
        <v>139</v>
      </c>
      <c r="AZ296" s="3">
        <v>166.87</v>
      </c>
      <c r="BA296" t="str">
        <f t="shared" si="4"/>
        <v>418000+EA</v>
      </c>
      <c r="BB296" t="str">
        <f>VLOOKUP(BA296,Sheet2!$A$2:$D$5,4,0)</f>
        <v>SYSTEM STOOL MANAGEMENT FLEXISEAL</v>
      </c>
      <c r="BC296" s="22">
        <f>VLOOKUP(BA296,Sheet2!$A$2:$D$5,3,0)</f>
        <v>164</v>
      </c>
    </row>
    <row r="297" spans="1:55" x14ac:dyDescent="0.2">
      <c r="A297" t="s">
        <v>1280</v>
      </c>
      <c r="B297" t="s">
        <v>164</v>
      </c>
      <c r="C297" t="s">
        <v>2</v>
      </c>
      <c r="D297" t="s">
        <v>316</v>
      </c>
      <c r="E297" t="s">
        <v>4</v>
      </c>
      <c r="F297" s="2">
        <v>42788</v>
      </c>
      <c r="G297" t="s">
        <v>1281</v>
      </c>
      <c r="H297" t="s">
        <v>1282</v>
      </c>
      <c r="I297" s="2">
        <v>42787</v>
      </c>
      <c r="J297" s="3">
        <v>333.74</v>
      </c>
      <c r="K297" s="3">
        <v>0</v>
      </c>
      <c r="L297" s="3">
        <v>166.87</v>
      </c>
      <c r="M297" s="3">
        <v>164</v>
      </c>
      <c r="N297" s="4">
        <v>1.7500000000000002E-2</v>
      </c>
      <c r="O297" s="3">
        <v>2.87</v>
      </c>
      <c r="P297" s="5">
        <v>2</v>
      </c>
      <c r="Q297" t="s">
        <v>44</v>
      </c>
      <c r="R297" t="s">
        <v>8</v>
      </c>
      <c r="S297" t="s">
        <v>46</v>
      </c>
      <c r="T297" t="s">
        <v>47</v>
      </c>
      <c r="U297" t="s">
        <v>2</v>
      </c>
      <c r="V297" t="s">
        <v>148</v>
      </c>
      <c r="W297" t="s">
        <v>12</v>
      </c>
      <c r="X297" t="s">
        <v>13</v>
      </c>
      <c r="Y297" t="s">
        <v>14</v>
      </c>
      <c r="Z297" t="s">
        <v>75</v>
      </c>
      <c r="AA297" t="s">
        <v>76</v>
      </c>
      <c r="AB297" t="s">
        <v>17</v>
      </c>
      <c r="AC297" t="s">
        <v>18</v>
      </c>
      <c r="AD297" t="s">
        <v>19</v>
      </c>
      <c r="AE297" t="s">
        <v>20</v>
      </c>
      <c r="AF297" t="s">
        <v>21</v>
      </c>
      <c r="AG297" t="s">
        <v>22</v>
      </c>
      <c r="AH297" t="s">
        <v>77</v>
      </c>
      <c r="AI297" t="s">
        <v>149</v>
      </c>
      <c r="AJ297" t="s">
        <v>150</v>
      </c>
      <c r="AK297" t="s">
        <v>26</v>
      </c>
      <c r="AL297" t="s">
        <v>27</v>
      </c>
      <c r="AM297" t="s">
        <v>28</v>
      </c>
      <c r="AN297" t="s">
        <v>171</v>
      </c>
      <c r="AO297" t="s">
        <v>57</v>
      </c>
      <c r="AP297" t="s">
        <v>31</v>
      </c>
      <c r="AQ297" t="s">
        <v>32</v>
      </c>
      <c r="AR297" t="s">
        <v>58</v>
      </c>
      <c r="AS297" t="s">
        <v>59</v>
      </c>
      <c r="AT297" t="s">
        <v>35</v>
      </c>
      <c r="AU297" t="s">
        <v>36</v>
      </c>
      <c r="AV297" t="s">
        <v>26</v>
      </c>
      <c r="AW297" t="s">
        <v>26</v>
      </c>
      <c r="AX297" t="s">
        <v>1283</v>
      </c>
      <c r="AY297" t="s">
        <v>164</v>
      </c>
      <c r="AZ297" s="3">
        <v>166.87</v>
      </c>
      <c r="BA297" t="str">
        <f t="shared" si="4"/>
        <v>418000+EA</v>
      </c>
      <c r="BB297" t="str">
        <f>VLOOKUP(BA297,Sheet2!$A$2:$D$5,4,0)</f>
        <v>SYSTEM STOOL MANAGEMENT FLEXISEAL</v>
      </c>
      <c r="BC297" s="22">
        <f>VLOOKUP(BA297,Sheet2!$A$2:$D$5,3,0)</f>
        <v>164</v>
      </c>
    </row>
    <row r="298" spans="1:55" x14ac:dyDescent="0.2">
      <c r="A298" t="s">
        <v>1284</v>
      </c>
      <c r="B298" t="s">
        <v>154</v>
      </c>
      <c r="C298" t="s">
        <v>2</v>
      </c>
      <c r="D298" t="s">
        <v>316</v>
      </c>
      <c r="E298" t="s">
        <v>4</v>
      </c>
      <c r="F298" s="2">
        <v>42788</v>
      </c>
      <c r="G298" t="s">
        <v>1285</v>
      </c>
      <c r="H298" t="s">
        <v>1286</v>
      </c>
      <c r="I298" s="2">
        <v>42787</v>
      </c>
      <c r="J298" s="3">
        <v>166.87</v>
      </c>
      <c r="K298" s="3">
        <v>0</v>
      </c>
      <c r="L298" s="3">
        <v>166.87</v>
      </c>
      <c r="M298" s="3">
        <v>164</v>
      </c>
      <c r="N298" s="4">
        <v>1.7500000000000002E-2</v>
      </c>
      <c r="O298" s="3">
        <v>2.87</v>
      </c>
      <c r="P298" s="5">
        <v>1</v>
      </c>
      <c r="Q298" t="s">
        <v>44</v>
      </c>
      <c r="R298" t="s">
        <v>8</v>
      </c>
      <c r="S298" t="s">
        <v>46</v>
      </c>
      <c r="T298" t="s">
        <v>47</v>
      </c>
      <c r="U298" t="s">
        <v>2</v>
      </c>
      <c r="V298" t="s">
        <v>148</v>
      </c>
      <c r="W298" t="s">
        <v>12</v>
      </c>
      <c r="X298" t="s">
        <v>13</v>
      </c>
      <c r="Y298" t="s">
        <v>14</v>
      </c>
      <c r="Z298" t="s">
        <v>75</v>
      </c>
      <c r="AA298" t="s">
        <v>76</v>
      </c>
      <c r="AB298" t="s">
        <v>17</v>
      </c>
      <c r="AC298" t="s">
        <v>18</v>
      </c>
      <c r="AD298" t="s">
        <v>19</v>
      </c>
      <c r="AE298" t="s">
        <v>20</v>
      </c>
      <c r="AF298" t="s">
        <v>21</v>
      </c>
      <c r="AG298" t="s">
        <v>22</v>
      </c>
      <c r="AH298" t="s">
        <v>77</v>
      </c>
      <c r="AI298" t="s">
        <v>169</v>
      </c>
      <c r="AJ298" t="s">
        <v>170</v>
      </c>
      <c r="AK298" t="s">
        <v>26</v>
      </c>
      <c r="AL298" t="s">
        <v>27</v>
      </c>
      <c r="AM298" t="s">
        <v>28</v>
      </c>
      <c r="AN298" t="s">
        <v>171</v>
      </c>
      <c r="AO298" t="s">
        <v>57</v>
      </c>
      <c r="AP298" t="s">
        <v>31</v>
      </c>
      <c r="AQ298" t="s">
        <v>32</v>
      </c>
      <c r="AR298" t="s">
        <v>58</v>
      </c>
      <c r="AS298" t="s">
        <v>59</v>
      </c>
      <c r="AT298" t="s">
        <v>35</v>
      </c>
      <c r="AU298" t="s">
        <v>36</v>
      </c>
      <c r="AV298" t="s">
        <v>26</v>
      </c>
      <c r="AW298" t="s">
        <v>26</v>
      </c>
      <c r="AX298" t="s">
        <v>1287</v>
      </c>
      <c r="AY298" t="s">
        <v>154</v>
      </c>
      <c r="AZ298" s="3">
        <v>166.87</v>
      </c>
      <c r="BA298" t="str">
        <f t="shared" si="4"/>
        <v>418000+EA</v>
      </c>
      <c r="BB298" t="str">
        <f>VLOOKUP(BA298,Sheet2!$A$2:$D$5,4,0)</f>
        <v>SYSTEM STOOL MANAGEMENT FLEXISEAL</v>
      </c>
      <c r="BC298" s="22">
        <f>VLOOKUP(BA298,Sheet2!$A$2:$D$5,3,0)</f>
        <v>164</v>
      </c>
    </row>
    <row r="299" spans="1:55" x14ac:dyDescent="0.2">
      <c r="A299" t="s">
        <v>1288</v>
      </c>
      <c r="B299" t="s">
        <v>157</v>
      </c>
      <c r="C299" t="s">
        <v>2</v>
      </c>
      <c r="D299" t="s">
        <v>316</v>
      </c>
      <c r="E299" t="s">
        <v>4</v>
      </c>
      <c r="F299" s="2">
        <v>42789</v>
      </c>
      <c r="G299" t="s">
        <v>1289</v>
      </c>
      <c r="H299" t="s">
        <v>1290</v>
      </c>
      <c r="I299" s="2">
        <v>42788</v>
      </c>
      <c r="J299" s="3">
        <v>59.83</v>
      </c>
      <c r="K299" s="3">
        <v>0</v>
      </c>
      <c r="L299" s="3">
        <v>59.83</v>
      </c>
      <c r="M299" s="3">
        <v>58.8</v>
      </c>
      <c r="N299" s="4">
        <v>1.7500000000000002E-2</v>
      </c>
      <c r="O299" s="3">
        <v>1.03</v>
      </c>
      <c r="P299" s="5">
        <v>1</v>
      </c>
      <c r="Q299" t="s">
        <v>44</v>
      </c>
      <c r="R299" t="s">
        <v>65</v>
      </c>
      <c r="S299" t="s">
        <v>46</v>
      </c>
      <c r="T299" t="s">
        <v>134</v>
      </c>
      <c r="U299" t="s">
        <v>2</v>
      </c>
      <c r="V299" t="s">
        <v>67</v>
      </c>
      <c r="W299" t="s">
        <v>12</v>
      </c>
      <c r="X299" t="s">
        <v>13</v>
      </c>
      <c r="Y299" t="s">
        <v>14</v>
      </c>
      <c r="Z299" t="s">
        <v>75</v>
      </c>
      <c r="AA299" t="s">
        <v>76</v>
      </c>
      <c r="AB299" t="s">
        <v>17</v>
      </c>
      <c r="AC299" t="s">
        <v>18</v>
      </c>
      <c r="AD299" t="s">
        <v>19</v>
      </c>
      <c r="AE299" t="s">
        <v>20</v>
      </c>
      <c r="AF299" t="s">
        <v>21</v>
      </c>
      <c r="AG299" t="s">
        <v>22</v>
      </c>
      <c r="AH299" t="s">
        <v>77</v>
      </c>
      <c r="AI299" t="s">
        <v>169</v>
      </c>
      <c r="AJ299" t="s">
        <v>170</v>
      </c>
      <c r="AK299" t="s">
        <v>26</v>
      </c>
      <c r="AL299" t="s">
        <v>27</v>
      </c>
      <c r="AM299" t="s">
        <v>28</v>
      </c>
      <c r="AN299" t="s">
        <v>68</v>
      </c>
      <c r="AO299" t="s">
        <v>69</v>
      </c>
      <c r="AP299" t="s">
        <v>31</v>
      </c>
      <c r="AQ299" t="s">
        <v>32</v>
      </c>
      <c r="AR299" t="s">
        <v>33</v>
      </c>
      <c r="AS299" t="s">
        <v>34</v>
      </c>
      <c r="AT299" t="s">
        <v>35</v>
      </c>
      <c r="AU299" t="s">
        <v>36</v>
      </c>
      <c r="AV299" t="s">
        <v>26</v>
      </c>
      <c r="AW299" t="s">
        <v>26</v>
      </c>
      <c r="AX299" t="s">
        <v>1291</v>
      </c>
      <c r="AY299" t="s">
        <v>157</v>
      </c>
      <c r="AZ299" s="3">
        <v>59.83</v>
      </c>
      <c r="BA299" t="str">
        <f t="shared" si="4"/>
        <v>411108+BX</v>
      </c>
      <c r="BB299" t="str">
        <f>VLOOKUP(BA299,Sheet2!$A$2:$D$5,4,0)</f>
        <v>BAG COLLECTION PRIVACY FLEXISEAL 10/BX</v>
      </c>
      <c r="BC299" s="22">
        <f>VLOOKUP(BA299,Sheet2!$A$2:$D$5,3,0)</f>
        <v>58.8</v>
      </c>
    </row>
    <row r="300" spans="1:55" x14ac:dyDescent="0.2">
      <c r="A300" t="s">
        <v>1288</v>
      </c>
      <c r="B300" t="s">
        <v>114</v>
      </c>
      <c r="C300" t="s">
        <v>2</v>
      </c>
      <c r="D300" t="s">
        <v>316</v>
      </c>
      <c r="E300" t="s">
        <v>4</v>
      </c>
      <c r="F300" s="2">
        <v>42789</v>
      </c>
      <c r="G300" t="s">
        <v>1289</v>
      </c>
      <c r="H300" t="s">
        <v>1290</v>
      </c>
      <c r="I300" s="2">
        <v>42788</v>
      </c>
      <c r="J300" s="3">
        <v>333.74</v>
      </c>
      <c r="K300" s="3">
        <v>0</v>
      </c>
      <c r="L300" s="3">
        <v>166.87</v>
      </c>
      <c r="M300" s="3">
        <v>164</v>
      </c>
      <c r="N300" s="4">
        <v>1.7500000000000002E-2</v>
      </c>
      <c r="O300" s="3">
        <v>2.87</v>
      </c>
      <c r="P300" s="5">
        <v>2</v>
      </c>
      <c r="Q300" t="s">
        <v>44</v>
      </c>
      <c r="R300" t="s">
        <v>8</v>
      </c>
      <c r="S300" t="s">
        <v>46</v>
      </c>
      <c r="T300" t="s">
        <v>47</v>
      </c>
      <c r="U300" t="s">
        <v>2</v>
      </c>
      <c r="V300" t="s">
        <v>148</v>
      </c>
      <c r="W300" t="s">
        <v>12</v>
      </c>
      <c r="X300" t="s">
        <v>13</v>
      </c>
      <c r="Y300" t="s">
        <v>14</v>
      </c>
      <c r="Z300" t="s">
        <v>75</v>
      </c>
      <c r="AA300" t="s">
        <v>76</v>
      </c>
      <c r="AB300" t="s">
        <v>17</v>
      </c>
      <c r="AC300" t="s">
        <v>18</v>
      </c>
      <c r="AD300" t="s">
        <v>19</v>
      </c>
      <c r="AE300" t="s">
        <v>20</v>
      </c>
      <c r="AF300" t="s">
        <v>21</v>
      </c>
      <c r="AG300" t="s">
        <v>22</v>
      </c>
      <c r="AH300" t="s">
        <v>77</v>
      </c>
      <c r="AI300" t="s">
        <v>169</v>
      </c>
      <c r="AJ300" t="s">
        <v>170</v>
      </c>
      <c r="AK300" t="s">
        <v>26</v>
      </c>
      <c r="AL300" t="s">
        <v>27</v>
      </c>
      <c r="AM300" t="s">
        <v>28</v>
      </c>
      <c r="AN300" t="s">
        <v>171</v>
      </c>
      <c r="AO300" t="s">
        <v>57</v>
      </c>
      <c r="AP300" t="s">
        <v>31</v>
      </c>
      <c r="AQ300" t="s">
        <v>32</v>
      </c>
      <c r="AR300" t="s">
        <v>58</v>
      </c>
      <c r="AS300" t="s">
        <v>59</v>
      </c>
      <c r="AT300" t="s">
        <v>35</v>
      </c>
      <c r="AU300" t="s">
        <v>36</v>
      </c>
      <c r="AV300" t="s">
        <v>26</v>
      </c>
      <c r="AW300" t="s">
        <v>26</v>
      </c>
      <c r="AX300" t="s">
        <v>1291</v>
      </c>
      <c r="AY300" t="s">
        <v>114</v>
      </c>
      <c r="AZ300" s="3">
        <v>166.87</v>
      </c>
      <c r="BA300" t="str">
        <f t="shared" si="4"/>
        <v>418000+EA</v>
      </c>
      <c r="BB300" t="str">
        <f>VLOOKUP(BA300,Sheet2!$A$2:$D$5,4,0)</f>
        <v>SYSTEM STOOL MANAGEMENT FLEXISEAL</v>
      </c>
      <c r="BC300" s="22">
        <f>VLOOKUP(BA300,Sheet2!$A$2:$D$5,3,0)</f>
        <v>164</v>
      </c>
    </row>
    <row r="301" spans="1:55" x14ac:dyDescent="0.2">
      <c r="A301" t="s">
        <v>1292</v>
      </c>
      <c r="B301" t="s">
        <v>164</v>
      </c>
      <c r="C301" t="s">
        <v>2</v>
      </c>
      <c r="D301" t="s">
        <v>316</v>
      </c>
      <c r="E301" t="s">
        <v>4</v>
      </c>
      <c r="F301" s="2">
        <v>42789</v>
      </c>
      <c r="G301" t="s">
        <v>1293</v>
      </c>
      <c r="H301" t="s">
        <v>1294</v>
      </c>
      <c r="I301" s="2">
        <v>42788</v>
      </c>
      <c r="J301" s="3">
        <v>333.74</v>
      </c>
      <c r="K301" s="3">
        <v>0</v>
      </c>
      <c r="L301" s="3">
        <v>166.87</v>
      </c>
      <c r="M301" s="3">
        <v>164</v>
      </c>
      <c r="N301" s="4">
        <v>1.7500000000000002E-2</v>
      </c>
      <c r="O301" s="3">
        <v>2.87</v>
      </c>
      <c r="P301" s="5">
        <v>2</v>
      </c>
      <c r="Q301" t="s">
        <v>44</v>
      </c>
      <c r="R301" t="s">
        <v>8</v>
      </c>
      <c r="S301" t="s">
        <v>46</v>
      </c>
      <c r="T301" t="s">
        <v>47</v>
      </c>
      <c r="U301" t="s">
        <v>2</v>
      </c>
      <c r="V301" t="s">
        <v>148</v>
      </c>
      <c r="W301" t="s">
        <v>12</v>
      </c>
      <c r="X301" t="s">
        <v>13</v>
      </c>
      <c r="Y301" t="s">
        <v>14</v>
      </c>
      <c r="Z301" t="s">
        <v>15</v>
      </c>
      <c r="AA301" t="s">
        <v>16</v>
      </c>
      <c r="AB301" t="s">
        <v>17</v>
      </c>
      <c r="AC301" t="s">
        <v>18</v>
      </c>
      <c r="AD301" t="s">
        <v>19</v>
      </c>
      <c r="AE301" t="s">
        <v>20</v>
      </c>
      <c r="AF301" t="s">
        <v>21</v>
      </c>
      <c r="AG301" t="s">
        <v>22</v>
      </c>
      <c r="AH301" t="s">
        <v>23</v>
      </c>
      <c r="AI301" t="s">
        <v>227</v>
      </c>
      <c r="AJ301" t="s">
        <v>228</v>
      </c>
      <c r="AK301" t="s">
        <v>26</v>
      </c>
      <c r="AL301" t="s">
        <v>27</v>
      </c>
      <c r="AM301" t="s">
        <v>28</v>
      </c>
      <c r="AN301" t="s">
        <v>171</v>
      </c>
      <c r="AO301" t="s">
        <v>57</v>
      </c>
      <c r="AP301" t="s">
        <v>31</v>
      </c>
      <c r="AQ301" t="s">
        <v>32</v>
      </c>
      <c r="AR301" t="s">
        <v>58</v>
      </c>
      <c r="AS301" t="s">
        <v>59</v>
      </c>
      <c r="AT301" t="s">
        <v>35</v>
      </c>
      <c r="AU301" t="s">
        <v>36</v>
      </c>
      <c r="AV301" t="s">
        <v>26</v>
      </c>
      <c r="AW301" t="s">
        <v>26</v>
      </c>
      <c r="AX301" t="s">
        <v>1295</v>
      </c>
      <c r="AY301" t="s">
        <v>164</v>
      </c>
      <c r="AZ301" s="3">
        <v>166.87</v>
      </c>
      <c r="BA301" t="str">
        <f t="shared" si="4"/>
        <v>418000+EA</v>
      </c>
      <c r="BB301" t="str">
        <f>VLOOKUP(BA301,Sheet2!$A$2:$D$5,4,0)</f>
        <v>SYSTEM STOOL MANAGEMENT FLEXISEAL</v>
      </c>
      <c r="BC301" s="22">
        <f>VLOOKUP(BA301,Sheet2!$A$2:$D$5,3,0)</f>
        <v>164</v>
      </c>
    </row>
    <row r="302" spans="1:55" x14ac:dyDescent="0.2">
      <c r="A302" t="s">
        <v>1296</v>
      </c>
      <c r="B302" t="s">
        <v>174</v>
      </c>
      <c r="C302" t="s">
        <v>2</v>
      </c>
      <c r="D302" t="s">
        <v>316</v>
      </c>
      <c r="E302" t="s">
        <v>4</v>
      </c>
      <c r="F302" s="2">
        <v>42790</v>
      </c>
      <c r="G302" t="s">
        <v>1297</v>
      </c>
      <c r="H302" t="s">
        <v>1298</v>
      </c>
      <c r="I302" s="2">
        <v>42789</v>
      </c>
      <c r="J302" s="3">
        <v>166.87</v>
      </c>
      <c r="K302" s="3">
        <v>0</v>
      </c>
      <c r="L302" s="3">
        <v>166.87</v>
      </c>
      <c r="M302" s="3">
        <v>164</v>
      </c>
      <c r="N302" s="4">
        <v>1.7500000000000002E-2</v>
      </c>
      <c r="O302" s="3">
        <v>2.87</v>
      </c>
      <c r="P302" s="5">
        <v>1</v>
      </c>
      <c r="Q302" t="s">
        <v>44</v>
      </c>
      <c r="R302" t="s">
        <v>8</v>
      </c>
      <c r="S302" t="s">
        <v>46</v>
      </c>
      <c r="T302" t="s">
        <v>47</v>
      </c>
      <c r="U302" t="s">
        <v>2</v>
      </c>
      <c r="V302" t="s">
        <v>148</v>
      </c>
      <c r="W302" t="s">
        <v>12</v>
      </c>
      <c r="X302" t="s">
        <v>13</v>
      </c>
      <c r="Y302" t="s">
        <v>14</v>
      </c>
      <c r="Z302" t="s">
        <v>75</v>
      </c>
      <c r="AA302" t="s">
        <v>76</v>
      </c>
      <c r="AB302" t="s">
        <v>17</v>
      </c>
      <c r="AC302" t="s">
        <v>18</v>
      </c>
      <c r="AD302" t="s">
        <v>19</v>
      </c>
      <c r="AE302" t="s">
        <v>20</v>
      </c>
      <c r="AF302" t="s">
        <v>21</v>
      </c>
      <c r="AG302" t="s">
        <v>22</v>
      </c>
      <c r="AH302" t="s">
        <v>77</v>
      </c>
      <c r="AI302" t="s">
        <v>149</v>
      </c>
      <c r="AJ302" t="s">
        <v>150</v>
      </c>
      <c r="AK302" t="s">
        <v>26</v>
      </c>
      <c r="AL302" t="s">
        <v>27</v>
      </c>
      <c r="AM302" t="s">
        <v>28</v>
      </c>
      <c r="AN302" t="s">
        <v>171</v>
      </c>
      <c r="AO302" t="s">
        <v>57</v>
      </c>
      <c r="AP302" t="s">
        <v>31</v>
      </c>
      <c r="AQ302" t="s">
        <v>32</v>
      </c>
      <c r="AR302" t="s">
        <v>58</v>
      </c>
      <c r="AS302" t="s">
        <v>59</v>
      </c>
      <c r="AT302" t="s">
        <v>35</v>
      </c>
      <c r="AU302" t="s">
        <v>36</v>
      </c>
      <c r="AV302" t="s">
        <v>26</v>
      </c>
      <c r="AW302" t="s">
        <v>26</v>
      </c>
      <c r="AX302" t="s">
        <v>1299</v>
      </c>
      <c r="AY302" t="s">
        <v>174</v>
      </c>
      <c r="AZ302" s="3">
        <v>166.87</v>
      </c>
      <c r="BA302" t="str">
        <f t="shared" si="4"/>
        <v>418000+EA</v>
      </c>
      <c r="BB302" t="str">
        <f>VLOOKUP(BA302,Sheet2!$A$2:$D$5,4,0)</f>
        <v>SYSTEM STOOL MANAGEMENT FLEXISEAL</v>
      </c>
      <c r="BC302" s="22">
        <f>VLOOKUP(BA302,Sheet2!$A$2:$D$5,3,0)</f>
        <v>164</v>
      </c>
    </row>
    <row r="303" spans="1:55" x14ac:dyDescent="0.2">
      <c r="A303" t="s">
        <v>1300</v>
      </c>
      <c r="B303" t="s">
        <v>164</v>
      </c>
      <c r="C303" t="s">
        <v>2</v>
      </c>
      <c r="D303" t="s">
        <v>316</v>
      </c>
      <c r="E303" t="s">
        <v>4</v>
      </c>
      <c r="F303" s="2">
        <v>42790</v>
      </c>
      <c r="G303" t="s">
        <v>1301</v>
      </c>
      <c r="H303" t="s">
        <v>1302</v>
      </c>
      <c r="I303" s="2">
        <v>42789</v>
      </c>
      <c r="J303" s="3">
        <v>59.83</v>
      </c>
      <c r="K303" s="3">
        <v>0</v>
      </c>
      <c r="L303" s="3">
        <v>59.83</v>
      </c>
      <c r="M303" s="3">
        <v>58.8</v>
      </c>
      <c r="N303" s="4">
        <v>1.7500000000000002E-2</v>
      </c>
      <c r="O303" s="3">
        <v>1.03</v>
      </c>
      <c r="P303" s="5">
        <v>1</v>
      </c>
      <c r="Q303" t="s">
        <v>44</v>
      </c>
      <c r="R303" t="s">
        <v>65</v>
      </c>
      <c r="S303" t="s">
        <v>46</v>
      </c>
      <c r="T303" t="s">
        <v>134</v>
      </c>
      <c r="U303" t="s">
        <v>2</v>
      </c>
      <c r="V303" t="s">
        <v>67</v>
      </c>
      <c r="W303" t="s">
        <v>12</v>
      </c>
      <c r="X303" t="s">
        <v>13</v>
      </c>
      <c r="Y303" t="s">
        <v>14</v>
      </c>
      <c r="Z303" t="s">
        <v>15</v>
      </c>
      <c r="AA303" t="s">
        <v>16</v>
      </c>
      <c r="AB303" t="s">
        <v>17</v>
      </c>
      <c r="AC303" t="s">
        <v>18</v>
      </c>
      <c r="AD303" t="s">
        <v>19</v>
      </c>
      <c r="AE303" t="s">
        <v>20</v>
      </c>
      <c r="AF303" t="s">
        <v>21</v>
      </c>
      <c r="AG303" t="s">
        <v>22</v>
      </c>
      <c r="AH303" t="s">
        <v>23</v>
      </c>
      <c r="AI303" t="s">
        <v>227</v>
      </c>
      <c r="AJ303" t="s">
        <v>228</v>
      </c>
      <c r="AK303" t="s">
        <v>26</v>
      </c>
      <c r="AL303" t="s">
        <v>27</v>
      </c>
      <c r="AM303" t="s">
        <v>28</v>
      </c>
      <c r="AN303" t="s">
        <v>68</v>
      </c>
      <c r="AO303" t="s">
        <v>69</v>
      </c>
      <c r="AP303" t="s">
        <v>31</v>
      </c>
      <c r="AQ303" t="s">
        <v>32</v>
      </c>
      <c r="AR303" t="s">
        <v>33</v>
      </c>
      <c r="AS303" t="s">
        <v>34</v>
      </c>
      <c r="AT303" t="s">
        <v>35</v>
      </c>
      <c r="AU303" t="s">
        <v>36</v>
      </c>
      <c r="AV303" t="s">
        <v>26</v>
      </c>
      <c r="AW303" t="s">
        <v>26</v>
      </c>
      <c r="AX303" t="s">
        <v>1303</v>
      </c>
      <c r="AY303" t="s">
        <v>164</v>
      </c>
      <c r="AZ303" s="3">
        <v>59.83</v>
      </c>
      <c r="BA303" t="str">
        <f t="shared" si="4"/>
        <v>411108+BX</v>
      </c>
      <c r="BB303" t="str">
        <f>VLOOKUP(BA303,Sheet2!$A$2:$D$5,4,0)</f>
        <v>BAG COLLECTION PRIVACY FLEXISEAL 10/BX</v>
      </c>
      <c r="BC303" s="22">
        <f>VLOOKUP(BA303,Sheet2!$A$2:$D$5,3,0)</f>
        <v>58.8</v>
      </c>
    </row>
    <row r="304" spans="1:55" x14ac:dyDescent="0.2">
      <c r="A304" t="s">
        <v>1304</v>
      </c>
      <c r="B304" t="s">
        <v>139</v>
      </c>
      <c r="C304" t="s">
        <v>2</v>
      </c>
      <c r="D304" t="s">
        <v>316</v>
      </c>
      <c r="E304" t="s">
        <v>4</v>
      </c>
      <c r="F304" s="2">
        <v>42790</v>
      </c>
      <c r="G304" t="s">
        <v>1305</v>
      </c>
      <c r="H304" t="s">
        <v>1306</v>
      </c>
      <c r="I304" s="2">
        <v>42789</v>
      </c>
      <c r="J304" s="3">
        <v>166.87</v>
      </c>
      <c r="K304" s="3">
        <v>0</v>
      </c>
      <c r="L304" s="3">
        <v>166.87</v>
      </c>
      <c r="M304" s="3">
        <v>164</v>
      </c>
      <c r="N304" s="4">
        <v>1.7500000000000002E-2</v>
      </c>
      <c r="O304" s="3">
        <v>2.87</v>
      </c>
      <c r="P304" s="5">
        <v>1</v>
      </c>
      <c r="Q304" t="s">
        <v>44</v>
      </c>
      <c r="R304" t="s">
        <v>8</v>
      </c>
      <c r="S304" t="s">
        <v>46</v>
      </c>
      <c r="T304" t="s">
        <v>47</v>
      </c>
      <c r="U304" t="s">
        <v>2</v>
      </c>
      <c r="V304" t="s">
        <v>148</v>
      </c>
      <c r="W304" t="s">
        <v>12</v>
      </c>
      <c r="X304" t="s">
        <v>13</v>
      </c>
      <c r="Y304" t="s">
        <v>14</v>
      </c>
      <c r="Z304" t="s">
        <v>75</v>
      </c>
      <c r="AA304" t="s">
        <v>76</v>
      </c>
      <c r="AB304" t="s">
        <v>17</v>
      </c>
      <c r="AC304" t="s">
        <v>18</v>
      </c>
      <c r="AD304" t="s">
        <v>19</v>
      </c>
      <c r="AE304" t="s">
        <v>20</v>
      </c>
      <c r="AF304" t="s">
        <v>21</v>
      </c>
      <c r="AG304" t="s">
        <v>22</v>
      </c>
      <c r="AH304" t="s">
        <v>77</v>
      </c>
      <c r="AI304" t="s">
        <v>169</v>
      </c>
      <c r="AJ304" t="s">
        <v>170</v>
      </c>
      <c r="AK304" t="s">
        <v>26</v>
      </c>
      <c r="AL304" t="s">
        <v>27</v>
      </c>
      <c r="AM304" t="s">
        <v>28</v>
      </c>
      <c r="AN304" t="s">
        <v>171</v>
      </c>
      <c r="AO304" t="s">
        <v>57</v>
      </c>
      <c r="AP304" t="s">
        <v>31</v>
      </c>
      <c r="AQ304" t="s">
        <v>32</v>
      </c>
      <c r="AR304" t="s">
        <v>58</v>
      </c>
      <c r="AS304" t="s">
        <v>59</v>
      </c>
      <c r="AT304" t="s">
        <v>35</v>
      </c>
      <c r="AU304" t="s">
        <v>36</v>
      </c>
      <c r="AV304" t="s">
        <v>26</v>
      </c>
      <c r="AW304" t="s">
        <v>26</v>
      </c>
      <c r="AX304" t="s">
        <v>1307</v>
      </c>
      <c r="AY304" t="s">
        <v>139</v>
      </c>
      <c r="AZ304" s="3">
        <v>166.87</v>
      </c>
      <c r="BA304" t="str">
        <f t="shared" si="4"/>
        <v>418000+EA</v>
      </c>
      <c r="BB304" t="str">
        <f>VLOOKUP(BA304,Sheet2!$A$2:$D$5,4,0)</f>
        <v>SYSTEM STOOL MANAGEMENT FLEXISEAL</v>
      </c>
      <c r="BC304" s="22">
        <f>VLOOKUP(BA304,Sheet2!$A$2:$D$5,3,0)</f>
        <v>164</v>
      </c>
    </row>
    <row r="305" spans="1:55" x14ac:dyDescent="0.2">
      <c r="A305" t="s">
        <v>1308</v>
      </c>
      <c r="B305" t="s">
        <v>729</v>
      </c>
      <c r="C305" t="s">
        <v>2</v>
      </c>
      <c r="D305" t="s">
        <v>316</v>
      </c>
      <c r="E305" t="s">
        <v>4</v>
      </c>
      <c r="F305" s="2">
        <v>42793</v>
      </c>
      <c r="G305" t="s">
        <v>1309</v>
      </c>
      <c r="H305" t="s">
        <v>1310</v>
      </c>
      <c r="I305" s="2">
        <v>42791</v>
      </c>
      <c r="J305" s="3">
        <v>119.66</v>
      </c>
      <c r="K305" s="3">
        <v>0</v>
      </c>
      <c r="L305" s="3">
        <v>59.83</v>
      </c>
      <c r="M305" s="3">
        <v>58.8</v>
      </c>
      <c r="N305" s="4">
        <v>1.7500000000000002E-2</v>
      </c>
      <c r="O305" s="3">
        <v>1.03</v>
      </c>
      <c r="P305" s="5">
        <v>2</v>
      </c>
      <c r="Q305" t="s">
        <v>44</v>
      </c>
      <c r="R305" t="s">
        <v>65</v>
      </c>
      <c r="S305" t="s">
        <v>46</v>
      </c>
      <c r="T305" t="s">
        <v>134</v>
      </c>
      <c r="U305" t="s">
        <v>2</v>
      </c>
      <c r="V305" t="s">
        <v>67</v>
      </c>
      <c r="W305" t="s">
        <v>12</v>
      </c>
      <c r="X305" t="s">
        <v>13</v>
      </c>
      <c r="Y305" t="s">
        <v>49</v>
      </c>
      <c r="Z305" t="s">
        <v>50</v>
      </c>
      <c r="AA305" t="s">
        <v>51</v>
      </c>
      <c r="AB305" t="s">
        <v>52</v>
      </c>
      <c r="AC305" t="s">
        <v>53</v>
      </c>
      <c r="AD305" t="s">
        <v>54</v>
      </c>
      <c r="AE305" t="s">
        <v>55</v>
      </c>
      <c r="AF305" t="s">
        <v>50</v>
      </c>
      <c r="AG305" t="s">
        <v>51</v>
      </c>
      <c r="AH305" t="s">
        <v>26</v>
      </c>
      <c r="AI305" t="s">
        <v>26</v>
      </c>
      <c r="AJ305" t="s">
        <v>26</v>
      </c>
      <c r="AK305" t="s">
        <v>26</v>
      </c>
      <c r="AL305" t="s">
        <v>27</v>
      </c>
      <c r="AM305" t="s">
        <v>28</v>
      </c>
      <c r="AN305" t="s">
        <v>68</v>
      </c>
      <c r="AO305" t="s">
        <v>69</v>
      </c>
      <c r="AP305" t="s">
        <v>31</v>
      </c>
      <c r="AQ305" t="s">
        <v>32</v>
      </c>
      <c r="AR305" t="s">
        <v>33</v>
      </c>
      <c r="AS305" t="s">
        <v>34</v>
      </c>
      <c r="AT305" t="s">
        <v>135</v>
      </c>
      <c r="AU305" t="s">
        <v>136</v>
      </c>
      <c r="AV305" t="s">
        <v>26</v>
      </c>
      <c r="AW305" t="s">
        <v>26</v>
      </c>
      <c r="AX305" t="s">
        <v>1311</v>
      </c>
      <c r="AY305" t="s">
        <v>63</v>
      </c>
      <c r="AZ305" s="3">
        <v>59.83</v>
      </c>
      <c r="BA305" t="str">
        <f t="shared" si="4"/>
        <v>411108+BX</v>
      </c>
      <c r="BB305" t="str">
        <f>VLOOKUP(BA305,Sheet2!$A$2:$D$5,4,0)</f>
        <v>BAG COLLECTION PRIVACY FLEXISEAL 10/BX</v>
      </c>
      <c r="BC305" s="22">
        <f>VLOOKUP(BA305,Sheet2!$A$2:$D$5,3,0)</f>
        <v>58.8</v>
      </c>
    </row>
    <row r="306" spans="1:55" x14ac:dyDescent="0.2">
      <c r="A306" t="s">
        <v>1312</v>
      </c>
      <c r="B306" t="s">
        <v>174</v>
      </c>
      <c r="C306" t="s">
        <v>2</v>
      </c>
      <c r="D306" t="s">
        <v>316</v>
      </c>
      <c r="E306" t="s">
        <v>4</v>
      </c>
      <c r="F306" s="2">
        <v>42793</v>
      </c>
      <c r="G306" t="s">
        <v>1313</v>
      </c>
      <c r="H306" t="s">
        <v>1314</v>
      </c>
      <c r="I306" s="2">
        <v>42792</v>
      </c>
      <c r="J306" s="3">
        <v>166.87</v>
      </c>
      <c r="K306" s="3">
        <v>0</v>
      </c>
      <c r="L306" s="3">
        <v>166.87</v>
      </c>
      <c r="M306" s="3">
        <v>164</v>
      </c>
      <c r="N306" s="4">
        <v>1.7500000000000002E-2</v>
      </c>
      <c r="O306" s="3">
        <v>2.87</v>
      </c>
      <c r="P306" s="5">
        <v>1</v>
      </c>
      <c r="Q306" t="s">
        <v>44</v>
      </c>
      <c r="R306" t="s">
        <v>8</v>
      </c>
      <c r="S306" t="s">
        <v>46</v>
      </c>
      <c r="T306" t="s">
        <v>47</v>
      </c>
      <c r="U306" t="s">
        <v>2</v>
      </c>
      <c r="V306" t="s">
        <v>148</v>
      </c>
      <c r="W306" t="s">
        <v>12</v>
      </c>
      <c r="X306" t="s">
        <v>13</v>
      </c>
      <c r="Y306" t="s">
        <v>14</v>
      </c>
      <c r="Z306" t="s">
        <v>75</v>
      </c>
      <c r="AA306" t="s">
        <v>76</v>
      </c>
      <c r="AB306" t="s">
        <v>17</v>
      </c>
      <c r="AC306" t="s">
        <v>18</v>
      </c>
      <c r="AD306" t="s">
        <v>19</v>
      </c>
      <c r="AE306" t="s">
        <v>20</v>
      </c>
      <c r="AF306" t="s">
        <v>21</v>
      </c>
      <c r="AG306" t="s">
        <v>22</v>
      </c>
      <c r="AH306" t="s">
        <v>77</v>
      </c>
      <c r="AI306" t="s">
        <v>149</v>
      </c>
      <c r="AJ306" t="s">
        <v>150</v>
      </c>
      <c r="AK306" t="s">
        <v>26</v>
      </c>
      <c r="AL306" t="s">
        <v>27</v>
      </c>
      <c r="AM306" t="s">
        <v>28</v>
      </c>
      <c r="AN306" t="s">
        <v>171</v>
      </c>
      <c r="AO306" t="s">
        <v>57</v>
      </c>
      <c r="AP306" t="s">
        <v>31</v>
      </c>
      <c r="AQ306" t="s">
        <v>32</v>
      </c>
      <c r="AR306" t="s">
        <v>58</v>
      </c>
      <c r="AS306" t="s">
        <v>59</v>
      </c>
      <c r="AT306" t="s">
        <v>35</v>
      </c>
      <c r="AU306" t="s">
        <v>36</v>
      </c>
      <c r="AV306" t="s">
        <v>26</v>
      </c>
      <c r="AW306" t="s">
        <v>26</v>
      </c>
      <c r="AX306" t="s">
        <v>1315</v>
      </c>
      <c r="AY306" t="s">
        <v>114</v>
      </c>
      <c r="AZ306" s="3">
        <v>166.87</v>
      </c>
      <c r="BA306" t="str">
        <f t="shared" si="4"/>
        <v>418000+EA</v>
      </c>
      <c r="BB306" t="str">
        <f>VLOOKUP(BA306,Sheet2!$A$2:$D$5,4,0)</f>
        <v>SYSTEM STOOL MANAGEMENT FLEXISEAL</v>
      </c>
      <c r="BC306" s="22">
        <f>VLOOKUP(BA306,Sheet2!$A$2:$D$5,3,0)</f>
        <v>164</v>
      </c>
    </row>
    <row r="307" spans="1:55" x14ac:dyDescent="0.2">
      <c r="A307" t="s">
        <v>1316</v>
      </c>
      <c r="B307" t="s">
        <v>164</v>
      </c>
      <c r="C307" t="s">
        <v>2</v>
      </c>
      <c r="D307" t="s">
        <v>316</v>
      </c>
      <c r="E307" t="s">
        <v>4</v>
      </c>
      <c r="F307" s="2">
        <v>42793</v>
      </c>
      <c r="G307" t="s">
        <v>1317</v>
      </c>
      <c r="H307" t="s">
        <v>1318</v>
      </c>
      <c r="I307" s="2">
        <v>42792</v>
      </c>
      <c r="J307" s="3">
        <v>166.87</v>
      </c>
      <c r="K307" s="3">
        <v>0</v>
      </c>
      <c r="L307" s="3">
        <v>166.87</v>
      </c>
      <c r="M307" s="3">
        <v>164</v>
      </c>
      <c r="N307" s="4">
        <v>1.7500000000000002E-2</v>
      </c>
      <c r="O307" s="3">
        <v>2.87</v>
      </c>
      <c r="P307" s="5">
        <v>1</v>
      </c>
      <c r="Q307" t="s">
        <v>44</v>
      </c>
      <c r="R307" t="s">
        <v>8</v>
      </c>
      <c r="S307" t="s">
        <v>46</v>
      </c>
      <c r="T307" t="s">
        <v>47</v>
      </c>
      <c r="U307" t="s">
        <v>2</v>
      </c>
      <c r="V307" t="s">
        <v>148</v>
      </c>
      <c r="W307" t="s">
        <v>12</v>
      </c>
      <c r="X307" t="s">
        <v>13</v>
      </c>
      <c r="Y307" t="s">
        <v>14</v>
      </c>
      <c r="Z307" t="s">
        <v>15</v>
      </c>
      <c r="AA307" t="s">
        <v>16</v>
      </c>
      <c r="AB307" t="s">
        <v>17</v>
      </c>
      <c r="AC307" t="s">
        <v>18</v>
      </c>
      <c r="AD307" t="s">
        <v>19</v>
      </c>
      <c r="AE307" t="s">
        <v>20</v>
      </c>
      <c r="AF307" t="s">
        <v>21</v>
      </c>
      <c r="AG307" t="s">
        <v>22</v>
      </c>
      <c r="AH307" t="s">
        <v>23</v>
      </c>
      <c r="AI307" t="s">
        <v>227</v>
      </c>
      <c r="AJ307" t="s">
        <v>228</v>
      </c>
      <c r="AK307" t="s">
        <v>26</v>
      </c>
      <c r="AL307" t="s">
        <v>27</v>
      </c>
      <c r="AM307" t="s">
        <v>28</v>
      </c>
      <c r="AN307" t="s">
        <v>171</v>
      </c>
      <c r="AO307" t="s">
        <v>57</v>
      </c>
      <c r="AP307" t="s">
        <v>31</v>
      </c>
      <c r="AQ307" t="s">
        <v>32</v>
      </c>
      <c r="AR307" t="s">
        <v>58</v>
      </c>
      <c r="AS307" t="s">
        <v>59</v>
      </c>
      <c r="AT307" t="s">
        <v>35</v>
      </c>
      <c r="AU307" t="s">
        <v>36</v>
      </c>
      <c r="AV307" t="s">
        <v>26</v>
      </c>
      <c r="AW307" t="s">
        <v>26</v>
      </c>
      <c r="AX307" t="s">
        <v>1319</v>
      </c>
      <c r="AY307" t="s">
        <v>72</v>
      </c>
      <c r="AZ307" s="3">
        <v>166.87</v>
      </c>
      <c r="BA307" t="str">
        <f t="shared" si="4"/>
        <v>418000+EA</v>
      </c>
      <c r="BB307" t="str">
        <f>VLOOKUP(BA307,Sheet2!$A$2:$D$5,4,0)</f>
        <v>SYSTEM STOOL MANAGEMENT FLEXISEAL</v>
      </c>
      <c r="BC307" s="22">
        <f>VLOOKUP(BA307,Sheet2!$A$2:$D$5,3,0)</f>
        <v>164</v>
      </c>
    </row>
    <row r="308" spans="1:55" x14ac:dyDescent="0.2">
      <c r="A308" t="s">
        <v>1320</v>
      </c>
      <c r="B308" t="s">
        <v>164</v>
      </c>
      <c r="C308" t="s">
        <v>26</v>
      </c>
      <c r="D308" t="s">
        <v>26</v>
      </c>
      <c r="E308" t="s">
        <v>26</v>
      </c>
      <c r="F308" s="2">
        <v>42793</v>
      </c>
      <c r="G308" t="s">
        <v>1321</v>
      </c>
      <c r="H308" t="s">
        <v>1322</v>
      </c>
      <c r="I308" s="2">
        <v>42792</v>
      </c>
      <c r="J308" s="3">
        <v>1334.96</v>
      </c>
      <c r="K308" s="3">
        <v>0</v>
      </c>
      <c r="L308" s="3">
        <v>166.87</v>
      </c>
      <c r="M308" s="3">
        <v>164</v>
      </c>
      <c r="N308" s="4">
        <v>1.7500000000000002E-2</v>
      </c>
      <c r="O308" s="3">
        <v>2.87</v>
      </c>
      <c r="P308" s="5">
        <v>8</v>
      </c>
      <c r="Q308" t="s">
        <v>44</v>
      </c>
      <c r="R308" t="s">
        <v>8</v>
      </c>
      <c r="S308" t="s">
        <v>46</v>
      </c>
      <c r="T308" t="s">
        <v>47</v>
      </c>
      <c r="U308" t="s">
        <v>2</v>
      </c>
      <c r="V308" t="s">
        <v>148</v>
      </c>
      <c r="W308" t="s">
        <v>12</v>
      </c>
      <c r="X308" t="s">
        <v>13</v>
      </c>
      <c r="Y308" t="s">
        <v>49</v>
      </c>
      <c r="Z308" t="s">
        <v>50</v>
      </c>
      <c r="AA308" t="s">
        <v>51</v>
      </c>
      <c r="AB308" t="s">
        <v>52</v>
      </c>
      <c r="AC308" t="s">
        <v>53</v>
      </c>
      <c r="AD308" t="s">
        <v>54</v>
      </c>
      <c r="AE308" t="s">
        <v>55</v>
      </c>
      <c r="AF308" t="s">
        <v>50</v>
      </c>
      <c r="AG308" t="s">
        <v>51</v>
      </c>
      <c r="AH308" t="s">
        <v>26</v>
      </c>
      <c r="AI308" t="s">
        <v>26</v>
      </c>
      <c r="AJ308" t="s">
        <v>26</v>
      </c>
      <c r="AK308" t="s">
        <v>26</v>
      </c>
      <c r="AL308" t="s">
        <v>27</v>
      </c>
      <c r="AM308" t="s">
        <v>28</v>
      </c>
      <c r="AN308" t="s">
        <v>171</v>
      </c>
      <c r="AO308" t="s">
        <v>57</v>
      </c>
      <c r="AP308" t="s">
        <v>31</v>
      </c>
      <c r="AQ308" t="s">
        <v>32</v>
      </c>
      <c r="AR308" t="s">
        <v>58</v>
      </c>
      <c r="AS308" t="s">
        <v>59</v>
      </c>
      <c r="AT308" t="s">
        <v>135</v>
      </c>
      <c r="AU308" t="s">
        <v>136</v>
      </c>
      <c r="AV308" t="s">
        <v>26</v>
      </c>
      <c r="AW308" t="s">
        <v>26</v>
      </c>
      <c r="AX308" t="s">
        <v>1323</v>
      </c>
      <c r="AY308" t="s">
        <v>63</v>
      </c>
      <c r="AZ308" s="3">
        <v>166.87</v>
      </c>
      <c r="BA308" t="str">
        <f t="shared" si="4"/>
        <v>418000+EA</v>
      </c>
      <c r="BB308" t="str">
        <f>VLOOKUP(BA308,Sheet2!$A$2:$D$5,4,0)</f>
        <v>SYSTEM STOOL MANAGEMENT FLEXISEAL</v>
      </c>
      <c r="BC308" s="22">
        <f>VLOOKUP(BA308,Sheet2!$A$2:$D$5,3,0)</f>
        <v>164</v>
      </c>
    </row>
    <row r="309" spans="1:55" x14ac:dyDescent="0.2">
      <c r="A309" t="s">
        <v>1324</v>
      </c>
      <c r="B309" t="s">
        <v>182</v>
      </c>
      <c r="C309" t="s">
        <v>2</v>
      </c>
      <c r="D309" t="s">
        <v>316</v>
      </c>
      <c r="E309" t="s">
        <v>4</v>
      </c>
      <c r="F309" s="2">
        <v>42793</v>
      </c>
      <c r="G309" t="s">
        <v>1325</v>
      </c>
      <c r="H309" t="s">
        <v>1326</v>
      </c>
      <c r="I309" s="2">
        <v>42792</v>
      </c>
      <c r="J309" s="3">
        <v>166.87</v>
      </c>
      <c r="K309" s="3">
        <v>0</v>
      </c>
      <c r="L309" s="3">
        <v>166.87</v>
      </c>
      <c r="M309" s="3">
        <v>164</v>
      </c>
      <c r="N309" s="4">
        <v>1.7500000000000002E-2</v>
      </c>
      <c r="O309" s="3">
        <v>2.87</v>
      </c>
      <c r="P309" s="5">
        <v>1</v>
      </c>
      <c r="Q309" t="s">
        <v>44</v>
      </c>
      <c r="R309" t="s">
        <v>8</v>
      </c>
      <c r="S309" t="s">
        <v>46</v>
      </c>
      <c r="T309" t="s">
        <v>47</v>
      </c>
      <c r="U309" t="s">
        <v>2</v>
      </c>
      <c r="V309" t="s">
        <v>148</v>
      </c>
      <c r="W309" t="s">
        <v>12</v>
      </c>
      <c r="X309" t="s">
        <v>13</v>
      </c>
      <c r="Y309" t="s">
        <v>14</v>
      </c>
      <c r="Z309" t="s">
        <v>75</v>
      </c>
      <c r="AA309" t="s">
        <v>76</v>
      </c>
      <c r="AB309" t="s">
        <v>17</v>
      </c>
      <c r="AC309" t="s">
        <v>18</v>
      </c>
      <c r="AD309" t="s">
        <v>19</v>
      </c>
      <c r="AE309" t="s">
        <v>20</v>
      </c>
      <c r="AF309" t="s">
        <v>21</v>
      </c>
      <c r="AG309" t="s">
        <v>22</v>
      </c>
      <c r="AH309" t="s">
        <v>77</v>
      </c>
      <c r="AI309" t="s">
        <v>149</v>
      </c>
      <c r="AJ309" t="s">
        <v>150</v>
      </c>
      <c r="AK309" t="s">
        <v>26</v>
      </c>
      <c r="AL309" t="s">
        <v>27</v>
      </c>
      <c r="AM309" t="s">
        <v>28</v>
      </c>
      <c r="AN309" t="s">
        <v>171</v>
      </c>
      <c r="AO309" t="s">
        <v>57</v>
      </c>
      <c r="AP309" t="s">
        <v>31</v>
      </c>
      <c r="AQ309" t="s">
        <v>32</v>
      </c>
      <c r="AR309" t="s">
        <v>58</v>
      </c>
      <c r="AS309" t="s">
        <v>59</v>
      </c>
      <c r="AT309" t="s">
        <v>35</v>
      </c>
      <c r="AU309" t="s">
        <v>36</v>
      </c>
      <c r="AV309" t="s">
        <v>26</v>
      </c>
      <c r="AW309" t="s">
        <v>26</v>
      </c>
      <c r="AX309" t="s">
        <v>1327</v>
      </c>
      <c r="AY309" t="s">
        <v>602</v>
      </c>
      <c r="AZ309" s="3">
        <v>166.87</v>
      </c>
      <c r="BA309" t="str">
        <f t="shared" si="4"/>
        <v>418000+EA</v>
      </c>
      <c r="BB309" t="str">
        <f>VLOOKUP(BA309,Sheet2!$A$2:$D$5,4,0)</f>
        <v>SYSTEM STOOL MANAGEMENT FLEXISEAL</v>
      </c>
      <c r="BC309" s="22">
        <f>VLOOKUP(BA309,Sheet2!$A$2:$D$5,3,0)</f>
        <v>164</v>
      </c>
    </row>
    <row r="310" spans="1:55" x14ac:dyDescent="0.2">
      <c r="A310" t="s">
        <v>1328</v>
      </c>
      <c r="B310" t="s">
        <v>120</v>
      </c>
      <c r="C310" t="s">
        <v>2</v>
      </c>
      <c r="D310" t="s">
        <v>316</v>
      </c>
      <c r="E310" t="s">
        <v>4</v>
      </c>
      <c r="F310" s="2"/>
      <c r="G310" t="s">
        <v>26</v>
      </c>
      <c r="H310" t="s">
        <v>26</v>
      </c>
      <c r="I310" s="2">
        <v>42794</v>
      </c>
      <c r="J310" s="3">
        <v>59.85</v>
      </c>
      <c r="K310" s="3">
        <v>0</v>
      </c>
      <c r="L310" s="3">
        <v>3.99</v>
      </c>
      <c r="M310" s="3">
        <v>3.92</v>
      </c>
      <c r="N310" s="4">
        <v>1.7500000000000002E-2</v>
      </c>
      <c r="O310" s="3">
        <v>7.0000000000000007E-2</v>
      </c>
      <c r="P310" s="5">
        <v>15</v>
      </c>
      <c r="Q310" t="s">
        <v>7</v>
      </c>
      <c r="R310" t="s">
        <v>8</v>
      </c>
      <c r="S310" t="s">
        <v>9</v>
      </c>
      <c r="T310" t="s">
        <v>10</v>
      </c>
      <c r="U310" t="s">
        <v>2</v>
      </c>
      <c r="V310" t="s">
        <v>798</v>
      </c>
      <c r="W310" t="s">
        <v>12</v>
      </c>
      <c r="X310" t="s">
        <v>13</v>
      </c>
      <c r="Y310" t="s">
        <v>14</v>
      </c>
      <c r="Z310" t="s">
        <v>15</v>
      </c>
      <c r="AA310" t="s">
        <v>16</v>
      </c>
      <c r="AB310" t="s">
        <v>17</v>
      </c>
      <c r="AC310" t="s">
        <v>18</v>
      </c>
      <c r="AD310" t="s">
        <v>19</v>
      </c>
      <c r="AE310" t="s">
        <v>20</v>
      </c>
      <c r="AF310" t="s">
        <v>21</v>
      </c>
      <c r="AG310" t="s">
        <v>22</v>
      </c>
      <c r="AH310" t="s">
        <v>23</v>
      </c>
      <c r="AI310" t="s">
        <v>24</v>
      </c>
      <c r="AJ310" t="s">
        <v>25</v>
      </c>
      <c r="AK310" t="s">
        <v>26</v>
      </c>
      <c r="AL310" t="s">
        <v>27</v>
      </c>
      <c r="AM310" t="s">
        <v>28</v>
      </c>
      <c r="AN310" t="s">
        <v>29</v>
      </c>
      <c r="AO310" t="s">
        <v>30</v>
      </c>
      <c r="AP310" t="s">
        <v>31</v>
      </c>
      <c r="AQ310" t="s">
        <v>32</v>
      </c>
      <c r="AR310" t="s">
        <v>33</v>
      </c>
      <c r="AS310" t="s">
        <v>34</v>
      </c>
      <c r="AT310" t="s">
        <v>35</v>
      </c>
      <c r="AU310" t="s">
        <v>36</v>
      </c>
      <c r="AV310" t="s">
        <v>26</v>
      </c>
      <c r="AW310" t="s">
        <v>26</v>
      </c>
      <c r="AX310" t="s">
        <v>1329</v>
      </c>
      <c r="AY310" t="s">
        <v>389</v>
      </c>
      <c r="AZ310" s="3">
        <v>3.99</v>
      </c>
      <c r="BA310" t="str">
        <f t="shared" si="4"/>
        <v>650078+EA</v>
      </c>
      <c r="BB310" t="str">
        <f>VLOOKUP(BA310,Sheet2!$A$2:$D$5,4,0)</f>
        <v>BAG FEC FLXSL CLT PCH ODOR FLTR HYDRCLLD</v>
      </c>
      <c r="BC310" s="22">
        <f>VLOOKUP(BA310,Sheet2!$A$2:$D$5,3,0)</f>
        <v>3.92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"/>
  <sheetViews>
    <sheetView workbookViewId="0">
      <selection activeCell="A2" sqref="A2:E6"/>
    </sheetView>
  </sheetViews>
  <sheetFormatPr defaultRowHeight="12.75" x14ac:dyDescent="0.2"/>
  <sheetData>
    <row r="1" spans="1:54" ht="38.25" x14ac:dyDescent="0.2">
      <c r="A1" s="6" t="s">
        <v>1388</v>
      </c>
      <c r="B1" s="23" t="s">
        <v>1338</v>
      </c>
      <c r="C1" s="24" t="s">
        <v>1351</v>
      </c>
      <c r="D1" s="26" t="s">
        <v>1342</v>
      </c>
      <c r="E1" s="28" t="s">
        <v>1389</v>
      </c>
      <c r="F1" s="1" t="s">
        <v>1330</v>
      </c>
      <c r="G1" s="1" t="s">
        <v>1331</v>
      </c>
      <c r="H1" s="1" t="s">
        <v>1332</v>
      </c>
      <c r="I1" s="1" t="s">
        <v>1333</v>
      </c>
      <c r="J1" s="1" t="s">
        <v>1334</v>
      </c>
      <c r="K1" s="1" t="s">
        <v>1335</v>
      </c>
      <c r="L1" s="1" t="s">
        <v>1336</v>
      </c>
      <c r="M1" s="1" t="s">
        <v>1337</v>
      </c>
      <c r="N1" s="6" t="s">
        <v>1339</v>
      </c>
      <c r="O1" s="1" t="s">
        <v>1340</v>
      </c>
      <c r="P1" s="1" t="s">
        <v>1341</v>
      </c>
      <c r="Q1" s="1" t="s">
        <v>1343</v>
      </c>
      <c r="R1" s="1" t="s">
        <v>1344</v>
      </c>
      <c r="S1" s="1" t="s">
        <v>1345</v>
      </c>
      <c r="T1" s="1" t="s">
        <v>1346</v>
      </c>
      <c r="U1" s="1" t="s">
        <v>1347</v>
      </c>
      <c r="V1" s="1" t="s">
        <v>1348</v>
      </c>
      <c r="W1" s="1" t="s">
        <v>1349</v>
      </c>
      <c r="X1" s="1" t="s">
        <v>1350</v>
      </c>
      <c r="Y1" s="1" t="s">
        <v>1352</v>
      </c>
      <c r="Z1" s="1" t="s">
        <v>1353</v>
      </c>
      <c r="AA1" s="1" t="s">
        <v>1354</v>
      </c>
      <c r="AB1" s="1" t="s">
        <v>1355</v>
      </c>
      <c r="AC1" s="1" t="s">
        <v>1356</v>
      </c>
      <c r="AD1" s="1" t="s">
        <v>1357</v>
      </c>
      <c r="AE1" s="1" t="s">
        <v>1358</v>
      </c>
      <c r="AF1" s="1" t="s">
        <v>1359</v>
      </c>
      <c r="AG1" s="1" t="s">
        <v>1360</v>
      </c>
      <c r="AH1" s="1" t="s">
        <v>1361</v>
      </c>
      <c r="AI1" s="1" t="s">
        <v>1362</v>
      </c>
      <c r="AJ1" s="1" t="s">
        <v>1363</v>
      </c>
      <c r="AK1" s="1" t="s">
        <v>1364</v>
      </c>
      <c r="AL1" s="1" t="s">
        <v>1365</v>
      </c>
      <c r="AM1" s="1" t="s">
        <v>1366</v>
      </c>
      <c r="AN1" s="1" t="s">
        <v>1367</v>
      </c>
      <c r="AO1" s="1" t="s">
        <v>1368</v>
      </c>
      <c r="AP1" s="1" t="s">
        <v>1369</v>
      </c>
      <c r="AQ1" s="6" t="s">
        <v>1370</v>
      </c>
      <c r="AR1" s="1" t="s">
        <v>1371</v>
      </c>
      <c r="AS1" s="1" t="s">
        <v>1372</v>
      </c>
      <c r="AT1" s="1" t="s">
        <v>1373</v>
      </c>
      <c r="AU1" s="1" t="s">
        <v>1374</v>
      </c>
      <c r="AV1" s="1" t="s">
        <v>1375</v>
      </c>
      <c r="AW1" s="1" t="s">
        <v>1376</v>
      </c>
      <c r="AX1" s="1" t="s">
        <v>1377</v>
      </c>
      <c r="AY1" s="1" t="s">
        <v>1378</v>
      </c>
      <c r="AZ1" s="1" t="s">
        <v>1379</v>
      </c>
      <c r="BA1" s="1" t="s">
        <v>1380</v>
      </c>
      <c r="BB1" s="1" t="s">
        <v>1381</v>
      </c>
    </row>
    <row r="2" spans="1:54" x14ac:dyDescent="0.2">
      <c r="A2" t="s">
        <v>1392</v>
      </c>
      <c r="B2" s="8">
        <v>42791</v>
      </c>
      <c r="C2" s="25" t="s">
        <v>67</v>
      </c>
      <c r="D2" s="27">
        <v>58.8</v>
      </c>
      <c r="E2" s="28"/>
      <c r="F2" t="s">
        <v>1308</v>
      </c>
      <c r="G2" t="s">
        <v>729</v>
      </c>
      <c r="H2" t="s">
        <v>2</v>
      </c>
      <c r="I2" t="s">
        <v>316</v>
      </c>
      <c r="J2" t="s">
        <v>4</v>
      </c>
      <c r="K2" s="2">
        <v>42793</v>
      </c>
      <c r="L2" t="s">
        <v>1309</v>
      </c>
      <c r="M2" t="s">
        <v>1310</v>
      </c>
      <c r="N2" s="3">
        <v>119.66</v>
      </c>
      <c r="O2" s="3">
        <v>0</v>
      </c>
      <c r="P2" s="3">
        <v>59.83</v>
      </c>
      <c r="Q2" s="4">
        <v>1.7500000000000002E-2</v>
      </c>
      <c r="R2" s="3">
        <v>1.03</v>
      </c>
      <c r="S2" s="5">
        <v>2</v>
      </c>
      <c r="T2" t="s">
        <v>44</v>
      </c>
      <c r="U2" t="s">
        <v>65</v>
      </c>
      <c r="V2" t="s">
        <v>46</v>
      </c>
      <c r="W2" t="s">
        <v>134</v>
      </c>
      <c r="X2" t="s">
        <v>2</v>
      </c>
      <c r="Y2" t="s">
        <v>12</v>
      </c>
      <c r="Z2" t="s">
        <v>13</v>
      </c>
      <c r="AA2" t="s">
        <v>49</v>
      </c>
      <c r="AB2" t="s">
        <v>50</v>
      </c>
      <c r="AC2" t="s">
        <v>51</v>
      </c>
      <c r="AD2" t="s">
        <v>52</v>
      </c>
      <c r="AE2" t="s">
        <v>53</v>
      </c>
      <c r="AF2" t="s">
        <v>54</v>
      </c>
      <c r="AG2" t="s">
        <v>55</v>
      </c>
      <c r="AH2" t="s">
        <v>50</v>
      </c>
      <c r="AI2" t="s">
        <v>51</v>
      </c>
      <c r="AJ2" t="s">
        <v>26</v>
      </c>
      <c r="AK2" t="s">
        <v>26</v>
      </c>
      <c r="AL2" t="s">
        <v>26</v>
      </c>
      <c r="AM2" t="s">
        <v>26</v>
      </c>
      <c r="AN2" t="s">
        <v>27</v>
      </c>
      <c r="AO2" t="s">
        <v>28</v>
      </c>
      <c r="AP2" t="s">
        <v>68</v>
      </c>
      <c r="AQ2" t="s">
        <v>69</v>
      </c>
      <c r="AR2" t="s">
        <v>31</v>
      </c>
      <c r="AS2" t="s">
        <v>32</v>
      </c>
      <c r="AT2" t="s">
        <v>33</v>
      </c>
      <c r="AU2" t="s">
        <v>34</v>
      </c>
      <c r="AV2" t="s">
        <v>135</v>
      </c>
      <c r="AW2" t="s">
        <v>136</v>
      </c>
      <c r="AX2" t="s">
        <v>26</v>
      </c>
      <c r="AY2" t="s">
        <v>26</v>
      </c>
      <c r="AZ2" t="s">
        <v>1311</v>
      </c>
      <c r="BA2" t="s">
        <v>63</v>
      </c>
      <c r="BB2" s="3">
        <v>59.83</v>
      </c>
    </row>
    <row r="3" spans="1:54" x14ac:dyDescent="0.2">
      <c r="A3" t="s">
        <v>1394</v>
      </c>
      <c r="B3" s="8">
        <v>42792</v>
      </c>
      <c r="C3" s="25" t="s">
        <v>148</v>
      </c>
      <c r="D3" s="27">
        <v>164</v>
      </c>
      <c r="E3" s="28"/>
      <c r="F3" t="s">
        <v>1312</v>
      </c>
      <c r="G3" t="s">
        <v>174</v>
      </c>
      <c r="H3" t="s">
        <v>2</v>
      </c>
      <c r="I3" t="s">
        <v>316</v>
      </c>
      <c r="J3" t="s">
        <v>4</v>
      </c>
      <c r="K3" s="2">
        <v>42793</v>
      </c>
      <c r="L3" t="s">
        <v>1313</v>
      </c>
      <c r="M3" t="s">
        <v>1314</v>
      </c>
      <c r="N3" s="3">
        <v>166.87</v>
      </c>
      <c r="O3" s="3">
        <v>0</v>
      </c>
      <c r="P3" s="3">
        <v>166.87</v>
      </c>
      <c r="Q3" s="4">
        <v>1.7500000000000002E-2</v>
      </c>
      <c r="R3" s="3">
        <v>2.87</v>
      </c>
      <c r="S3" s="5">
        <v>1</v>
      </c>
      <c r="T3" t="s">
        <v>44</v>
      </c>
      <c r="U3" t="s">
        <v>8</v>
      </c>
      <c r="V3" t="s">
        <v>46</v>
      </c>
      <c r="W3" t="s">
        <v>47</v>
      </c>
      <c r="X3" t="s">
        <v>2</v>
      </c>
      <c r="Y3" t="s">
        <v>12</v>
      </c>
      <c r="Z3" t="s">
        <v>13</v>
      </c>
      <c r="AA3" t="s">
        <v>14</v>
      </c>
      <c r="AB3" t="s">
        <v>75</v>
      </c>
      <c r="AC3" t="s">
        <v>76</v>
      </c>
      <c r="AD3" t="s">
        <v>17</v>
      </c>
      <c r="AE3" t="s">
        <v>18</v>
      </c>
      <c r="AF3" t="s">
        <v>19</v>
      </c>
      <c r="AG3" t="s">
        <v>20</v>
      </c>
      <c r="AH3" t="s">
        <v>21</v>
      </c>
      <c r="AI3" t="s">
        <v>22</v>
      </c>
      <c r="AJ3" t="s">
        <v>77</v>
      </c>
      <c r="AK3" t="s">
        <v>149</v>
      </c>
      <c r="AL3" t="s">
        <v>150</v>
      </c>
      <c r="AM3" t="s">
        <v>26</v>
      </c>
      <c r="AN3" t="s">
        <v>27</v>
      </c>
      <c r="AO3" t="s">
        <v>28</v>
      </c>
      <c r="AP3" t="s">
        <v>171</v>
      </c>
      <c r="AQ3" t="s">
        <v>57</v>
      </c>
      <c r="AR3" t="s">
        <v>31</v>
      </c>
      <c r="AS3" t="s">
        <v>32</v>
      </c>
      <c r="AT3" t="s">
        <v>58</v>
      </c>
      <c r="AU3" t="s">
        <v>59</v>
      </c>
      <c r="AV3" t="s">
        <v>35</v>
      </c>
      <c r="AW3" t="s">
        <v>36</v>
      </c>
      <c r="AX3" t="s">
        <v>26</v>
      </c>
      <c r="AY3" t="s">
        <v>26</v>
      </c>
      <c r="AZ3" t="s">
        <v>1315</v>
      </c>
      <c r="BA3" t="s">
        <v>114</v>
      </c>
      <c r="BB3" s="3">
        <v>166.87</v>
      </c>
    </row>
    <row r="4" spans="1:54" x14ac:dyDescent="0.2">
      <c r="A4" t="s">
        <v>1391</v>
      </c>
      <c r="B4" s="8">
        <v>42515</v>
      </c>
      <c r="C4" s="25" t="s">
        <v>48</v>
      </c>
      <c r="D4" s="27">
        <v>510</v>
      </c>
      <c r="E4" s="28"/>
      <c r="F4" t="s">
        <v>126</v>
      </c>
      <c r="G4" t="s">
        <v>127</v>
      </c>
      <c r="H4" t="s">
        <v>2</v>
      </c>
      <c r="I4" t="s">
        <v>40</v>
      </c>
      <c r="J4" t="s">
        <v>41</v>
      </c>
      <c r="K4" s="2">
        <v>42534</v>
      </c>
      <c r="L4" t="s">
        <v>128</v>
      </c>
      <c r="M4" t="s">
        <v>129</v>
      </c>
      <c r="N4" s="3">
        <v>1037.8599999999999</v>
      </c>
      <c r="O4" s="3">
        <v>0</v>
      </c>
      <c r="P4" s="3">
        <v>518.92999999999995</v>
      </c>
      <c r="Q4" s="4">
        <v>1.7500000000000002E-2</v>
      </c>
      <c r="R4" s="3">
        <v>8.93</v>
      </c>
      <c r="S4" s="5">
        <v>2</v>
      </c>
      <c r="T4" t="s">
        <v>44</v>
      </c>
      <c r="U4" t="s">
        <v>45</v>
      </c>
      <c r="V4" t="s">
        <v>46</v>
      </c>
      <c r="W4" t="s">
        <v>47</v>
      </c>
      <c r="X4" t="s">
        <v>2</v>
      </c>
      <c r="Y4" t="s">
        <v>12</v>
      </c>
      <c r="Z4" t="s">
        <v>13</v>
      </c>
      <c r="AA4" t="s">
        <v>49</v>
      </c>
      <c r="AB4" t="s">
        <v>50</v>
      </c>
      <c r="AC4" t="s">
        <v>51</v>
      </c>
      <c r="AD4" t="s">
        <v>52</v>
      </c>
      <c r="AE4" t="s">
        <v>53</v>
      </c>
      <c r="AF4" t="s">
        <v>54</v>
      </c>
      <c r="AG4" t="s">
        <v>55</v>
      </c>
      <c r="AH4" t="s">
        <v>50</v>
      </c>
      <c r="AI4" t="s">
        <v>51</v>
      </c>
      <c r="AJ4" t="s">
        <v>26</v>
      </c>
      <c r="AK4" t="s">
        <v>26</v>
      </c>
      <c r="AL4" t="s">
        <v>26</v>
      </c>
      <c r="AM4" t="s">
        <v>26</v>
      </c>
      <c r="AN4" t="s">
        <v>27</v>
      </c>
      <c r="AO4" t="s">
        <v>28</v>
      </c>
      <c r="AP4" t="s">
        <v>56</v>
      </c>
      <c r="AQ4" t="s">
        <v>57</v>
      </c>
      <c r="AR4" t="s">
        <v>31</v>
      </c>
      <c r="AS4" t="s">
        <v>32</v>
      </c>
      <c r="AT4" t="s">
        <v>58</v>
      </c>
      <c r="AU4" t="s">
        <v>59</v>
      </c>
      <c r="AV4" t="s">
        <v>60</v>
      </c>
      <c r="AW4" t="s">
        <v>61</v>
      </c>
      <c r="AX4" t="s">
        <v>26</v>
      </c>
      <c r="AY4" t="s">
        <v>26</v>
      </c>
      <c r="AZ4" t="s">
        <v>130</v>
      </c>
      <c r="BA4" t="s">
        <v>63</v>
      </c>
      <c r="BB4" s="3">
        <v>518.92999999999995</v>
      </c>
    </row>
    <row r="5" spans="1:54" x14ac:dyDescent="0.2">
      <c r="A5" t="s">
        <v>1393</v>
      </c>
      <c r="B5" s="8">
        <v>42534</v>
      </c>
      <c r="C5" s="25" t="s">
        <v>148</v>
      </c>
      <c r="D5" s="27">
        <v>170</v>
      </c>
      <c r="E5" s="28"/>
      <c r="F5" t="s">
        <v>156</v>
      </c>
      <c r="G5" t="s">
        <v>157</v>
      </c>
      <c r="H5" t="s">
        <v>2</v>
      </c>
      <c r="I5" t="s">
        <v>40</v>
      </c>
      <c r="J5" t="s">
        <v>41</v>
      </c>
      <c r="K5" s="2"/>
      <c r="L5" t="s">
        <v>26</v>
      </c>
      <c r="M5" t="s">
        <v>26</v>
      </c>
      <c r="N5" s="3">
        <v>518.94000000000005</v>
      </c>
      <c r="O5" s="3">
        <v>0</v>
      </c>
      <c r="P5" s="3">
        <v>172.98</v>
      </c>
      <c r="Q5" s="4">
        <v>1.7500000000000002E-2</v>
      </c>
      <c r="R5" s="3">
        <v>2.98</v>
      </c>
      <c r="S5" s="5">
        <v>3</v>
      </c>
      <c r="T5" t="s">
        <v>44</v>
      </c>
      <c r="U5" t="s">
        <v>8</v>
      </c>
      <c r="V5" t="s">
        <v>46</v>
      </c>
      <c r="W5" t="s">
        <v>47</v>
      </c>
      <c r="X5" t="s">
        <v>2</v>
      </c>
      <c r="Y5" t="s">
        <v>12</v>
      </c>
      <c r="Z5" t="s">
        <v>13</v>
      </c>
      <c r="AA5" t="s">
        <v>14</v>
      </c>
      <c r="AB5" t="s">
        <v>75</v>
      </c>
      <c r="AC5" t="s">
        <v>76</v>
      </c>
      <c r="AD5" t="s">
        <v>17</v>
      </c>
      <c r="AE5" t="s">
        <v>18</v>
      </c>
      <c r="AF5" t="s">
        <v>19</v>
      </c>
      <c r="AG5" t="s">
        <v>20</v>
      </c>
      <c r="AH5" t="s">
        <v>21</v>
      </c>
      <c r="AI5" t="s">
        <v>22</v>
      </c>
      <c r="AJ5" t="s">
        <v>77</v>
      </c>
      <c r="AK5" t="s">
        <v>149</v>
      </c>
      <c r="AL5" t="s">
        <v>150</v>
      </c>
      <c r="AM5" t="s">
        <v>26</v>
      </c>
      <c r="AN5" t="s">
        <v>27</v>
      </c>
      <c r="AO5" t="s">
        <v>28</v>
      </c>
      <c r="AP5" t="s">
        <v>151</v>
      </c>
      <c r="AQ5" t="s">
        <v>57</v>
      </c>
      <c r="AR5" t="s">
        <v>31</v>
      </c>
      <c r="AS5" t="s">
        <v>32</v>
      </c>
      <c r="AT5" t="s">
        <v>58</v>
      </c>
      <c r="AU5" t="s">
        <v>59</v>
      </c>
      <c r="AV5" t="s">
        <v>35</v>
      </c>
      <c r="AW5" t="s">
        <v>36</v>
      </c>
      <c r="AX5" t="s">
        <v>26</v>
      </c>
      <c r="AY5" t="s">
        <v>26</v>
      </c>
      <c r="AZ5" t="s">
        <v>158</v>
      </c>
      <c r="BA5" t="s">
        <v>157</v>
      </c>
      <c r="BB5" s="3">
        <v>172.98</v>
      </c>
    </row>
    <row r="6" spans="1:54" x14ac:dyDescent="0.2">
      <c r="A6" t="s">
        <v>1390</v>
      </c>
      <c r="B6" s="8">
        <v>42794</v>
      </c>
      <c r="C6" s="25" t="s">
        <v>798</v>
      </c>
      <c r="D6" s="27">
        <v>3.92</v>
      </c>
      <c r="E6" s="28"/>
      <c r="F6" t="s">
        <v>1328</v>
      </c>
      <c r="G6" t="s">
        <v>120</v>
      </c>
      <c r="H6" t="s">
        <v>2</v>
      </c>
      <c r="I6" t="s">
        <v>316</v>
      </c>
      <c r="J6" t="s">
        <v>4</v>
      </c>
      <c r="K6" s="2"/>
      <c r="L6" t="s">
        <v>26</v>
      </c>
      <c r="M6" t="s">
        <v>26</v>
      </c>
      <c r="N6" s="3">
        <v>59.85</v>
      </c>
      <c r="O6" s="3">
        <v>0</v>
      </c>
      <c r="P6" s="3">
        <v>3.99</v>
      </c>
      <c r="Q6" s="4">
        <v>1.7500000000000002E-2</v>
      </c>
      <c r="R6" s="3">
        <v>7.0000000000000007E-2</v>
      </c>
      <c r="S6" s="5">
        <v>15</v>
      </c>
      <c r="T6" t="s">
        <v>7</v>
      </c>
      <c r="U6" t="s">
        <v>8</v>
      </c>
      <c r="V6" t="s">
        <v>9</v>
      </c>
      <c r="W6" t="s">
        <v>10</v>
      </c>
      <c r="X6" t="s">
        <v>2</v>
      </c>
      <c r="Y6" t="s">
        <v>12</v>
      </c>
      <c r="Z6" t="s">
        <v>13</v>
      </c>
      <c r="AA6" t="s">
        <v>14</v>
      </c>
      <c r="AB6" t="s">
        <v>15</v>
      </c>
      <c r="AC6" t="s">
        <v>16</v>
      </c>
      <c r="AD6" t="s">
        <v>17</v>
      </c>
      <c r="AE6" t="s">
        <v>18</v>
      </c>
      <c r="AF6" t="s">
        <v>19</v>
      </c>
      <c r="AG6" t="s">
        <v>20</v>
      </c>
      <c r="AH6" t="s">
        <v>21</v>
      </c>
      <c r="AI6" t="s">
        <v>22</v>
      </c>
      <c r="AJ6" t="s">
        <v>23</v>
      </c>
      <c r="AK6" t="s">
        <v>24</v>
      </c>
      <c r="AL6" t="s">
        <v>25</v>
      </c>
      <c r="AM6" t="s">
        <v>26</v>
      </c>
      <c r="AN6" t="s">
        <v>27</v>
      </c>
      <c r="AO6" t="s">
        <v>28</v>
      </c>
      <c r="AP6" t="s">
        <v>29</v>
      </c>
      <c r="AQ6" t="s">
        <v>30</v>
      </c>
      <c r="AR6" t="s">
        <v>31</v>
      </c>
      <c r="AS6" t="s">
        <v>32</v>
      </c>
      <c r="AT6" t="s">
        <v>33</v>
      </c>
      <c r="AU6" t="s">
        <v>34</v>
      </c>
      <c r="AV6" t="s">
        <v>35</v>
      </c>
      <c r="AW6" t="s">
        <v>36</v>
      </c>
      <c r="AX6" t="s">
        <v>26</v>
      </c>
      <c r="AY6" t="s">
        <v>26</v>
      </c>
      <c r="AZ6" t="s">
        <v>1329</v>
      </c>
      <c r="BA6" t="s">
        <v>389</v>
      </c>
      <c r="BB6" s="3">
        <v>3.99</v>
      </c>
    </row>
  </sheetData>
  <sortState ref="A2:BJ310">
    <sortCondition ref="A2"/>
    <sortCondition descending="1"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Summary</vt:lpstr>
      <vt:lpstr>SAP</vt:lpstr>
      <vt:lpstr>Sheet2</vt:lpstr>
      <vt:lpstr>Sheet3</vt:lpstr>
      <vt:lpstr>Sheet4</vt:lpstr>
      <vt:lpstr>Sheet6</vt:lpstr>
      <vt:lpstr>Test</vt:lpstr>
      <vt:lpstr>Last</vt:lpstr>
      <vt:lpstr>LastTb1311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Guo, Rubing</cp:lastModifiedBy>
  <cp:revision>1</cp:revision>
  <dcterms:created xsi:type="dcterms:W3CDTF">2017-10-31T19:54:40Z</dcterms:created>
  <dcterms:modified xsi:type="dcterms:W3CDTF">2017-10-31T19:54:41Z</dcterms:modified>
  <cp:category/>
</cp:coreProperties>
</file>