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tura\2k15_zbior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5" i="1" l="1"/>
  <c r="U35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8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3" i="1"/>
  <c r="R4" i="1"/>
  <c r="R5" i="1"/>
  <c r="R6" i="1"/>
  <c r="R7" i="1"/>
  <c r="R8" i="1"/>
  <c r="R2" i="1"/>
  <c r="K8" i="1"/>
  <c r="Q8" i="1" s="1"/>
  <c r="O36" i="1"/>
  <c r="O52" i="1"/>
  <c r="O68" i="1"/>
  <c r="O84" i="1"/>
  <c r="O100" i="1"/>
  <c r="O116" i="1"/>
  <c r="O132" i="1"/>
  <c r="O148" i="1"/>
  <c r="C3" i="1"/>
  <c r="O3" i="1" s="1"/>
  <c r="C4" i="1"/>
  <c r="O4" i="1" s="1"/>
  <c r="C5" i="1"/>
  <c r="O5" i="1" s="1"/>
  <c r="C6" i="1"/>
  <c r="O6" i="1" s="1"/>
  <c r="C7" i="1"/>
  <c r="O7" i="1" s="1"/>
  <c r="C8" i="1"/>
  <c r="O8" i="1" s="1"/>
  <c r="C9" i="1"/>
  <c r="O9" i="1" s="1"/>
  <c r="C10" i="1"/>
  <c r="O10" i="1" s="1"/>
  <c r="C11" i="1"/>
  <c r="O11" i="1" s="1"/>
  <c r="C12" i="1"/>
  <c r="O12" i="1" s="1"/>
  <c r="C13" i="1"/>
  <c r="O13" i="1" s="1"/>
  <c r="C14" i="1"/>
  <c r="O14" i="1" s="1"/>
  <c r="C15" i="1"/>
  <c r="O15" i="1" s="1"/>
  <c r="C16" i="1"/>
  <c r="O16" i="1" s="1"/>
  <c r="C17" i="1"/>
  <c r="O17" i="1" s="1"/>
  <c r="C18" i="1"/>
  <c r="O18" i="1" s="1"/>
  <c r="C19" i="1"/>
  <c r="O19" i="1" s="1"/>
  <c r="C20" i="1"/>
  <c r="O20" i="1" s="1"/>
  <c r="C21" i="1"/>
  <c r="O21" i="1" s="1"/>
  <c r="C22" i="1"/>
  <c r="O22" i="1" s="1"/>
  <c r="C23" i="1"/>
  <c r="O23" i="1" s="1"/>
  <c r="C24" i="1"/>
  <c r="O24" i="1" s="1"/>
  <c r="C25" i="1"/>
  <c r="O25" i="1" s="1"/>
  <c r="C26" i="1"/>
  <c r="O26" i="1" s="1"/>
  <c r="C27" i="1"/>
  <c r="O27" i="1" s="1"/>
  <c r="C28" i="1"/>
  <c r="O28" i="1" s="1"/>
  <c r="C29" i="1"/>
  <c r="O29" i="1" s="1"/>
  <c r="C30" i="1"/>
  <c r="O30" i="1" s="1"/>
  <c r="C31" i="1"/>
  <c r="O31" i="1" s="1"/>
  <c r="C32" i="1"/>
  <c r="O32" i="1" s="1"/>
  <c r="C33" i="1"/>
  <c r="O33" i="1" s="1"/>
  <c r="C34" i="1"/>
  <c r="O34" i="1" s="1"/>
  <c r="C35" i="1"/>
  <c r="O35" i="1" s="1"/>
  <c r="C36" i="1"/>
  <c r="C37" i="1"/>
  <c r="O37" i="1" s="1"/>
  <c r="C38" i="1"/>
  <c r="O38" i="1" s="1"/>
  <c r="C39" i="1"/>
  <c r="O39" i="1" s="1"/>
  <c r="C40" i="1"/>
  <c r="O40" i="1" s="1"/>
  <c r="C41" i="1"/>
  <c r="O41" i="1" s="1"/>
  <c r="C42" i="1"/>
  <c r="O42" i="1" s="1"/>
  <c r="C43" i="1"/>
  <c r="O43" i="1" s="1"/>
  <c r="C44" i="1"/>
  <c r="O44" i="1" s="1"/>
  <c r="C45" i="1"/>
  <c r="O45" i="1" s="1"/>
  <c r="C46" i="1"/>
  <c r="O46" i="1" s="1"/>
  <c r="C47" i="1"/>
  <c r="O47" i="1" s="1"/>
  <c r="C48" i="1"/>
  <c r="O48" i="1" s="1"/>
  <c r="C49" i="1"/>
  <c r="O49" i="1" s="1"/>
  <c r="C50" i="1"/>
  <c r="O50" i="1" s="1"/>
  <c r="C51" i="1"/>
  <c r="O51" i="1" s="1"/>
  <c r="C52" i="1"/>
  <c r="C53" i="1"/>
  <c r="O53" i="1" s="1"/>
  <c r="C54" i="1"/>
  <c r="O54" i="1" s="1"/>
  <c r="C55" i="1"/>
  <c r="O55" i="1" s="1"/>
  <c r="C56" i="1"/>
  <c r="O56" i="1" s="1"/>
  <c r="C57" i="1"/>
  <c r="O57" i="1" s="1"/>
  <c r="C58" i="1"/>
  <c r="O58" i="1" s="1"/>
  <c r="C59" i="1"/>
  <c r="O59" i="1" s="1"/>
  <c r="C60" i="1"/>
  <c r="O60" i="1" s="1"/>
  <c r="C61" i="1"/>
  <c r="O61" i="1" s="1"/>
  <c r="C62" i="1"/>
  <c r="O62" i="1" s="1"/>
  <c r="C63" i="1"/>
  <c r="O63" i="1" s="1"/>
  <c r="C64" i="1"/>
  <c r="O64" i="1" s="1"/>
  <c r="C65" i="1"/>
  <c r="O65" i="1" s="1"/>
  <c r="C66" i="1"/>
  <c r="O66" i="1" s="1"/>
  <c r="C67" i="1"/>
  <c r="O67" i="1" s="1"/>
  <c r="C68" i="1"/>
  <c r="C69" i="1"/>
  <c r="O69" i="1" s="1"/>
  <c r="C70" i="1"/>
  <c r="O70" i="1" s="1"/>
  <c r="C71" i="1"/>
  <c r="O71" i="1" s="1"/>
  <c r="C72" i="1"/>
  <c r="O72" i="1" s="1"/>
  <c r="C73" i="1"/>
  <c r="O73" i="1" s="1"/>
  <c r="C74" i="1"/>
  <c r="O74" i="1" s="1"/>
  <c r="C75" i="1"/>
  <c r="O75" i="1" s="1"/>
  <c r="C76" i="1"/>
  <c r="O76" i="1" s="1"/>
  <c r="C77" i="1"/>
  <c r="O77" i="1" s="1"/>
  <c r="C78" i="1"/>
  <c r="O78" i="1" s="1"/>
  <c r="C79" i="1"/>
  <c r="O79" i="1" s="1"/>
  <c r="C80" i="1"/>
  <c r="O80" i="1" s="1"/>
  <c r="C81" i="1"/>
  <c r="O81" i="1" s="1"/>
  <c r="C82" i="1"/>
  <c r="O82" i="1" s="1"/>
  <c r="C83" i="1"/>
  <c r="O83" i="1" s="1"/>
  <c r="C84" i="1"/>
  <c r="C85" i="1"/>
  <c r="O85" i="1" s="1"/>
  <c r="C86" i="1"/>
  <c r="O86" i="1" s="1"/>
  <c r="C87" i="1"/>
  <c r="O87" i="1" s="1"/>
  <c r="C88" i="1"/>
  <c r="O88" i="1" s="1"/>
  <c r="C89" i="1"/>
  <c r="O89" i="1" s="1"/>
  <c r="C90" i="1"/>
  <c r="O90" i="1" s="1"/>
  <c r="C91" i="1"/>
  <c r="O91" i="1" s="1"/>
  <c r="C92" i="1"/>
  <c r="O92" i="1" s="1"/>
  <c r="C93" i="1"/>
  <c r="O93" i="1" s="1"/>
  <c r="C94" i="1"/>
  <c r="O94" i="1" s="1"/>
  <c r="C95" i="1"/>
  <c r="O95" i="1" s="1"/>
  <c r="C96" i="1"/>
  <c r="O96" i="1" s="1"/>
  <c r="C97" i="1"/>
  <c r="O97" i="1" s="1"/>
  <c r="C98" i="1"/>
  <c r="O98" i="1" s="1"/>
  <c r="C99" i="1"/>
  <c r="O99" i="1" s="1"/>
  <c r="C100" i="1"/>
  <c r="C101" i="1"/>
  <c r="O101" i="1" s="1"/>
  <c r="C102" i="1"/>
  <c r="O102" i="1" s="1"/>
  <c r="C103" i="1"/>
  <c r="O103" i="1" s="1"/>
  <c r="C104" i="1"/>
  <c r="O104" i="1" s="1"/>
  <c r="C105" i="1"/>
  <c r="O105" i="1" s="1"/>
  <c r="C106" i="1"/>
  <c r="O106" i="1" s="1"/>
  <c r="C107" i="1"/>
  <c r="O107" i="1" s="1"/>
  <c r="C108" i="1"/>
  <c r="O108" i="1" s="1"/>
  <c r="C109" i="1"/>
  <c r="O109" i="1" s="1"/>
  <c r="C110" i="1"/>
  <c r="O110" i="1" s="1"/>
  <c r="C111" i="1"/>
  <c r="O111" i="1" s="1"/>
  <c r="C112" i="1"/>
  <c r="O112" i="1" s="1"/>
  <c r="C113" i="1"/>
  <c r="O113" i="1" s="1"/>
  <c r="C114" i="1"/>
  <c r="O114" i="1" s="1"/>
  <c r="C115" i="1"/>
  <c r="O115" i="1" s="1"/>
  <c r="C116" i="1"/>
  <c r="C117" i="1"/>
  <c r="O117" i="1" s="1"/>
  <c r="C118" i="1"/>
  <c r="O118" i="1" s="1"/>
  <c r="C119" i="1"/>
  <c r="O119" i="1" s="1"/>
  <c r="C120" i="1"/>
  <c r="O120" i="1" s="1"/>
  <c r="C121" i="1"/>
  <c r="O121" i="1" s="1"/>
  <c r="C122" i="1"/>
  <c r="O122" i="1" s="1"/>
  <c r="C123" i="1"/>
  <c r="O123" i="1" s="1"/>
  <c r="C124" i="1"/>
  <c r="O124" i="1" s="1"/>
  <c r="C125" i="1"/>
  <c r="O125" i="1" s="1"/>
  <c r="C126" i="1"/>
  <c r="O126" i="1" s="1"/>
  <c r="C127" i="1"/>
  <c r="O127" i="1" s="1"/>
  <c r="C128" i="1"/>
  <c r="O128" i="1" s="1"/>
  <c r="C129" i="1"/>
  <c r="O129" i="1" s="1"/>
  <c r="C130" i="1"/>
  <c r="O130" i="1" s="1"/>
  <c r="C131" i="1"/>
  <c r="O131" i="1" s="1"/>
  <c r="C132" i="1"/>
  <c r="C133" i="1"/>
  <c r="O133" i="1" s="1"/>
  <c r="C134" i="1"/>
  <c r="O134" i="1" s="1"/>
  <c r="T2" i="1" s="1"/>
  <c r="C135" i="1"/>
  <c r="O135" i="1" s="1"/>
  <c r="C136" i="1"/>
  <c r="O136" i="1" s="1"/>
  <c r="C137" i="1"/>
  <c r="O137" i="1" s="1"/>
  <c r="C138" i="1"/>
  <c r="O138" i="1" s="1"/>
  <c r="C139" i="1"/>
  <c r="O139" i="1" s="1"/>
  <c r="C140" i="1"/>
  <c r="O140" i="1" s="1"/>
  <c r="C141" i="1"/>
  <c r="O141" i="1" s="1"/>
  <c r="C142" i="1"/>
  <c r="O142" i="1" s="1"/>
  <c r="C143" i="1"/>
  <c r="O143" i="1" s="1"/>
  <c r="C144" i="1"/>
  <c r="O144" i="1" s="1"/>
  <c r="C145" i="1"/>
  <c r="O145" i="1" s="1"/>
  <c r="C146" i="1"/>
  <c r="O146" i="1" s="1"/>
  <c r="C147" i="1"/>
  <c r="O147" i="1" s="1"/>
  <c r="C148" i="1"/>
  <c r="C149" i="1"/>
  <c r="O149" i="1" s="1"/>
  <c r="C150" i="1"/>
  <c r="O150" i="1" s="1"/>
  <c r="C151" i="1"/>
  <c r="O151" i="1" s="1"/>
  <c r="C152" i="1"/>
  <c r="O152" i="1" s="1"/>
  <c r="C153" i="1"/>
  <c r="O153" i="1" s="1"/>
  <c r="C154" i="1"/>
  <c r="O154" i="1" s="1"/>
  <c r="C155" i="1"/>
  <c r="O155" i="1" s="1"/>
  <c r="C156" i="1"/>
  <c r="O156" i="1" s="1"/>
  <c r="C157" i="1"/>
  <c r="O157" i="1" s="1"/>
  <c r="C158" i="1"/>
  <c r="O158" i="1" s="1"/>
  <c r="C159" i="1"/>
  <c r="O159" i="1" s="1"/>
  <c r="C160" i="1"/>
  <c r="O160" i="1" s="1"/>
  <c r="C161" i="1"/>
  <c r="O161" i="1" s="1"/>
  <c r="C2" i="1"/>
  <c r="O2" i="1" s="1"/>
  <c r="J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2" i="1"/>
  <c r="E3" i="1"/>
  <c r="H2" i="1"/>
  <c r="E4" i="1" l="1"/>
  <c r="J3" i="1"/>
  <c r="H3" i="1"/>
  <c r="H4" i="1" s="1"/>
  <c r="K9" i="1" l="1"/>
  <c r="Q9" i="1" s="1"/>
  <c r="V7" i="1" s="1"/>
  <c r="E5" i="1"/>
  <c r="J4" i="1"/>
  <c r="H5" i="1"/>
  <c r="K10" i="1" l="1"/>
  <c r="E6" i="1"/>
  <c r="J5" i="1"/>
  <c r="K11" i="1" l="1"/>
  <c r="Q11" i="1" s="1"/>
  <c r="Q10" i="1"/>
  <c r="E7" i="1"/>
  <c r="J6" i="1"/>
  <c r="H6" i="1"/>
  <c r="K12" i="1" l="1"/>
  <c r="Q12" i="1" s="1"/>
  <c r="H7" i="1"/>
  <c r="E8" i="1"/>
  <c r="J7" i="1"/>
  <c r="K13" i="1" l="1"/>
  <c r="Q13" i="1" s="1"/>
  <c r="E9" i="1"/>
  <c r="J8" i="1"/>
  <c r="H8" i="1"/>
  <c r="H9" i="1" s="1"/>
  <c r="K14" i="1" l="1"/>
  <c r="E10" i="1"/>
  <c r="J9" i="1"/>
  <c r="K15" i="1" l="1"/>
  <c r="Q15" i="1" s="1"/>
  <c r="Q14" i="1"/>
  <c r="E11" i="1"/>
  <c r="J10" i="1"/>
  <c r="H10" i="1"/>
  <c r="K16" i="1" l="1"/>
  <c r="Q16" i="1" s="1"/>
  <c r="H11" i="1"/>
  <c r="E12" i="1"/>
  <c r="J11" i="1"/>
  <c r="K17" i="1" l="1"/>
  <c r="Q17" i="1" s="1"/>
  <c r="E13" i="1"/>
  <c r="J12" i="1"/>
  <c r="H12" i="1"/>
  <c r="K18" i="1" l="1"/>
  <c r="Q18" i="1" s="1"/>
  <c r="H13" i="1"/>
  <c r="E14" i="1"/>
  <c r="J13" i="1"/>
  <c r="K19" i="1" l="1"/>
  <c r="Q19" i="1" s="1"/>
  <c r="E15" i="1"/>
  <c r="J14" i="1"/>
  <c r="H14" i="1"/>
  <c r="K20" i="1" l="1"/>
  <c r="Q20" i="1" s="1"/>
  <c r="H15" i="1"/>
  <c r="E16" i="1"/>
  <c r="J15" i="1"/>
  <c r="K21" i="1" l="1"/>
  <c r="Q21" i="1" s="1"/>
  <c r="E17" i="1"/>
  <c r="J16" i="1"/>
  <c r="H16" i="1"/>
  <c r="K22" i="1" l="1"/>
  <c r="H17" i="1"/>
  <c r="E18" i="1"/>
  <c r="H18" i="1" s="1"/>
  <c r="J17" i="1"/>
  <c r="K23" i="1" l="1"/>
  <c r="Q23" i="1" s="1"/>
  <c r="Q22" i="1"/>
  <c r="E19" i="1"/>
  <c r="J18" i="1"/>
  <c r="K24" i="1" l="1"/>
  <c r="Q24" i="1" s="1"/>
  <c r="E20" i="1"/>
  <c r="J19" i="1"/>
  <c r="H19" i="1"/>
  <c r="K25" i="1" l="1"/>
  <c r="Q25" i="1" s="1"/>
  <c r="H20" i="1"/>
  <c r="E21" i="1"/>
  <c r="J20" i="1"/>
  <c r="K26" i="1" l="1"/>
  <c r="Q26" i="1" s="1"/>
  <c r="E22" i="1"/>
  <c r="J21" i="1"/>
  <c r="H21" i="1"/>
  <c r="H22" i="1" s="1"/>
  <c r="K27" i="1" l="1"/>
  <c r="Q27" i="1" s="1"/>
  <c r="E23" i="1"/>
  <c r="J22" i="1"/>
  <c r="K28" i="1" l="1"/>
  <c r="Q28" i="1" s="1"/>
  <c r="E24" i="1"/>
  <c r="J23" i="1"/>
  <c r="H23" i="1"/>
  <c r="H24" i="1" s="1"/>
  <c r="E25" i="1" l="1"/>
  <c r="J24" i="1"/>
  <c r="K29" i="1" l="1"/>
  <c r="Q29" i="1" s="1"/>
  <c r="K30" i="1"/>
  <c r="E26" i="1"/>
  <c r="J25" i="1"/>
  <c r="H25" i="1"/>
  <c r="H26" i="1" s="1"/>
  <c r="K31" i="1" l="1"/>
  <c r="Q31" i="1" s="1"/>
  <c r="Q30" i="1"/>
  <c r="E27" i="1"/>
  <c r="J26" i="1"/>
  <c r="K32" i="1" l="1"/>
  <c r="E28" i="1"/>
  <c r="J27" i="1"/>
  <c r="H27" i="1"/>
  <c r="H28" i="1" s="1"/>
  <c r="K33" i="1" l="1"/>
  <c r="Q33" i="1" s="1"/>
  <c r="Q32" i="1"/>
  <c r="E29" i="1"/>
  <c r="J28" i="1"/>
  <c r="K34" i="1" l="1"/>
  <c r="E30" i="1"/>
  <c r="J29" i="1"/>
  <c r="H29" i="1"/>
  <c r="H30" i="1" s="1"/>
  <c r="K35" i="1" l="1"/>
  <c r="Q35" i="1" s="1"/>
  <c r="Q34" i="1"/>
  <c r="E31" i="1"/>
  <c r="J30" i="1"/>
  <c r="K36" i="1" l="1"/>
  <c r="E32" i="1"/>
  <c r="J31" i="1"/>
  <c r="H31" i="1"/>
  <c r="H32" i="1" s="1"/>
  <c r="K37" i="1" l="1"/>
  <c r="Q37" i="1" s="1"/>
  <c r="Q36" i="1"/>
  <c r="E33" i="1"/>
  <c r="J32" i="1"/>
  <c r="H33" i="1"/>
  <c r="K38" i="1" l="1"/>
  <c r="E34" i="1"/>
  <c r="J33" i="1"/>
  <c r="K39" i="1" l="1"/>
  <c r="Q39" i="1" s="1"/>
  <c r="Q38" i="1"/>
  <c r="E35" i="1"/>
  <c r="J34" i="1"/>
  <c r="H34" i="1"/>
  <c r="H35" i="1" s="1"/>
  <c r="K40" i="1" l="1"/>
  <c r="E36" i="1"/>
  <c r="H36" i="1" s="1"/>
  <c r="J35" i="1"/>
  <c r="K41" i="1" l="1"/>
  <c r="Q41" i="1" s="1"/>
  <c r="Q40" i="1"/>
  <c r="E37" i="1"/>
  <c r="J36" i="1"/>
  <c r="K42" i="1" l="1"/>
  <c r="E38" i="1"/>
  <c r="J37" i="1"/>
  <c r="H37" i="1"/>
  <c r="H38" i="1" s="1"/>
  <c r="K43" i="1" l="1"/>
  <c r="Q43" i="1" s="1"/>
  <c r="Q42" i="1"/>
  <c r="E39" i="1"/>
  <c r="J38" i="1"/>
  <c r="K44" i="1" l="1"/>
  <c r="E40" i="1"/>
  <c r="J39" i="1"/>
  <c r="H39" i="1"/>
  <c r="H40" i="1" s="1"/>
  <c r="K45" i="1" l="1"/>
  <c r="Q45" i="1" s="1"/>
  <c r="Q44" i="1"/>
  <c r="E41" i="1"/>
  <c r="J40" i="1"/>
  <c r="K46" i="1" l="1"/>
  <c r="E42" i="1"/>
  <c r="J41" i="1"/>
  <c r="H41" i="1"/>
  <c r="H42" i="1" s="1"/>
  <c r="K47" i="1" l="1"/>
  <c r="Q47" i="1" s="1"/>
  <c r="Q46" i="1"/>
  <c r="E43" i="1"/>
  <c r="J42" i="1"/>
  <c r="K48" i="1" l="1"/>
  <c r="E44" i="1"/>
  <c r="J43" i="1"/>
  <c r="H43" i="1"/>
  <c r="H44" i="1" s="1"/>
  <c r="K49" i="1" l="1"/>
  <c r="Q49" i="1" s="1"/>
  <c r="Q48" i="1"/>
  <c r="E45" i="1"/>
  <c r="J44" i="1"/>
  <c r="K50" i="1" l="1"/>
  <c r="E46" i="1"/>
  <c r="J45" i="1"/>
  <c r="H45" i="1"/>
  <c r="H46" i="1" s="1"/>
  <c r="K51" i="1" l="1"/>
  <c r="Q51" i="1" s="1"/>
  <c r="Q50" i="1"/>
  <c r="E47" i="1"/>
  <c r="J46" i="1"/>
  <c r="K52" i="1" l="1"/>
  <c r="E48" i="1"/>
  <c r="J47" i="1"/>
  <c r="H47" i="1"/>
  <c r="H48" i="1" s="1"/>
  <c r="K53" i="1" l="1"/>
  <c r="Q53" i="1" s="1"/>
  <c r="Q52" i="1"/>
  <c r="E49" i="1"/>
  <c r="J48" i="1"/>
  <c r="K54" i="1" l="1"/>
  <c r="E50" i="1"/>
  <c r="J49" i="1"/>
  <c r="H49" i="1"/>
  <c r="H50" i="1" s="1"/>
  <c r="K55" i="1" l="1"/>
  <c r="Q55" i="1" s="1"/>
  <c r="Q54" i="1"/>
  <c r="E51" i="1"/>
  <c r="J50" i="1"/>
  <c r="K56" i="1" l="1"/>
  <c r="E52" i="1"/>
  <c r="J51" i="1"/>
  <c r="H51" i="1"/>
  <c r="H52" i="1" s="1"/>
  <c r="K57" i="1" l="1"/>
  <c r="Q57" i="1" s="1"/>
  <c r="Q56" i="1"/>
  <c r="E53" i="1"/>
  <c r="J52" i="1"/>
  <c r="K58" i="1" l="1"/>
  <c r="Q58" i="1" s="1"/>
  <c r="E54" i="1"/>
  <c r="J53" i="1"/>
  <c r="H53" i="1"/>
  <c r="H54" i="1" s="1"/>
  <c r="E55" i="1" l="1"/>
  <c r="J54" i="1"/>
  <c r="K59" i="1" l="1"/>
  <c r="Q59" i="1" s="1"/>
  <c r="K60" i="1"/>
  <c r="E56" i="1"/>
  <c r="J55" i="1"/>
  <c r="H55" i="1"/>
  <c r="H56" i="1" s="1"/>
  <c r="K61" i="1" l="1"/>
  <c r="Q61" i="1" s="1"/>
  <c r="Q60" i="1"/>
  <c r="E57" i="1"/>
  <c r="J56" i="1"/>
  <c r="K62" i="1" l="1"/>
  <c r="E58" i="1"/>
  <c r="J57" i="1"/>
  <c r="H57" i="1"/>
  <c r="H58" i="1" s="1"/>
  <c r="K63" i="1" l="1"/>
  <c r="Q63" i="1" s="1"/>
  <c r="Q62" i="1"/>
  <c r="E59" i="1"/>
  <c r="J58" i="1"/>
  <c r="K64" i="1" l="1"/>
  <c r="E60" i="1"/>
  <c r="J59" i="1"/>
  <c r="H59" i="1"/>
  <c r="H60" i="1" s="1"/>
  <c r="K65" i="1" l="1"/>
  <c r="Q65" i="1" s="1"/>
  <c r="Q64" i="1"/>
  <c r="E61" i="1"/>
  <c r="J60" i="1"/>
  <c r="K66" i="1" l="1"/>
  <c r="E62" i="1"/>
  <c r="J61" i="1"/>
  <c r="H61" i="1"/>
  <c r="H62" i="1" s="1"/>
  <c r="K67" i="1" l="1"/>
  <c r="Q67" i="1" s="1"/>
  <c r="Q66" i="1"/>
  <c r="E63" i="1"/>
  <c r="J62" i="1"/>
  <c r="K68" i="1" l="1"/>
  <c r="E64" i="1"/>
  <c r="J63" i="1"/>
  <c r="H63" i="1"/>
  <c r="H64" i="1" s="1"/>
  <c r="K69" i="1" l="1"/>
  <c r="Q69" i="1" s="1"/>
  <c r="Q68" i="1"/>
  <c r="E65" i="1"/>
  <c r="J64" i="1"/>
  <c r="K70" i="1" l="1"/>
  <c r="Q70" i="1" s="1"/>
  <c r="J65" i="1"/>
  <c r="E66" i="1"/>
  <c r="H65" i="1"/>
  <c r="H66" i="1" s="1"/>
  <c r="J66" i="1" l="1"/>
  <c r="E67" i="1"/>
  <c r="K71" i="1" l="1"/>
  <c r="Q71" i="1" s="1"/>
  <c r="K72" i="1"/>
  <c r="J67" i="1"/>
  <c r="E68" i="1"/>
  <c r="H67" i="1"/>
  <c r="H68" i="1" s="1"/>
  <c r="K73" i="1" l="1"/>
  <c r="Q73" i="1" s="1"/>
  <c r="Q72" i="1"/>
  <c r="E69" i="1"/>
  <c r="J68" i="1"/>
  <c r="H69" i="1"/>
  <c r="K74" i="1" l="1"/>
  <c r="E70" i="1"/>
  <c r="J69" i="1"/>
  <c r="K75" i="1" l="1"/>
  <c r="Q75" i="1" s="1"/>
  <c r="Q74" i="1"/>
  <c r="E71" i="1"/>
  <c r="J70" i="1"/>
  <c r="H70" i="1"/>
  <c r="H71" i="1" s="1"/>
  <c r="K76" i="1" l="1"/>
  <c r="E72" i="1"/>
  <c r="J71" i="1"/>
  <c r="K77" i="1" l="1"/>
  <c r="Q77" i="1" s="1"/>
  <c r="Q76" i="1"/>
  <c r="E73" i="1"/>
  <c r="J72" i="1"/>
  <c r="H72" i="1"/>
  <c r="H73" i="1" s="1"/>
  <c r="K78" i="1" l="1"/>
  <c r="E74" i="1"/>
  <c r="J73" i="1"/>
  <c r="K79" i="1" l="1"/>
  <c r="Q79" i="1" s="1"/>
  <c r="Q78" i="1"/>
  <c r="E75" i="1"/>
  <c r="J74" i="1"/>
  <c r="H74" i="1"/>
  <c r="H75" i="1" s="1"/>
  <c r="K80" i="1" l="1"/>
  <c r="E76" i="1"/>
  <c r="J75" i="1"/>
  <c r="K81" i="1" l="1"/>
  <c r="Q81" i="1" s="1"/>
  <c r="Q80" i="1"/>
  <c r="E77" i="1"/>
  <c r="J76" i="1"/>
  <c r="H76" i="1"/>
  <c r="H77" i="1" s="1"/>
  <c r="K82" i="1" l="1"/>
  <c r="Q82" i="1" s="1"/>
  <c r="E78" i="1"/>
  <c r="J77" i="1"/>
  <c r="K83" i="1" l="1"/>
  <c r="E79" i="1"/>
  <c r="J78" i="1"/>
  <c r="H78" i="1"/>
  <c r="H79" i="1" s="1"/>
  <c r="K84" i="1" l="1"/>
  <c r="Q84" i="1" s="1"/>
  <c r="Q83" i="1"/>
  <c r="E80" i="1"/>
  <c r="J79" i="1"/>
  <c r="K85" i="1" l="1"/>
  <c r="E81" i="1"/>
  <c r="J80" i="1"/>
  <c r="H80" i="1"/>
  <c r="H81" i="1" s="1"/>
  <c r="K86" i="1" l="1"/>
  <c r="Q86" i="1" s="1"/>
  <c r="Q85" i="1"/>
  <c r="E82" i="1"/>
  <c r="J81" i="1"/>
  <c r="K87" i="1" l="1"/>
  <c r="E83" i="1"/>
  <c r="J82" i="1"/>
  <c r="H82" i="1"/>
  <c r="H83" i="1" s="1"/>
  <c r="K88" i="1" l="1"/>
  <c r="Q88" i="1" s="1"/>
  <c r="Q87" i="1"/>
  <c r="E84" i="1"/>
  <c r="J83" i="1"/>
  <c r="K89" i="1" l="1"/>
  <c r="Q89" i="1" s="1"/>
  <c r="E85" i="1"/>
  <c r="J84" i="1"/>
  <c r="H84" i="1"/>
  <c r="H85" i="1" s="1"/>
  <c r="K90" i="1" l="1"/>
  <c r="Q90" i="1" s="1"/>
  <c r="E86" i="1"/>
  <c r="J85" i="1"/>
  <c r="E87" i="1" l="1"/>
  <c r="J86" i="1"/>
  <c r="H86" i="1"/>
  <c r="H87" i="1" s="1"/>
  <c r="K91" i="1" l="1"/>
  <c r="Q91" i="1" s="1"/>
  <c r="K92" i="1"/>
  <c r="E88" i="1"/>
  <c r="J87" i="1"/>
  <c r="K93" i="1" l="1"/>
  <c r="Q93" i="1" s="1"/>
  <c r="Q92" i="1"/>
  <c r="E89" i="1"/>
  <c r="J88" i="1"/>
  <c r="H88" i="1"/>
  <c r="H89" i="1" s="1"/>
  <c r="K94" i="1" l="1"/>
  <c r="Q94" i="1" s="1"/>
  <c r="E90" i="1"/>
  <c r="J89" i="1"/>
  <c r="E91" i="1" l="1"/>
  <c r="J90" i="1"/>
  <c r="H90" i="1"/>
  <c r="H91" i="1" s="1"/>
  <c r="K95" i="1" l="1"/>
  <c r="Q95" i="1" s="1"/>
  <c r="K96" i="1"/>
  <c r="E92" i="1"/>
  <c r="H92" i="1" s="1"/>
  <c r="J91" i="1"/>
  <c r="K97" i="1" l="1"/>
  <c r="Q97" i="1" s="1"/>
  <c r="Q96" i="1"/>
  <c r="E93" i="1"/>
  <c r="J92" i="1"/>
  <c r="K98" i="1" l="1"/>
  <c r="E94" i="1"/>
  <c r="J93" i="1"/>
  <c r="H93" i="1"/>
  <c r="H94" i="1" s="1"/>
  <c r="K99" i="1" l="1"/>
  <c r="Q99" i="1" s="1"/>
  <c r="Q98" i="1"/>
  <c r="E95" i="1"/>
  <c r="J94" i="1"/>
  <c r="K100" i="1" l="1"/>
  <c r="E96" i="1"/>
  <c r="J95" i="1"/>
  <c r="H95" i="1"/>
  <c r="K101" i="1" l="1"/>
  <c r="Q101" i="1" s="1"/>
  <c r="Q100" i="1"/>
  <c r="H96" i="1"/>
  <c r="E97" i="1"/>
  <c r="J96" i="1"/>
  <c r="K102" i="1" l="1"/>
  <c r="E98" i="1"/>
  <c r="J97" i="1"/>
  <c r="H97" i="1"/>
  <c r="H98" i="1" s="1"/>
  <c r="K103" i="1" l="1"/>
  <c r="Q103" i="1" s="1"/>
  <c r="Q102" i="1"/>
  <c r="E99" i="1"/>
  <c r="J98" i="1"/>
  <c r="K104" i="1" l="1"/>
  <c r="E100" i="1"/>
  <c r="J99" i="1"/>
  <c r="H99" i="1"/>
  <c r="H100" i="1" s="1"/>
  <c r="K105" i="1" l="1"/>
  <c r="Q105" i="1" s="1"/>
  <c r="Q104" i="1"/>
  <c r="E101" i="1"/>
  <c r="J100" i="1"/>
  <c r="K106" i="1" l="1"/>
  <c r="E102" i="1"/>
  <c r="J101" i="1"/>
  <c r="H101" i="1"/>
  <c r="H102" i="1" s="1"/>
  <c r="K107" i="1" l="1"/>
  <c r="Q107" i="1" s="1"/>
  <c r="Q106" i="1"/>
  <c r="E103" i="1"/>
  <c r="J102" i="1"/>
  <c r="K108" i="1" l="1"/>
  <c r="E104" i="1"/>
  <c r="J103" i="1"/>
  <c r="H103" i="1"/>
  <c r="H104" i="1" s="1"/>
  <c r="K109" i="1" l="1"/>
  <c r="Q109" i="1" s="1"/>
  <c r="Q108" i="1"/>
  <c r="E105" i="1"/>
  <c r="J104" i="1"/>
  <c r="H105" i="1"/>
  <c r="K110" i="1" l="1"/>
  <c r="E106" i="1"/>
  <c r="J105" i="1"/>
  <c r="K111" i="1" l="1"/>
  <c r="Q111" i="1" s="1"/>
  <c r="Q110" i="1"/>
  <c r="E107" i="1"/>
  <c r="J106" i="1"/>
  <c r="H106" i="1"/>
  <c r="H107" i="1" s="1"/>
  <c r="K112" i="1" l="1"/>
  <c r="E108" i="1"/>
  <c r="J107" i="1"/>
  <c r="K113" i="1" l="1"/>
  <c r="Q113" i="1" s="1"/>
  <c r="Q112" i="1"/>
  <c r="E109" i="1"/>
  <c r="J108" i="1"/>
  <c r="H108" i="1"/>
  <c r="H109" i="1" s="1"/>
  <c r="K114" i="1" l="1"/>
  <c r="E110" i="1"/>
  <c r="J109" i="1"/>
  <c r="K115" i="1" l="1"/>
  <c r="Q115" i="1" s="1"/>
  <c r="Q114" i="1"/>
  <c r="E111" i="1"/>
  <c r="J110" i="1"/>
  <c r="H110" i="1"/>
  <c r="H111" i="1" s="1"/>
  <c r="K116" i="1" l="1"/>
  <c r="E112" i="1"/>
  <c r="J111" i="1"/>
  <c r="K117" i="1" l="1"/>
  <c r="Q117" i="1" s="1"/>
  <c r="Q116" i="1"/>
  <c r="E113" i="1"/>
  <c r="J112" i="1"/>
  <c r="H112" i="1"/>
  <c r="H113" i="1" s="1"/>
  <c r="K118" i="1" l="1"/>
  <c r="E114" i="1"/>
  <c r="J113" i="1"/>
  <c r="K119" i="1" l="1"/>
  <c r="Q119" i="1" s="1"/>
  <c r="Q118" i="1"/>
  <c r="E115" i="1"/>
  <c r="J114" i="1"/>
  <c r="H114" i="1"/>
  <c r="H115" i="1" s="1"/>
  <c r="K120" i="1" l="1"/>
  <c r="E116" i="1"/>
  <c r="J115" i="1"/>
  <c r="K121" i="1" l="1"/>
  <c r="Q121" i="1" s="1"/>
  <c r="Q120" i="1"/>
  <c r="E117" i="1"/>
  <c r="J116" i="1"/>
  <c r="H116" i="1"/>
  <c r="H117" i="1" s="1"/>
  <c r="K122" i="1" l="1"/>
  <c r="E118" i="1"/>
  <c r="J117" i="1"/>
  <c r="K123" i="1" l="1"/>
  <c r="Q123" i="1" s="1"/>
  <c r="Q122" i="1"/>
  <c r="E119" i="1"/>
  <c r="J118" i="1"/>
  <c r="H118" i="1"/>
  <c r="H119" i="1" s="1"/>
  <c r="K124" i="1" l="1"/>
  <c r="E120" i="1"/>
  <c r="J119" i="1"/>
  <c r="K125" i="1" l="1"/>
  <c r="Q125" i="1" s="1"/>
  <c r="Q124" i="1"/>
  <c r="E121" i="1"/>
  <c r="J120" i="1"/>
  <c r="H120" i="1"/>
  <c r="H121" i="1" s="1"/>
  <c r="K126" i="1" l="1"/>
  <c r="E122" i="1"/>
  <c r="H122" i="1" s="1"/>
  <c r="J121" i="1"/>
  <c r="K127" i="1" l="1"/>
  <c r="Q127" i="1" s="1"/>
  <c r="Q126" i="1"/>
  <c r="E123" i="1"/>
  <c r="J122" i="1"/>
  <c r="K128" i="1" l="1"/>
  <c r="E124" i="1"/>
  <c r="J123" i="1"/>
  <c r="H123" i="1"/>
  <c r="H124" i="1" s="1"/>
  <c r="K129" i="1" l="1"/>
  <c r="Q129" i="1" s="1"/>
  <c r="Q128" i="1"/>
  <c r="E125" i="1"/>
  <c r="J124" i="1"/>
  <c r="K130" i="1" l="1"/>
  <c r="E126" i="1"/>
  <c r="J125" i="1"/>
  <c r="H125" i="1"/>
  <c r="H126" i="1" s="1"/>
  <c r="K131" i="1" l="1"/>
  <c r="Q131" i="1" s="1"/>
  <c r="Q130" i="1"/>
  <c r="E127" i="1"/>
  <c r="J126" i="1"/>
  <c r="K132" i="1" l="1"/>
  <c r="Q132" i="1" s="1"/>
  <c r="E128" i="1"/>
  <c r="J127" i="1"/>
  <c r="H127" i="1"/>
  <c r="H128" i="1" s="1"/>
  <c r="K133" i="1" l="1"/>
  <c r="Q133" i="1" s="1"/>
  <c r="E129" i="1"/>
  <c r="J128" i="1"/>
  <c r="K134" i="1" l="1"/>
  <c r="E130" i="1"/>
  <c r="J129" i="1"/>
  <c r="H129" i="1"/>
  <c r="H130" i="1" s="1"/>
  <c r="K135" i="1" l="1"/>
  <c r="Q135" i="1" s="1"/>
  <c r="Q134" i="1"/>
  <c r="E131" i="1"/>
  <c r="J130" i="1"/>
  <c r="H131" i="1"/>
  <c r="K136" i="1" l="1"/>
  <c r="E132" i="1"/>
  <c r="J131" i="1"/>
  <c r="K137" i="1" l="1"/>
  <c r="Q137" i="1" s="1"/>
  <c r="Q136" i="1"/>
  <c r="E133" i="1"/>
  <c r="J132" i="1"/>
  <c r="H132" i="1"/>
  <c r="H133" i="1" s="1"/>
  <c r="K138" i="1" l="1"/>
  <c r="E134" i="1"/>
  <c r="H134" i="1" s="1"/>
  <c r="J133" i="1"/>
  <c r="K139" i="1" l="1"/>
  <c r="Q139" i="1" s="1"/>
  <c r="Q138" i="1"/>
  <c r="E135" i="1"/>
  <c r="J134" i="1"/>
  <c r="K140" i="1" l="1"/>
  <c r="Q140" i="1" s="1"/>
  <c r="E136" i="1"/>
  <c r="J135" i="1"/>
  <c r="H135" i="1"/>
  <c r="H136" i="1" s="1"/>
  <c r="E137" i="1" l="1"/>
  <c r="J136" i="1"/>
  <c r="K141" i="1" l="1"/>
  <c r="Q141" i="1" s="1"/>
  <c r="K142" i="1"/>
  <c r="E138" i="1"/>
  <c r="J137" i="1"/>
  <c r="H137" i="1"/>
  <c r="H138" i="1" s="1"/>
  <c r="K143" i="1" l="1"/>
  <c r="Q143" i="1" s="1"/>
  <c r="Q142" i="1"/>
  <c r="E139" i="1"/>
  <c r="J138" i="1"/>
  <c r="K144" i="1" l="1"/>
  <c r="E140" i="1"/>
  <c r="J139" i="1"/>
  <c r="H139" i="1"/>
  <c r="H140" i="1" s="1"/>
  <c r="K145" i="1" l="1"/>
  <c r="Q145" i="1" s="1"/>
  <c r="Q144" i="1"/>
  <c r="E141" i="1"/>
  <c r="J140" i="1"/>
  <c r="K146" i="1" l="1"/>
  <c r="E142" i="1"/>
  <c r="J141" i="1"/>
  <c r="H141" i="1"/>
  <c r="H142" i="1" s="1"/>
  <c r="K147" i="1" l="1"/>
  <c r="Q147" i="1" s="1"/>
  <c r="Q146" i="1"/>
  <c r="E143" i="1"/>
  <c r="J142" i="1"/>
  <c r="K148" i="1" l="1"/>
  <c r="E144" i="1"/>
  <c r="J143" i="1"/>
  <c r="H143" i="1"/>
  <c r="H144" i="1" s="1"/>
  <c r="K149" i="1" l="1"/>
  <c r="Q149" i="1" s="1"/>
  <c r="Q148" i="1"/>
  <c r="E145" i="1"/>
  <c r="J144" i="1"/>
  <c r="K150" i="1" l="1"/>
  <c r="E146" i="1"/>
  <c r="J145" i="1"/>
  <c r="H145" i="1"/>
  <c r="H146" i="1" s="1"/>
  <c r="K151" i="1" l="1"/>
  <c r="Q151" i="1" s="1"/>
  <c r="Q150" i="1"/>
  <c r="E147" i="1"/>
  <c r="J146" i="1"/>
  <c r="K152" i="1" l="1"/>
  <c r="E148" i="1"/>
  <c r="J147" i="1"/>
  <c r="H147" i="1"/>
  <c r="H148" i="1" s="1"/>
  <c r="K153" i="1" l="1"/>
  <c r="Q153" i="1" s="1"/>
  <c r="Q152" i="1"/>
  <c r="E149" i="1"/>
  <c r="J148" i="1"/>
  <c r="K154" i="1" l="1"/>
  <c r="Q154" i="1" s="1"/>
  <c r="E150" i="1"/>
  <c r="J149" i="1"/>
  <c r="H149" i="1"/>
  <c r="H150" i="1" s="1"/>
  <c r="E151" i="1" l="1"/>
  <c r="J150" i="1"/>
  <c r="K155" i="1" l="1"/>
  <c r="Q155" i="1" s="1"/>
  <c r="K156" i="1"/>
  <c r="E152" i="1"/>
  <c r="J151" i="1"/>
  <c r="H151" i="1"/>
  <c r="H152" i="1" s="1"/>
  <c r="K157" i="1" l="1"/>
  <c r="Q157" i="1" s="1"/>
  <c r="Q156" i="1"/>
  <c r="E153" i="1"/>
  <c r="J152" i="1"/>
  <c r="K158" i="1" l="1"/>
  <c r="E154" i="1"/>
  <c r="J153" i="1"/>
  <c r="H153" i="1"/>
  <c r="H154" i="1" s="1"/>
  <c r="K159" i="1" l="1"/>
  <c r="Q159" i="1" s="1"/>
  <c r="Q158" i="1"/>
  <c r="E155" i="1"/>
  <c r="J154" i="1"/>
  <c r="K160" i="1" l="1"/>
  <c r="E156" i="1"/>
  <c r="J155" i="1"/>
  <c r="H155" i="1"/>
  <c r="H156" i="1" s="1"/>
  <c r="K161" i="1" l="1"/>
  <c r="Q161" i="1" s="1"/>
  <c r="Q160" i="1"/>
  <c r="E157" i="1"/>
  <c r="J156" i="1"/>
  <c r="V2" i="1" l="1"/>
  <c r="U2" i="1"/>
  <c r="V8" i="1"/>
  <c r="V9" i="1"/>
  <c r="V10" i="1"/>
  <c r="V11" i="1"/>
  <c r="V12" i="1"/>
  <c r="E158" i="1"/>
  <c r="J157" i="1"/>
  <c r="H157" i="1"/>
  <c r="H158" i="1" s="1"/>
  <c r="E159" i="1" l="1"/>
  <c r="J158" i="1"/>
  <c r="E160" i="1" l="1"/>
  <c r="J159" i="1"/>
  <c r="H159" i="1"/>
  <c r="H160" i="1" s="1"/>
  <c r="E161" i="1" l="1"/>
  <c r="J161" i="1" s="1"/>
  <c r="J160" i="1"/>
  <c r="H161" i="1" l="1"/>
</calcChain>
</file>

<file path=xl/sharedStrings.xml><?xml version="1.0" encoding="utf-8"?>
<sst xmlns="http://schemas.openxmlformats.org/spreadsheetml/2006/main" count="12" uniqueCount="12">
  <si>
    <t>DATA</t>
  </si>
  <si>
    <t>ILE MLEKA</t>
  </si>
  <si>
    <t>CZY 7</t>
  </si>
  <si>
    <t>NR</t>
  </si>
  <si>
    <t>ILE SEROW</t>
  </si>
  <si>
    <t>DZIEN TYG</t>
  </si>
  <si>
    <t>ILE KUPUJA</t>
  </si>
  <si>
    <t>X</t>
  </si>
  <si>
    <t>ILE SEROW ZROBIONO</t>
  </si>
  <si>
    <t>ILE CHCIELI</t>
  </si>
  <si>
    <t>KIEDY PIERWSZY RAZ ZA MALO</t>
  </si>
  <si>
    <t>ILE RAZY ZA 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</si>
</sst>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16" fontId="0" fillId="0" borderId="0" xfId="0" applyNumberFormat="1"/>
    <xf numFmtId="0" fontId="1" fillId="2" borderId="1" xfId="1"/>
    <xf numFmtId="0" fontId="2" fillId="0" borderId="2" xfId="2"/>
    <xf numFmtId="16" fontId="2" fillId="0" borderId="2" xfId="2" applyNumberFormat="1"/>
    <xf numFmtId="0" fontId="0" fillId="0" borderId="0" xfId="0" applyNumberFormat="1"/>
    <xf numFmtId="9" fontId="1" fillId="2" borderId="1" xfId="1" applyNumberFormat="1"/>
    <xf numFmtId="9" fontId="0" fillId="0" borderId="0" xfId="0" applyNumberFormat="1"/>
  </cellXfs>
  <cellStyles count="3">
    <cellStyle name="Dane wejściowe" xfId="1" builtinId="20"/>
    <cellStyle name="Komórka połączona" xfId="2" builtinId="24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Arkusz1!$U$7:$U$12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Arkusz1!$V$7:$V$12</c:f>
              <c:numCache>
                <c:formatCode>General</c:formatCode>
                <c:ptCount val="6"/>
                <c:pt idx="0">
                  <c:v>72</c:v>
                </c:pt>
                <c:pt idx="1">
                  <c:v>1274</c:v>
                </c:pt>
                <c:pt idx="2">
                  <c:v>1326</c:v>
                </c:pt>
                <c:pt idx="3">
                  <c:v>1314</c:v>
                </c:pt>
                <c:pt idx="4">
                  <c:v>1100</c:v>
                </c:pt>
                <c:pt idx="5">
                  <c:v>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3D-40C4-962D-A0E5F4633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569712"/>
        <c:axId val="309569296"/>
      </c:barChart>
      <c:catAx>
        <c:axId val="30956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9569296"/>
        <c:crosses val="autoZero"/>
        <c:auto val="1"/>
        <c:lblAlgn val="ctr"/>
        <c:lblOffset val="100"/>
        <c:noMultiLvlLbl val="0"/>
      </c:catAx>
      <c:valAx>
        <c:axId val="30956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956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14</xdr:row>
      <xdr:rowOff>180975</xdr:rowOff>
    </xdr:from>
    <xdr:to>
      <xdr:col>23</xdr:col>
      <xdr:colOff>285750</xdr:colOff>
      <xdr:row>29</xdr:row>
      <xdr:rowOff>66675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tabSelected="1" workbookViewId="0">
      <selection activeCell="E72" sqref="E72"/>
    </sheetView>
  </sheetViews>
  <sheetFormatPr defaultRowHeight="15" x14ac:dyDescent="0.25"/>
  <cols>
    <col min="2" max="3" width="13.42578125" customWidth="1"/>
    <col min="8" max="8" width="11.140625" customWidth="1"/>
    <col min="11" max="11" width="10.28515625" bestFit="1" customWidth="1"/>
    <col min="12" max="13" width="10.28515625" customWidth="1"/>
    <col min="14" max="14" width="20.5703125" bestFit="1" customWidth="1"/>
    <col min="15" max="15" width="10.7109375" bestFit="1" customWidth="1"/>
    <col min="20" max="20" width="10.42578125" bestFit="1" customWidth="1"/>
    <col min="21" max="21" width="28" bestFit="1" customWidth="1"/>
    <col min="22" max="22" width="16.85546875" bestFit="1" customWidth="1"/>
  </cols>
  <sheetData>
    <row r="1" spans="1:22" x14ac:dyDescent="0.25">
      <c r="A1" s="2" t="s">
        <v>3</v>
      </c>
      <c r="B1" s="2" t="s">
        <v>0</v>
      </c>
      <c r="C1" s="2" t="s">
        <v>5</v>
      </c>
      <c r="D1" s="2" t="s">
        <v>2</v>
      </c>
      <c r="E1" s="2"/>
      <c r="F1" s="2"/>
      <c r="G1" s="2"/>
      <c r="H1" s="2" t="s">
        <v>1</v>
      </c>
      <c r="I1" s="2"/>
      <c r="J1" s="2"/>
      <c r="K1" s="2" t="s">
        <v>4</v>
      </c>
      <c r="L1" s="6">
        <v>0.2</v>
      </c>
      <c r="M1" s="6">
        <v>0.4</v>
      </c>
      <c r="N1" s="2" t="s">
        <v>8</v>
      </c>
      <c r="O1" s="2" t="s">
        <v>6</v>
      </c>
      <c r="T1" t="s">
        <v>9</v>
      </c>
      <c r="U1" t="s">
        <v>10</v>
      </c>
      <c r="V1" t="s">
        <v>11</v>
      </c>
    </row>
    <row r="2" spans="1:22" x14ac:dyDescent="0.25">
      <c r="A2">
        <v>1</v>
      </c>
      <c r="B2" s="1">
        <v>41752</v>
      </c>
      <c r="C2" s="5">
        <f>WEEKDAY(B2,2)</f>
        <v>3</v>
      </c>
      <c r="D2">
        <f>IF(MOD(A2,7)=1,1,0)</f>
        <v>1</v>
      </c>
      <c r="E2">
        <v>0.5</v>
      </c>
      <c r="H2">
        <f>600*0.5</f>
        <v>300</v>
      </c>
      <c r="I2" t="s">
        <v>7</v>
      </c>
      <c r="J2">
        <f>MOD(600*E2,6)</f>
        <v>0</v>
      </c>
      <c r="O2">
        <f>IF(C2&gt;5,100,36)</f>
        <v>36</v>
      </c>
      <c r="R2">
        <f>MONTH(B2)</f>
        <v>4</v>
      </c>
      <c r="T2">
        <f>SUM(O:O)</f>
        <v>8704</v>
      </c>
      <c r="U2">
        <f>MATCH(0,K:K,0)</f>
        <v>12</v>
      </c>
      <c r="V2">
        <f>COUNTIF(K8:K161,0)</f>
        <v>74</v>
      </c>
    </row>
    <row r="3" spans="1:22" x14ac:dyDescent="0.25">
      <c r="A3">
        <v>2</v>
      </c>
      <c r="B3" s="1">
        <v>41753</v>
      </c>
      <c r="C3" s="5">
        <f t="shared" ref="C3:C66" si="0">WEEKDAY(B3,2)</f>
        <v>4</v>
      </c>
      <c r="D3">
        <f t="shared" ref="D3:D66" si="1">IF(MOD(A3,7)=1,1,0)</f>
        <v>0</v>
      </c>
      <c r="E3">
        <f>IF(D3=1,E2*1.04,E2)</f>
        <v>0.5</v>
      </c>
      <c r="H3">
        <f>ROUND(H2+(600 *E3),2)</f>
        <v>600</v>
      </c>
      <c r="J3">
        <f t="shared" ref="J3:J66" si="2">MOD(600*E3,6)</f>
        <v>0</v>
      </c>
      <c r="O3">
        <f t="shared" ref="O3:O66" si="3">IF(C3&gt;5,100,36)</f>
        <v>36</v>
      </c>
      <c r="R3">
        <f t="shared" ref="R3:R66" si="4">MONTH(B3)</f>
        <v>4</v>
      </c>
    </row>
    <row r="4" spans="1:22" x14ac:dyDescent="0.25">
      <c r="A4">
        <v>3</v>
      </c>
      <c r="B4" s="1">
        <v>41754</v>
      </c>
      <c r="C4" s="5">
        <f t="shared" si="0"/>
        <v>5</v>
      </c>
      <c r="D4">
        <f t="shared" si="1"/>
        <v>0</v>
      </c>
      <c r="E4">
        <f t="shared" ref="E4:E65" si="5">IF(D4=1,E3*1.04,E3)</f>
        <v>0.5</v>
      </c>
      <c r="H4">
        <f t="shared" ref="H4:H67" si="6">ROUND(H3+(600 *E4),2)</f>
        <v>900</v>
      </c>
      <c r="J4">
        <f t="shared" si="2"/>
        <v>0</v>
      </c>
      <c r="O4">
        <f t="shared" si="3"/>
        <v>36</v>
      </c>
      <c r="R4">
        <f t="shared" si="4"/>
        <v>4</v>
      </c>
    </row>
    <row r="5" spans="1:22" x14ac:dyDescent="0.25">
      <c r="A5">
        <v>4</v>
      </c>
      <c r="B5" s="1">
        <v>41755</v>
      </c>
      <c r="C5" s="5">
        <f t="shared" si="0"/>
        <v>6</v>
      </c>
      <c r="D5">
        <f t="shared" si="1"/>
        <v>0</v>
      </c>
      <c r="E5">
        <f t="shared" si="5"/>
        <v>0.5</v>
      </c>
      <c r="H5">
        <f t="shared" si="6"/>
        <v>1200</v>
      </c>
      <c r="J5">
        <f t="shared" si="2"/>
        <v>0</v>
      </c>
      <c r="O5">
        <f t="shared" si="3"/>
        <v>100</v>
      </c>
      <c r="R5">
        <f t="shared" si="4"/>
        <v>4</v>
      </c>
    </row>
    <row r="6" spans="1:22" x14ac:dyDescent="0.25">
      <c r="A6">
        <v>5</v>
      </c>
      <c r="B6" s="1">
        <v>41756</v>
      </c>
      <c r="C6" s="5">
        <f t="shared" si="0"/>
        <v>7</v>
      </c>
      <c r="D6">
        <f t="shared" si="1"/>
        <v>0</v>
      </c>
      <c r="E6">
        <f t="shared" si="5"/>
        <v>0.5</v>
      </c>
      <c r="H6">
        <f t="shared" si="6"/>
        <v>1500</v>
      </c>
      <c r="J6">
        <f t="shared" si="2"/>
        <v>0</v>
      </c>
      <c r="O6">
        <f t="shared" si="3"/>
        <v>100</v>
      </c>
      <c r="R6">
        <f t="shared" si="4"/>
        <v>4</v>
      </c>
    </row>
    <row r="7" spans="1:22" x14ac:dyDescent="0.25">
      <c r="A7">
        <v>6</v>
      </c>
      <c r="B7" s="1">
        <v>41757</v>
      </c>
      <c r="C7" s="5">
        <f t="shared" si="0"/>
        <v>1</v>
      </c>
      <c r="D7">
        <f t="shared" si="1"/>
        <v>0</v>
      </c>
      <c r="E7">
        <f t="shared" si="5"/>
        <v>0.5</v>
      </c>
      <c r="H7">
        <f t="shared" si="6"/>
        <v>1800</v>
      </c>
      <c r="J7">
        <f t="shared" si="2"/>
        <v>0</v>
      </c>
      <c r="O7">
        <f t="shared" si="3"/>
        <v>36</v>
      </c>
      <c r="R7">
        <f t="shared" si="4"/>
        <v>4</v>
      </c>
      <c r="U7">
        <v>4</v>
      </c>
      <c r="V7">
        <f>SUMIF(R:R,U7,Q:Q)</f>
        <v>72</v>
      </c>
    </row>
    <row r="8" spans="1:22" x14ac:dyDescent="0.25">
      <c r="A8">
        <v>7</v>
      </c>
      <c r="B8" s="1">
        <v>41758</v>
      </c>
      <c r="C8" s="5">
        <f t="shared" si="0"/>
        <v>2</v>
      </c>
      <c r="D8">
        <f t="shared" si="1"/>
        <v>0</v>
      </c>
      <c r="E8">
        <f t="shared" si="5"/>
        <v>0.5</v>
      </c>
      <c r="H8">
        <f t="shared" si="6"/>
        <v>2100</v>
      </c>
      <c r="J8">
        <f t="shared" si="2"/>
        <v>0</v>
      </c>
      <c r="K8">
        <f>IF(N8&gt;O8,N8-O8,0)</f>
        <v>14</v>
      </c>
      <c r="L8">
        <f>INT((E2*600*1.2)/6)</f>
        <v>60</v>
      </c>
      <c r="M8">
        <f>INT((E2*600*1.4)/6)</f>
        <v>70</v>
      </c>
      <c r="N8">
        <f>INT((E2*600)/6)</f>
        <v>50</v>
      </c>
      <c r="O8">
        <f t="shared" si="3"/>
        <v>36</v>
      </c>
      <c r="Q8">
        <f>N8-K8</f>
        <v>36</v>
      </c>
      <c r="R8">
        <f t="shared" si="4"/>
        <v>4</v>
      </c>
      <c r="U8">
        <v>5</v>
      </c>
      <c r="V8">
        <f t="shared" ref="V8:V12" si="7">SUMIF(R:R,U8,Q:Q)</f>
        <v>1274</v>
      </c>
    </row>
    <row r="9" spans="1:22" x14ac:dyDescent="0.25">
      <c r="A9">
        <v>8</v>
      </c>
      <c r="B9" s="1">
        <v>41759</v>
      </c>
      <c r="C9" s="5">
        <f t="shared" si="0"/>
        <v>3</v>
      </c>
      <c r="D9">
        <f t="shared" si="1"/>
        <v>1</v>
      </c>
      <c r="E9">
        <f t="shared" si="5"/>
        <v>0.52</v>
      </c>
      <c r="H9">
        <f t="shared" si="6"/>
        <v>2412</v>
      </c>
      <c r="J9">
        <f t="shared" si="2"/>
        <v>0</v>
      </c>
      <c r="K9">
        <f t="shared" ref="K9:K72" si="8">IF(N9&gt;O9,N9-O9,0)</f>
        <v>14</v>
      </c>
      <c r="L9">
        <f t="shared" ref="L9:L72" si="9">INT((E3*600*1.2)/6)</f>
        <v>60</v>
      </c>
      <c r="M9">
        <f t="shared" ref="M9:M72" si="10">INT((E3*600*1.4)/6)</f>
        <v>70</v>
      </c>
      <c r="N9">
        <f t="shared" ref="N9:N72" si="11">INT((E3*600)/6)</f>
        <v>50</v>
      </c>
      <c r="O9">
        <f t="shared" si="3"/>
        <v>36</v>
      </c>
      <c r="Q9">
        <f t="shared" ref="Q9:Q72" si="12">N9-K9</f>
        <v>36</v>
      </c>
      <c r="R9">
        <f t="shared" si="4"/>
        <v>4</v>
      </c>
      <c r="U9">
        <v>6</v>
      </c>
      <c r="V9">
        <f t="shared" si="7"/>
        <v>1326</v>
      </c>
    </row>
    <row r="10" spans="1:22" x14ac:dyDescent="0.25">
      <c r="A10">
        <v>9</v>
      </c>
      <c r="B10" s="1">
        <v>41760</v>
      </c>
      <c r="C10" s="5">
        <f t="shared" si="0"/>
        <v>4</v>
      </c>
      <c r="D10">
        <f t="shared" si="1"/>
        <v>0</v>
      </c>
      <c r="E10">
        <f t="shared" si="5"/>
        <v>0.52</v>
      </c>
      <c r="H10">
        <f t="shared" si="6"/>
        <v>2724</v>
      </c>
      <c r="J10">
        <f t="shared" si="2"/>
        <v>0</v>
      </c>
      <c r="K10">
        <f t="shared" si="8"/>
        <v>14</v>
      </c>
      <c r="L10">
        <f t="shared" si="9"/>
        <v>60</v>
      </c>
      <c r="M10">
        <f t="shared" si="10"/>
        <v>70</v>
      </c>
      <c r="N10">
        <f t="shared" si="11"/>
        <v>50</v>
      </c>
      <c r="O10">
        <f t="shared" si="3"/>
        <v>36</v>
      </c>
      <c r="Q10">
        <f t="shared" si="12"/>
        <v>36</v>
      </c>
      <c r="R10">
        <f t="shared" si="4"/>
        <v>5</v>
      </c>
      <c r="U10">
        <v>7</v>
      </c>
      <c r="V10">
        <f t="shared" si="7"/>
        <v>1314</v>
      </c>
    </row>
    <row r="11" spans="1:22" x14ac:dyDescent="0.25">
      <c r="A11">
        <v>10</v>
      </c>
      <c r="B11" s="1">
        <v>41761</v>
      </c>
      <c r="C11" s="5">
        <f t="shared" si="0"/>
        <v>5</v>
      </c>
      <c r="D11">
        <f t="shared" si="1"/>
        <v>0</v>
      </c>
      <c r="E11">
        <f t="shared" si="5"/>
        <v>0.52</v>
      </c>
      <c r="H11">
        <f t="shared" si="6"/>
        <v>3036</v>
      </c>
      <c r="J11">
        <f t="shared" si="2"/>
        <v>0</v>
      </c>
      <c r="K11">
        <f t="shared" si="8"/>
        <v>14</v>
      </c>
      <c r="L11">
        <f t="shared" si="9"/>
        <v>60</v>
      </c>
      <c r="M11">
        <f t="shared" si="10"/>
        <v>70</v>
      </c>
      <c r="N11">
        <f t="shared" si="11"/>
        <v>50</v>
      </c>
      <c r="O11">
        <f t="shared" si="3"/>
        <v>36</v>
      </c>
      <c r="Q11">
        <f t="shared" si="12"/>
        <v>36</v>
      </c>
      <c r="R11">
        <f t="shared" si="4"/>
        <v>5</v>
      </c>
      <c r="U11">
        <v>8</v>
      </c>
      <c r="V11">
        <f t="shared" si="7"/>
        <v>1100</v>
      </c>
    </row>
    <row r="12" spans="1:22" x14ac:dyDescent="0.25">
      <c r="A12">
        <v>11</v>
      </c>
      <c r="B12" s="1">
        <v>41762</v>
      </c>
      <c r="C12" s="5">
        <f t="shared" si="0"/>
        <v>6</v>
      </c>
      <c r="D12">
        <f t="shared" si="1"/>
        <v>0</v>
      </c>
      <c r="E12">
        <f t="shared" si="5"/>
        <v>0.52</v>
      </c>
      <c r="H12">
        <f t="shared" si="6"/>
        <v>3348</v>
      </c>
      <c r="J12">
        <f t="shared" si="2"/>
        <v>0</v>
      </c>
      <c r="K12">
        <f t="shared" si="8"/>
        <v>0</v>
      </c>
      <c r="L12">
        <f t="shared" si="9"/>
        <v>60</v>
      </c>
      <c r="M12">
        <f t="shared" si="10"/>
        <v>70</v>
      </c>
      <c r="N12">
        <f t="shared" si="11"/>
        <v>50</v>
      </c>
      <c r="O12">
        <f t="shared" si="3"/>
        <v>100</v>
      </c>
      <c r="Q12">
        <f t="shared" si="12"/>
        <v>50</v>
      </c>
      <c r="R12">
        <f t="shared" si="4"/>
        <v>5</v>
      </c>
      <c r="U12">
        <v>9</v>
      </c>
      <c r="V12">
        <f t="shared" si="7"/>
        <v>681</v>
      </c>
    </row>
    <row r="13" spans="1:22" x14ac:dyDescent="0.25">
      <c r="A13">
        <v>12</v>
      </c>
      <c r="B13" s="1">
        <v>41763</v>
      </c>
      <c r="C13" s="5">
        <f t="shared" si="0"/>
        <v>7</v>
      </c>
      <c r="D13">
        <f t="shared" si="1"/>
        <v>0</v>
      </c>
      <c r="E13">
        <f t="shared" si="5"/>
        <v>0.52</v>
      </c>
      <c r="H13">
        <f t="shared" si="6"/>
        <v>3660</v>
      </c>
      <c r="J13">
        <f t="shared" si="2"/>
        <v>0</v>
      </c>
      <c r="K13">
        <f t="shared" si="8"/>
        <v>0</v>
      </c>
      <c r="L13">
        <f t="shared" si="9"/>
        <v>60</v>
      </c>
      <c r="M13">
        <f t="shared" si="10"/>
        <v>70</v>
      </c>
      <c r="N13">
        <f t="shared" si="11"/>
        <v>50</v>
      </c>
      <c r="O13">
        <f t="shared" si="3"/>
        <v>100</v>
      </c>
      <c r="Q13">
        <f t="shared" si="12"/>
        <v>50</v>
      </c>
      <c r="R13">
        <f t="shared" si="4"/>
        <v>5</v>
      </c>
    </row>
    <row r="14" spans="1:22" x14ac:dyDescent="0.25">
      <c r="A14">
        <v>13</v>
      </c>
      <c r="B14" s="1">
        <v>41764</v>
      </c>
      <c r="C14" s="5">
        <f t="shared" si="0"/>
        <v>1</v>
      </c>
      <c r="D14">
        <f t="shared" si="1"/>
        <v>0</v>
      </c>
      <c r="E14">
        <f t="shared" si="5"/>
        <v>0.52</v>
      </c>
      <c r="H14">
        <f t="shared" si="6"/>
        <v>3972</v>
      </c>
      <c r="J14">
        <f t="shared" si="2"/>
        <v>0</v>
      </c>
      <c r="K14">
        <f t="shared" si="8"/>
        <v>14</v>
      </c>
      <c r="L14">
        <f t="shared" si="9"/>
        <v>60</v>
      </c>
      <c r="M14">
        <f t="shared" si="10"/>
        <v>70</v>
      </c>
      <c r="N14">
        <f t="shared" si="11"/>
        <v>50</v>
      </c>
      <c r="O14">
        <f t="shared" si="3"/>
        <v>36</v>
      </c>
      <c r="Q14">
        <f t="shared" si="12"/>
        <v>36</v>
      </c>
      <c r="R14">
        <f t="shared" si="4"/>
        <v>5</v>
      </c>
    </row>
    <row r="15" spans="1:22" x14ac:dyDescent="0.25">
      <c r="A15">
        <v>14</v>
      </c>
      <c r="B15" s="1">
        <v>41765</v>
      </c>
      <c r="C15" s="5">
        <f t="shared" si="0"/>
        <v>2</v>
      </c>
      <c r="D15">
        <f t="shared" si="1"/>
        <v>0</v>
      </c>
      <c r="E15">
        <f t="shared" si="5"/>
        <v>0.52</v>
      </c>
      <c r="H15">
        <f t="shared" si="6"/>
        <v>4284</v>
      </c>
      <c r="J15">
        <f t="shared" si="2"/>
        <v>0</v>
      </c>
      <c r="K15">
        <f t="shared" si="8"/>
        <v>16</v>
      </c>
      <c r="L15">
        <f t="shared" si="9"/>
        <v>62</v>
      </c>
      <c r="M15">
        <f t="shared" si="10"/>
        <v>72</v>
      </c>
      <c r="N15">
        <f t="shared" si="11"/>
        <v>52</v>
      </c>
      <c r="O15">
        <f t="shared" si="3"/>
        <v>36</v>
      </c>
      <c r="Q15">
        <f t="shared" si="12"/>
        <v>36</v>
      </c>
      <c r="R15">
        <f t="shared" si="4"/>
        <v>5</v>
      </c>
    </row>
    <row r="16" spans="1:22" x14ac:dyDescent="0.25">
      <c r="A16">
        <v>15</v>
      </c>
      <c r="B16" s="1">
        <v>41766</v>
      </c>
      <c r="C16" s="5">
        <f t="shared" si="0"/>
        <v>3</v>
      </c>
      <c r="D16">
        <f t="shared" si="1"/>
        <v>1</v>
      </c>
      <c r="E16">
        <f t="shared" si="5"/>
        <v>0.54080000000000006</v>
      </c>
      <c r="H16">
        <f t="shared" si="6"/>
        <v>4608.4799999999996</v>
      </c>
      <c r="J16">
        <f t="shared" si="2"/>
        <v>0.48000000000001819</v>
      </c>
      <c r="K16">
        <f t="shared" si="8"/>
        <v>16</v>
      </c>
      <c r="L16">
        <f t="shared" si="9"/>
        <v>62</v>
      </c>
      <c r="M16">
        <f t="shared" si="10"/>
        <v>72</v>
      </c>
      <c r="N16">
        <f t="shared" si="11"/>
        <v>52</v>
      </c>
      <c r="O16">
        <f t="shared" si="3"/>
        <v>36</v>
      </c>
      <c r="Q16">
        <f t="shared" si="12"/>
        <v>36</v>
      </c>
      <c r="R16">
        <f t="shared" si="4"/>
        <v>5</v>
      </c>
    </row>
    <row r="17" spans="1:18" x14ac:dyDescent="0.25">
      <c r="A17">
        <v>16</v>
      </c>
      <c r="B17" s="1">
        <v>41767</v>
      </c>
      <c r="C17" s="5">
        <f t="shared" si="0"/>
        <v>4</v>
      </c>
      <c r="D17">
        <f t="shared" si="1"/>
        <v>0</v>
      </c>
      <c r="E17">
        <f t="shared" si="5"/>
        <v>0.54080000000000006</v>
      </c>
      <c r="H17">
        <f t="shared" si="6"/>
        <v>4932.96</v>
      </c>
      <c r="J17">
        <f t="shared" si="2"/>
        <v>0.48000000000001819</v>
      </c>
      <c r="K17">
        <f t="shared" si="8"/>
        <v>16</v>
      </c>
      <c r="L17">
        <f t="shared" si="9"/>
        <v>62</v>
      </c>
      <c r="M17">
        <f t="shared" si="10"/>
        <v>72</v>
      </c>
      <c r="N17">
        <f t="shared" si="11"/>
        <v>52</v>
      </c>
      <c r="O17">
        <f t="shared" si="3"/>
        <v>36</v>
      </c>
      <c r="Q17">
        <f t="shared" si="12"/>
        <v>36</v>
      </c>
      <c r="R17">
        <f t="shared" si="4"/>
        <v>5</v>
      </c>
    </row>
    <row r="18" spans="1:18" x14ac:dyDescent="0.25">
      <c r="A18">
        <v>17</v>
      </c>
      <c r="B18" s="1">
        <v>41768</v>
      </c>
      <c r="C18" s="5">
        <f t="shared" si="0"/>
        <v>5</v>
      </c>
      <c r="D18">
        <f t="shared" si="1"/>
        <v>0</v>
      </c>
      <c r="E18">
        <f t="shared" si="5"/>
        <v>0.54080000000000006</v>
      </c>
      <c r="H18">
        <f t="shared" si="6"/>
        <v>5257.44</v>
      </c>
      <c r="J18">
        <f t="shared" si="2"/>
        <v>0.48000000000001819</v>
      </c>
      <c r="K18">
        <f t="shared" si="8"/>
        <v>16</v>
      </c>
      <c r="L18">
        <f t="shared" si="9"/>
        <v>62</v>
      </c>
      <c r="M18">
        <f t="shared" si="10"/>
        <v>72</v>
      </c>
      <c r="N18">
        <f t="shared" si="11"/>
        <v>52</v>
      </c>
      <c r="O18">
        <f t="shared" si="3"/>
        <v>36</v>
      </c>
      <c r="Q18">
        <f t="shared" si="12"/>
        <v>36</v>
      </c>
      <c r="R18">
        <f t="shared" si="4"/>
        <v>5</v>
      </c>
    </row>
    <row r="19" spans="1:18" x14ac:dyDescent="0.25">
      <c r="A19">
        <v>18</v>
      </c>
      <c r="B19" s="1">
        <v>41769</v>
      </c>
      <c r="C19" s="5">
        <f t="shared" si="0"/>
        <v>6</v>
      </c>
      <c r="D19">
        <f t="shared" si="1"/>
        <v>0</v>
      </c>
      <c r="E19">
        <f t="shared" si="5"/>
        <v>0.54080000000000006</v>
      </c>
      <c r="H19">
        <f t="shared" si="6"/>
        <v>5581.92</v>
      </c>
      <c r="J19">
        <f t="shared" si="2"/>
        <v>0.48000000000001819</v>
      </c>
      <c r="K19">
        <f t="shared" si="8"/>
        <v>0</v>
      </c>
      <c r="L19">
        <f t="shared" si="9"/>
        <v>62</v>
      </c>
      <c r="M19">
        <f t="shared" si="10"/>
        <v>72</v>
      </c>
      <c r="N19">
        <f t="shared" si="11"/>
        <v>52</v>
      </c>
      <c r="O19">
        <f t="shared" si="3"/>
        <v>100</v>
      </c>
      <c r="Q19">
        <f t="shared" si="12"/>
        <v>52</v>
      </c>
      <c r="R19">
        <f t="shared" si="4"/>
        <v>5</v>
      </c>
    </row>
    <row r="20" spans="1:18" x14ac:dyDescent="0.25">
      <c r="A20">
        <v>19</v>
      </c>
      <c r="B20" s="1">
        <v>41770</v>
      </c>
      <c r="C20" s="5">
        <f t="shared" si="0"/>
        <v>7</v>
      </c>
      <c r="D20">
        <f t="shared" si="1"/>
        <v>0</v>
      </c>
      <c r="E20">
        <f t="shared" si="5"/>
        <v>0.54080000000000006</v>
      </c>
      <c r="H20">
        <f t="shared" si="6"/>
        <v>5906.4</v>
      </c>
      <c r="J20">
        <f t="shared" si="2"/>
        <v>0.48000000000001819</v>
      </c>
      <c r="K20">
        <f t="shared" si="8"/>
        <v>0</v>
      </c>
      <c r="L20">
        <f t="shared" si="9"/>
        <v>62</v>
      </c>
      <c r="M20">
        <f t="shared" si="10"/>
        <v>72</v>
      </c>
      <c r="N20">
        <f t="shared" si="11"/>
        <v>52</v>
      </c>
      <c r="O20">
        <f t="shared" si="3"/>
        <v>100</v>
      </c>
      <c r="Q20">
        <f t="shared" si="12"/>
        <v>52</v>
      </c>
      <c r="R20">
        <f t="shared" si="4"/>
        <v>5</v>
      </c>
    </row>
    <row r="21" spans="1:18" x14ac:dyDescent="0.25">
      <c r="A21">
        <v>20</v>
      </c>
      <c r="B21" s="1">
        <v>41771</v>
      </c>
      <c r="C21" s="5">
        <f t="shared" si="0"/>
        <v>1</v>
      </c>
      <c r="D21">
        <f t="shared" si="1"/>
        <v>0</v>
      </c>
      <c r="E21">
        <f t="shared" si="5"/>
        <v>0.54080000000000006</v>
      </c>
      <c r="H21">
        <f t="shared" si="6"/>
        <v>6230.88</v>
      </c>
      <c r="J21">
        <f t="shared" si="2"/>
        <v>0.48000000000001819</v>
      </c>
      <c r="K21">
        <f t="shared" si="8"/>
        <v>16</v>
      </c>
      <c r="L21">
        <f t="shared" si="9"/>
        <v>62</v>
      </c>
      <c r="M21">
        <f t="shared" si="10"/>
        <v>72</v>
      </c>
      <c r="N21">
        <f t="shared" si="11"/>
        <v>52</v>
      </c>
      <c r="O21">
        <f t="shared" si="3"/>
        <v>36</v>
      </c>
      <c r="Q21">
        <f t="shared" si="12"/>
        <v>36</v>
      </c>
      <c r="R21">
        <f t="shared" si="4"/>
        <v>5</v>
      </c>
    </row>
    <row r="22" spans="1:18" x14ac:dyDescent="0.25">
      <c r="A22">
        <v>21</v>
      </c>
      <c r="B22" s="1">
        <v>41772</v>
      </c>
      <c r="C22" s="5">
        <f t="shared" si="0"/>
        <v>2</v>
      </c>
      <c r="D22">
        <f t="shared" si="1"/>
        <v>0</v>
      </c>
      <c r="E22">
        <f t="shared" si="5"/>
        <v>0.54080000000000006</v>
      </c>
      <c r="H22">
        <f t="shared" si="6"/>
        <v>6555.36</v>
      </c>
      <c r="J22">
        <f t="shared" si="2"/>
        <v>0.48000000000001819</v>
      </c>
      <c r="K22">
        <f t="shared" si="8"/>
        <v>18</v>
      </c>
      <c r="L22">
        <f t="shared" si="9"/>
        <v>64</v>
      </c>
      <c r="M22">
        <f t="shared" si="10"/>
        <v>75</v>
      </c>
      <c r="N22">
        <f t="shared" si="11"/>
        <v>54</v>
      </c>
      <c r="O22">
        <f t="shared" si="3"/>
        <v>36</v>
      </c>
      <c r="Q22">
        <f t="shared" si="12"/>
        <v>36</v>
      </c>
      <c r="R22">
        <f t="shared" si="4"/>
        <v>5</v>
      </c>
    </row>
    <row r="23" spans="1:18" x14ac:dyDescent="0.25">
      <c r="A23">
        <v>22</v>
      </c>
      <c r="B23" s="1">
        <v>41773</v>
      </c>
      <c r="C23" s="5">
        <f t="shared" si="0"/>
        <v>3</v>
      </c>
      <c r="D23">
        <f t="shared" si="1"/>
        <v>1</v>
      </c>
      <c r="E23">
        <f t="shared" si="5"/>
        <v>0.56243200000000004</v>
      </c>
      <c r="H23">
        <f t="shared" si="6"/>
        <v>6892.82</v>
      </c>
      <c r="J23">
        <f t="shared" si="2"/>
        <v>1.4592000000000098</v>
      </c>
      <c r="K23">
        <f t="shared" si="8"/>
        <v>18</v>
      </c>
      <c r="L23">
        <f t="shared" si="9"/>
        <v>64</v>
      </c>
      <c r="M23">
        <f t="shared" si="10"/>
        <v>75</v>
      </c>
      <c r="N23">
        <f t="shared" si="11"/>
        <v>54</v>
      </c>
      <c r="O23">
        <f t="shared" si="3"/>
        <v>36</v>
      </c>
      <c r="Q23">
        <f t="shared" si="12"/>
        <v>36</v>
      </c>
      <c r="R23">
        <f t="shared" si="4"/>
        <v>5</v>
      </c>
    </row>
    <row r="24" spans="1:18" x14ac:dyDescent="0.25">
      <c r="A24">
        <v>23</v>
      </c>
      <c r="B24" s="1">
        <v>41774</v>
      </c>
      <c r="C24" s="5">
        <f t="shared" si="0"/>
        <v>4</v>
      </c>
      <c r="D24">
        <f t="shared" si="1"/>
        <v>0</v>
      </c>
      <c r="E24">
        <f t="shared" si="5"/>
        <v>0.56243200000000004</v>
      </c>
      <c r="H24">
        <f t="shared" si="6"/>
        <v>7230.28</v>
      </c>
      <c r="J24">
        <f t="shared" si="2"/>
        <v>1.4592000000000098</v>
      </c>
      <c r="K24">
        <f t="shared" si="8"/>
        <v>18</v>
      </c>
      <c r="L24">
        <f t="shared" si="9"/>
        <v>64</v>
      </c>
      <c r="M24">
        <f t="shared" si="10"/>
        <v>75</v>
      </c>
      <c r="N24">
        <f t="shared" si="11"/>
        <v>54</v>
      </c>
      <c r="O24">
        <f t="shared" si="3"/>
        <v>36</v>
      </c>
      <c r="Q24">
        <f t="shared" si="12"/>
        <v>36</v>
      </c>
      <c r="R24">
        <f t="shared" si="4"/>
        <v>5</v>
      </c>
    </row>
    <row r="25" spans="1:18" x14ac:dyDescent="0.25">
      <c r="A25">
        <v>24</v>
      </c>
      <c r="B25" s="1">
        <v>41775</v>
      </c>
      <c r="C25" s="5">
        <f t="shared" si="0"/>
        <v>5</v>
      </c>
      <c r="D25">
        <f t="shared" si="1"/>
        <v>0</v>
      </c>
      <c r="E25">
        <f t="shared" si="5"/>
        <v>0.56243200000000004</v>
      </c>
      <c r="H25">
        <f t="shared" si="6"/>
        <v>7567.74</v>
      </c>
      <c r="J25">
        <f t="shared" si="2"/>
        <v>1.4592000000000098</v>
      </c>
      <c r="K25">
        <f t="shared" si="8"/>
        <v>18</v>
      </c>
      <c r="L25">
        <f t="shared" si="9"/>
        <v>64</v>
      </c>
      <c r="M25">
        <f t="shared" si="10"/>
        <v>75</v>
      </c>
      <c r="N25">
        <f t="shared" si="11"/>
        <v>54</v>
      </c>
      <c r="O25">
        <f t="shared" si="3"/>
        <v>36</v>
      </c>
      <c r="Q25">
        <f t="shared" si="12"/>
        <v>36</v>
      </c>
      <c r="R25">
        <f t="shared" si="4"/>
        <v>5</v>
      </c>
    </row>
    <row r="26" spans="1:18" x14ac:dyDescent="0.25">
      <c r="A26">
        <v>25</v>
      </c>
      <c r="B26" s="1">
        <v>41776</v>
      </c>
      <c r="C26" s="5">
        <f t="shared" si="0"/>
        <v>6</v>
      </c>
      <c r="D26">
        <f t="shared" si="1"/>
        <v>0</v>
      </c>
      <c r="E26">
        <f t="shared" si="5"/>
        <v>0.56243200000000004</v>
      </c>
      <c r="H26">
        <f t="shared" si="6"/>
        <v>7905.2</v>
      </c>
      <c r="J26">
        <f t="shared" si="2"/>
        <v>1.4592000000000098</v>
      </c>
      <c r="K26">
        <f t="shared" si="8"/>
        <v>0</v>
      </c>
      <c r="L26">
        <f t="shared" si="9"/>
        <v>64</v>
      </c>
      <c r="M26">
        <f t="shared" si="10"/>
        <v>75</v>
      </c>
      <c r="N26">
        <f t="shared" si="11"/>
        <v>54</v>
      </c>
      <c r="O26">
        <f t="shared" si="3"/>
        <v>100</v>
      </c>
      <c r="Q26">
        <f t="shared" si="12"/>
        <v>54</v>
      </c>
      <c r="R26">
        <f t="shared" si="4"/>
        <v>5</v>
      </c>
    </row>
    <row r="27" spans="1:18" x14ac:dyDescent="0.25">
      <c r="A27">
        <v>26</v>
      </c>
      <c r="B27" s="1">
        <v>41777</v>
      </c>
      <c r="C27" s="5">
        <f t="shared" si="0"/>
        <v>7</v>
      </c>
      <c r="D27">
        <f t="shared" si="1"/>
        <v>0</v>
      </c>
      <c r="E27">
        <f t="shared" si="5"/>
        <v>0.56243200000000004</v>
      </c>
      <c r="H27">
        <f t="shared" si="6"/>
        <v>8242.66</v>
      </c>
      <c r="J27">
        <f t="shared" si="2"/>
        <v>1.4592000000000098</v>
      </c>
      <c r="K27">
        <f t="shared" si="8"/>
        <v>0</v>
      </c>
      <c r="L27">
        <f t="shared" si="9"/>
        <v>64</v>
      </c>
      <c r="M27">
        <f t="shared" si="10"/>
        <v>75</v>
      </c>
      <c r="N27">
        <f t="shared" si="11"/>
        <v>54</v>
      </c>
      <c r="O27">
        <f t="shared" si="3"/>
        <v>100</v>
      </c>
      <c r="Q27">
        <f t="shared" si="12"/>
        <v>54</v>
      </c>
      <c r="R27">
        <f t="shared" si="4"/>
        <v>5</v>
      </c>
    </row>
    <row r="28" spans="1:18" x14ac:dyDescent="0.25">
      <c r="A28">
        <v>27</v>
      </c>
      <c r="B28" s="1">
        <v>41778</v>
      </c>
      <c r="C28" s="5">
        <f t="shared" si="0"/>
        <v>1</v>
      </c>
      <c r="D28">
        <f t="shared" si="1"/>
        <v>0</v>
      </c>
      <c r="E28">
        <f t="shared" si="5"/>
        <v>0.56243200000000004</v>
      </c>
      <c r="H28">
        <f t="shared" si="6"/>
        <v>8580.1200000000008</v>
      </c>
      <c r="J28">
        <f t="shared" si="2"/>
        <v>1.4592000000000098</v>
      </c>
      <c r="K28">
        <f t="shared" si="8"/>
        <v>18</v>
      </c>
      <c r="L28">
        <f t="shared" si="9"/>
        <v>64</v>
      </c>
      <c r="M28">
        <f t="shared" si="10"/>
        <v>75</v>
      </c>
      <c r="N28">
        <f t="shared" si="11"/>
        <v>54</v>
      </c>
      <c r="O28">
        <f t="shared" si="3"/>
        <v>36</v>
      </c>
      <c r="Q28">
        <f t="shared" si="12"/>
        <v>36</v>
      </c>
      <c r="R28">
        <f t="shared" si="4"/>
        <v>5</v>
      </c>
    </row>
    <row r="29" spans="1:18" x14ac:dyDescent="0.25">
      <c r="A29">
        <v>28</v>
      </c>
      <c r="B29" s="1">
        <v>41779</v>
      </c>
      <c r="C29" s="5">
        <f t="shared" si="0"/>
        <v>2</v>
      </c>
      <c r="D29">
        <f t="shared" si="1"/>
        <v>0</v>
      </c>
      <c r="E29">
        <f t="shared" si="5"/>
        <v>0.56243200000000004</v>
      </c>
      <c r="H29">
        <f t="shared" si="6"/>
        <v>8917.58</v>
      </c>
      <c r="J29">
        <f t="shared" si="2"/>
        <v>1.4592000000000098</v>
      </c>
      <c r="K29">
        <f t="shared" si="8"/>
        <v>20</v>
      </c>
      <c r="L29">
        <f t="shared" si="9"/>
        <v>67</v>
      </c>
      <c r="M29">
        <f t="shared" si="10"/>
        <v>78</v>
      </c>
      <c r="N29">
        <f t="shared" si="11"/>
        <v>56</v>
      </c>
      <c r="O29">
        <f t="shared" si="3"/>
        <v>36</v>
      </c>
      <c r="Q29">
        <f t="shared" si="12"/>
        <v>36</v>
      </c>
      <c r="R29">
        <f t="shared" si="4"/>
        <v>5</v>
      </c>
    </row>
    <row r="30" spans="1:18" x14ac:dyDescent="0.25">
      <c r="A30">
        <v>29</v>
      </c>
      <c r="B30" s="1">
        <v>41780</v>
      </c>
      <c r="C30" s="5">
        <f t="shared" si="0"/>
        <v>3</v>
      </c>
      <c r="D30">
        <f t="shared" si="1"/>
        <v>1</v>
      </c>
      <c r="E30">
        <f t="shared" si="5"/>
        <v>0.58492928000000011</v>
      </c>
      <c r="H30">
        <f t="shared" si="6"/>
        <v>9268.5400000000009</v>
      </c>
      <c r="J30">
        <f t="shared" si="2"/>
        <v>2.9575680000000375</v>
      </c>
      <c r="K30">
        <f t="shared" si="8"/>
        <v>20</v>
      </c>
      <c r="L30">
        <f t="shared" si="9"/>
        <v>67</v>
      </c>
      <c r="M30">
        <f t="shared" si="10"/>
        <v>78</v>
      </c>
      <c r="N30">
        <f t="shared" si="11"/>
        <v>56</v>
      </c>
      <c r="O30">
        <f t="shared" si="3"/>
        <v>36</v>
      </c>
      <c r="Q30">
        <f t="shared" si="12"/>
        <v>36</v>
      </c>
      <c r="R30">
        <f t="shared" si="4"/>
        <v>5</v>
      </c>
    </row>
    <row r="31" spans="1:18" x14ac:dyDescent="0.25">
      <c r="A31">
        <v>30</v>
      </c>
      <c r="B31" s="1">
        <v>41781</v>
      </c>
      <c r="C31" s="5">
        <f t="shared" si="0"/>
        <v>4</v>
      </c>
      <c r="D31">
        <f t="shared" si="1"/>
        <v>0</v>
      </c>
      <c r="E31">
        <f t="shared" si="5"/>
        <v>0.58492928000000011</v>
      </c>
      <c r="H31">
        <f t="shared" si="6"/>
        <v>9619.5</v>
      </c>
      <c r="J31">
        <f t="shared" si="2"/>
        <v>2.9575680000000375</v>
      </c>
      <c r="K31">
        <f t="shared" si="8"/>
        <v>20</v>
      </c>
      <c r="L31">
        <f t="shared" si="9"/>
        <v>67</v>
      </c>
      <c r="M31">
        <f t="shared" si="10"/>
        <v>78</v>
      </c>
      <c r="N31">
        <f t="shared" si="11"/>
        <v>56</v>
      </c>
      <c r="O31">
        <f t="shared" si="3"/>
        <v>36</v>
      </c>
      <c r="Q31">
        <f t="shared" si="12"/>
        <v>36</v>
      </c>
      <c r="R31">
        <f t="shared" si="4"/>
        <v>5</v>
      </c>
    </row>
    <row r="32" spans="1:18" x14ac:dyDescent="0.25">
      <c r="A32">
        <v>31</v>
      </c>
      <c r="B32" s="1">
        <v>41782</v>
      </c>
      <c r="C32" s="5">
        <f t="shared" si="0"/>
        <v>5</v>
      </c>
      <c r="D32">
        <f t="shared" si="1"/>
        <v>0</v>
      </c>
      <c r="E32">
        <f t="shared" si="5"/>
        <v>0.58492928000000011</v>
      </c>
      <c r="H32">
        <f t="shared" si="6"/>
        <v>9970.4599999999991</v>
      </c>
      <c r="J32">
        <f t="shared" si="2"/>
        <v>2.9575680000000375</v>
      </c>
      <c r="K32">
        <f t="shared" si="8"/>
        <v>20</v>
      </c>
      <c r="L32">
        <f t="shared" si="9"/>
        <v>67</v>
      </c>
      <c r="M32">
        <f t="shared" si="10"/>
        <v>78</v>
      </c>
      <c r="N32">
        <f t="shared" si="11"/>
        <v>56</v>
      </c>
      <c r="O32">
        <f t="shared" si="3"/>
        <v>36</v>
      </c>
      <c r="Q32">
        <f t="shared" si="12"/>
        <v>36</v>
      </c>
      <c r="R32">
        <f t="shared" si="4"/>
        <v>5</v>
      </c>
    </row>
    <row r="33" spans="1:22" x14ac:dyDescent="0.25">
      <c r="A33">
        <v>32</v>
      </c>
      <c r="B33" s="1">
        <v>41783</v>
      </c>
      <c r="C33" s="5">
        <f t="shared" si="0"/>
        <v>6</v>
      </c>
      <c r="D33">
        <f t="shared" si="1"/>
        <v>0</v>
      </c>
      <c r="E33">
        <f t="shared" si="5"/>
        <v>0.58492928000000011</v>
      </c>
      <c r="H33">
        <f t="shared" si="6"/>
        <v>10321.42</v>
      </c>
      <c r="J33">
        <f t="shared" si="2"/>
        <v>2.9575680000000375</v>
      </c>
      <c r="K33">
        <f t="shared" si="8"/>
        <v>0</v>
      </c>
      <c r="L33">
        <f t="shared" si="9"/>
        <v>67</v>
      </c>
      <c r="M33">
        <f t="shared" si="10"/>
        <v>78</v>
      </c>
      <c r="N33">
        <f t="shared" si="11"/>
        <v>56</v>
      </c>
      <c r="O33">
        <f t="shared" si="3"/>
        <v>100</v>
      </c>
      <c r="Q33">
        <f t="shared" si="12"/>
        <v>56</v>
      </c>
      <c r="R33">
        <f t="shared" si="4"/>
        <v>5</v>
      </c>
    </row>
    <row r="34" spans="1:22" x14ac:dyDescent="0.25">
      <c r="A34">
        <v>33</v>
      </c>
      <c r="B34" s="1">
        <v>41784</v>
      </c>
      <c r="C34" s="5">
        <f t="shared" si="0"/>
        <v>7</v>
      </c>
      <c r="D34">
        <f t="shared" si="1"/>
        <v>0</v>
      </c>
      <c r="E34">
        <f t="shared" si="5"/>
        <v>0.58492928000000011</v>
      </c>
      <c r="H34">
        <f t="shared" si="6"/>
        <v>10672.38</v>
      </c>
      <c r="J34">
        <f t="shared" si="2"/>
        <v>2.9575680000000375</v>
      </c>
      <c r="K34">
        <f t="shared" si="8"/>
        <v>0</v>
      </c>
      <c r="L34">
        <f t="shared" si="9"/>
        <v>67</v>
      </c>
      <c r="M34">
        <f t="shared" si="10"/>
        <v>78</v>
      </c>
      <c r="N34">
        <f t="shared" si="11"/>
        <v>56</v>
      </c>
      <c r="O34">
        <f t="shared" si="3"/>
        <v>100</v>
      </c>
      <c r="Q34">
        <f t="shared" si="12"/>
        <v>56</v>
      </c>
      <c r="R34">
        <f t="shared" si="4"/>
        <v>5</v>
      </c>
      <c r="U34" s="7">
        <v>0.2</v>
      </c>
      <c r="V34" s="7">
        <v>0.4</v>
      </c>
    </row>
    <row r="35" spans="1:22" x14ac:dyDescent="0.25">
      <c r="A35">
        <v>34</v>
      </c>
      <c r="B35" s="1">
        <v>41785</v>
      </c>
      <c r="C35" s="5">
        <f t="shared" si="0"/>
        <v>1</v>
      </c>
      <c r="D35">
        <f t="shared" si="1"/>
        <v>0</v>
      </c>
      <c r="E35">
        <f t="shared" si="5"/>
        <v>0.58492928000000011</v>
      </c>
      <c r="H35">
        <f t="shared" si="6"/>
        <v>11023.34</v>
      </c>
      <c r="J35">
        <f t="shared" si="2"/>
        <v>2.9575680000000375</v>
      </c>
      <c r="K35">
        <f t="shared" si="8"/>
        <v>20</v>
      </c>
      <c r="L35">
        <f t="shared" si="9"/>
        <v>67</v>
      </c>
      <c r="M35">
        <f t="shared" si="10"/>
        <v>78</v>
      </c>
      <c r="N35">
        <f t="shared" si="11"/>
        <v>56</v>
      </c>
      <c r="O35">
        <f t="shared" si="3"/>
        <v>36</v>
      </c>
      <c r="Q35">
        <f t="shared" si="12"/>
        <v>36</v>
      </c>
      <c r="R35">
        <f t="shared" si="4"/>
        <v>5</v>
      </c>
      <c r="U35">
        <f>SUM(K8:K10000)</f>
        <v>1590</v>
      </c>
      <c r="V35">
        <f>SUM(L8:L10000)</f>
        <v>8827</v>
      </c>
    </row>
    <row r="36" spans="1:22" x14ac:dyDescent="0.25">
      <c r="A36">
        <v>35</v>
      </c>
      <c r="B36" s="1">
        <v>41786</v>
      </c>
      <c r="C36" s="5">
        <f t="shared" si="0"/>
        <v>2</v>
      </c>
      <c r="D36">
        <f t="shared" si="1"/>
        <v>0</v>
      </c>
      <c r="E36">
        <f t="shared" si="5"/>
        <v>0.58492928000000011</v>
      </c>
      <c r="H36">
        <f t="shared" si="6"/>
        <v>11374.3</v>
      </c>
      <c r="J36">
        <f t="shared" si="2"/>
        <v>2.9575680000000375</v>
      </c>
      <c r="K36">
        <f t="shared" si="8"/>
        <v>22</v>
      </c>
      <c r="L36">
        <f t="shared" si="9"/>
        <v>70</v>
      </c>
      <c r="M36">
        <f t="shared" si="10"/>
        <v>81</v>
      </c>
      <c r="N36">
        <f t="shared" si="11"/>
        <v>58</v>
      </c>
      <c r="O36">
        <f t="shared" si="3"/>
        <v>36</v>
      </c>
      <c r="Q36">
        <f t="shared" si="12"/>
        <v>36</v>
      </c>
      <c r="R36">
        <f t="shared" si="4"/>
        <v>5</v>
      </c>
    </row>
    <row r="37" spans="1:22" x14ac:dyDescent="0.25">
      <c r="A37">
        <v>36</v>
      </c>
      <c r="B37" s="1">
        <v>41787</v>
      </c>
      <c r="C37" s="5">
        <f t="shared" si="0"/>
        <v>3</v>
      </c>
      <c r="D37">
        <f t="shared" si="1"/>
        <v>1</v>
      </c>
      <c r="E37">
        <f t="shared" si="5"/>
        <v>0.60832645120000017</v>
      </c>
      <c r="H37">
        <f t="shared" si="6"/>
        <v>11739.3</v>
      </c>
      <c r="J37">
        <f t="shared" si="2"/>
        <v>4.9958707200000845</v>
      </c>
      <c r="K37">
        <f t="shared" si="8"/>
        <v>22</v>
      </c>
      <c r="L37">
        <f t="shared" si="9"/>
        <v>70</v>
      </c>
      <c r="M37">
        <f t="shared" si="10"/>
        <v>81</v>
      </c>
      <c r="N37">
        <f t="shared" si="11"/>
        <v>58</v>
      </c>
      <c r="O37">
        <f t="shared" si="3"/>
        <v>36</v>
      </c>
      <c r="Q37">
        <f t="shared" si="12"/>
        <v>36</v>
      </c>
      <c r="R37">
        <f t="shared" si="4"/>
        <v>5</v>
      </c>
    </row>
    <row r="38" spans="1:22" x14ac:dyDescent="0.25">
      <c r="A38">
        <v>37</v>
      </c>
      <c r="B38" s="1">
        <v>41788</v>
      </c>
      <c r="C38" s="5">
        <f t="shared" si="0"/>
        <v>4</v>
      </c>
      <c r="D38">
        <f t="shared" si="1"/>
        <v>0</v>
      </c>
      <c r="E38">
        <f t="shared" si="5"/>
        <v>0.60832645120000017</v>
      </c>
      <c r="H38">
        <f t="shared" si="6"/>
        <v>12104.3</v>
      </c>
      <c r="J38">
        <f t="shared" si="2"/>
        <v>4.9958707200000845</v>
      </c>
      <c r="K38">
        <f t="shared" si="8"/>
        <v>22</v>
      </c>
      <c r="L38">
        <f t="shared" si="9"/>
        <v>70</v>
      </c>
      <c r="M38">
        <f t="shared" si="10"/>
        <v>81</v>
      </c>
      <c r="N38">
        <f t="shared" si="11"/>
        <v>58</v>
      </c>
      <c r="O38">
        <f t="shared" si="3"/>
        <v>36</v>
      </c>
      <c r="Q38">
        <f t="shared" si="12"/>
        <v>36</v>
      </c>
      <c r="R38">
        <f t="shared" si="4"/>
        <v>5</v>
      </c>
    </row>
    <row r="39" spans="1:22" x14ac:dyDescent="0.25">
      <c r="A39">
        <v>38</v>
      </c>
      <c r="B39" s="1">
        <v>41789</v>
      </c>
      <c r="C39" s="5">
        <f t="shared" si="0"/>
        <v>5</v>
      </c>
      <c r="D39">
        <f t="shared" si="1"/>
        <v>0</v>
      </c>
      <c r="E39">
        <f t="shared" si="5"/>
        <v>0.60832645120000017</v>
      </c>
      <c r="H39">
        <f t="shared" si="6"/>
        <v>12469.3</v>
      </c>
      <c r="J39">
        <f t="shared" si="2"/>
        <v>4.9958707200000845</v>
      </c>
      <c r="K39">
        <f t="shared" si="8"/>
        <v>22</v>
      </c>
      <c r="L39">
        <f t="shared" si="9"/>
        <v>70</v>
      </c>
      <c r="M39">
        <f t="shared" si="10"/>
        <v>81</v>
      </c>
      <c r="N39">
        <f t="shared" si="11"/>
        <v>58</v>
      </c>
      <c r="O39">
        <f t="shared" si="3"/>
        <v>36</v>
      </c>
      <c r="Q39">
        <f t="shared" si="12"/>
        <v>36</v>
      </c>
      <c r="R39">
        <f t="shared" si="4"/>
        <v>5</v>
      </c>
    </row>
    <row r="40" spans="1:22" x14ac:dyDescent="0.25">
      <c r="A40">
        <v>39</v>
      </c>
      <c r="B40" s="1">
        <v>41790</v>
      </c>
      <c r="C40" s="5">
        <f t="shared" si="0"/>
        <v>6</v>
      </c>
      <c r="D40">
        <f t="shared" si="1"/>
        <v>0</v>
      </c>
      <c r="E40">
        <f t="shared" si="5"/>
        <v>0.60832645120000017</v>
      </c>
      <c r="H40">
        <f t="shared" si="6"/>
        <v>12834.3</v>
      </c>
      <c r="J40">
        <f t="shared" si="2"/>
        <v>4.9958707200000845</v>
      </c>
      <c r="K40">
        <f t="shared" si="8"/>
        <v>0</v>
      </c>
      <c r="L40">
        <f t="shared" si="9"/>
        <v>70</v>
      </c>
      <c r="M40">
        <f t="shared" si="10"/>
        <v>81</v>
      </c>
      <c r="N40">
        <f t="shared" si="11"/>
        <v>58</v>
      </c>
      <c r="O40">
        <f t="shared" si="3"/>
        <v>100</v>
      </c>
      <c r="Q40">
        <f t="shared" si="12"/>
        <v>58</v>
      </c>
      <c r="R40">
        <f t="shared" si="4"/>
        <v>5</v>
      </c>
    </row>
    <row r="41" spans="1:22" x14ac:dyDescent="0.25">
      <c r="A41">
        <v>40</v>
      </c>
      <c r="B41" s="1">
        <v>41791</v>
      </c>
      <c r="C41" s="5">
        <f t="shared" si="0"/>
        <v>7</v>
      </c>
      <c r="D41">
        <f t="shared" si="1"/>
        <v>0</v>
      </c>
      <c r="E41">
        <f t="shared" si="5"/>
        <v>0.60832645120000017</v>
      </c>
      <c r="H41">
        <f t="shared" si="6"/>
        <v>13199.3</v>
      </c>
      <c r="J41">
        <f t="shared" si="2"/>
        <v>4.9958707200000845</v>
      </c>
      <c r="K41">
        <f t="shared" si="8"/>
        <v>0</v>
      </c>
      <c r="L41">
        <f t="shared" si="9"/>
        <v>70</v>
      </c>
      <c r="M41">
        <f t="shared" si="10"/>
        <v>81</v>
      </c>
      <c r="N41">
        <f t="shared" si="11"/>
        <v>58</v>
      </c>
      <c r="O41">
        <f t="shared" si="3"/>
        <v>100</v>
      </c>
      <c r="Q41">
        <f t="shared" si="12"/>
        <v>58</v>
      </c>
      <c r="R41">
        <f t="shared" si="4"/>
        <v>6</v>
      </c>
    </row>
    <row r="42" spans="1:22" x14ac:dyDescent="0.25">
      <c r="A42">
        <v>41</v>
      </c>
      <c r="B42" s="1">
        <v>41792</v>
      </c>
      <c r="C42" s="5">
        <f t="shared" si="0"/>
        <v>1</v>
      </c>
      <c r="D42">
        <f t="shared" si="1"/>
        <v>0</v>
      </c>
      <c r="E42">
        <f t="shared" si="5"/>
        <v>0.60832645120000017</v>
      </c>
      <c r="H42">
        <f t="shared" si="6"/>
        <v>13564.3</v>
      </c>
      <c r="J42">
        <f t="shared" si="2"/>
        <v>4.9958707200000845</v>
      </c>
      <c r="K42">
        <f t="shared" si="8"/>
        <v>22</v>
      </c>
      <c r="L42">
        <f t="shared" si="9"/>
        <v>70</v>
      </c>
      <c r="M42">
        <f t="shared" si="10"/>
        <v>81</v>
      </c>
      <c r="N42">
        <f t="shared" si="11"/>
        <v>58</v>
      </c>
      <c r="O42">
        <f t="shared" si="3"/>
        <v>36</v>
      </c>
      <c r="Q42">
        <f t="shared" si="12"/>
        <v>36</v>
      </c>
      <c r="R42">
        <f t="shared" si="4"/>
        <v>6</v>
      </c>
    </row>
    <row r="43" spans="1:22" x14ac:dyDescent="0.25">
      <c r="A43">
        <v>42</v>
      </c>
      <c r="B43" s="1">
        <v>41793</v>
      </c>
      <c r="C43" s="5">
        <f t="shared" si="0"/>
        <v>2</v>
      </c>
      <c r="D43">
        <f t="shared" si="1"/>
        <v>0</v>
      </c>
      <c r="E43">
        <f t="shared" si="5"/>
        <v>0.60832645120000017</v>
      </c>
      <c r="H43">
        <f t="shared" si="6"/>
        <v>13929.3</v>
      </c>
      <c r="J43">
        <f t="shared" si="2"/>
        <v>4.9958707200000845</v>
      </c>
      <c r="K43">
        <f t="shared" si="8"/>
        <v>24</v>
      </c>
      <c r="L43">
        <f t="shared" si="9"/>
        <v>72</v>
      </c>
      <c r="M43">
        <f t="shared" si="10"/>
        <v>85</v>
      </c>
      <c r="N43">
        <f t="shared" si="11"/>
        <v>60</v>
      </c>
      <c r="O43">
        <f t="shared" si="3"/>
        <v>36</v>
      </c>
      <c r="Q43">
        <f t="shared" si="12"/>
        <v>36</v>
      </c>
      <c r="R43">
        <f t="shared" si="4"/>
        <v>6</v>
      </c>
    </row>
    <row r="44" spans="1:22" x14ac:dyDescent="0.25">
      <c r="A44">
        <v>43</v>
      </c>
      <c r="B44" s="1">
        <v>41794</v>
      </c>
      <c r="C44" s="5">
        <f t="shared" si="0"/>
        <v>3</v>
      </c>
      <c r="D44">
        <f t="shared" si="1"/>
        <v>1</v>
      </c>
      <c r="E44">
        <f t="shared" si="5"/>
        <v>0.63265950924800018</v>
      </c>
      <c r="H44">
        <f t="shared" si="6"/>
        <v>14308.9</v>
      </c>
      <c r="J44">
        <f t="shared" si="2"/>
        <v>1.5957055488000833</v>
      </c>
      <c r="K44">
        <f t="shared" si="8"/>
        <v>24</v>
      </c>
      <c r="L44">
        <f t="shared" si="9"/>
        <v>72</v>
      </c>
      <c r="M44">
        <f t="shared" si="10"/>
        <v>85</v>
      </c>
      <c r="N44">
        <f t="shared" si="11"/>
        <v>60</v>
      </c>
      <c r="O44">
        <f t="shared" si="3"/>
        <v>36</v>
      </c>
      <c r="Q44">
        <f t="shared" si="12"/>
        <v>36</v>
      </c>
      <c r="R44">
        <f t="shared" si="4"/>
        <v>6</v>
      </c>
    </row>
    <row r="45" spans="1:22" x14ac:dyDescent="0.25">
      <c r="A45">
        <v>44</v>
      </c>
      <c r="B45" s="1">
        <v>41795</v>
      </c>
      <c r="C45" s="5">
        <f t="shared" si="0"/>
        <v>4</v>
      </c>
      <c r="D45">
        <f t="shared" si="1"/>
        <v>0</v>
      </c>
      <c r="E45">
        <f t="shared" si="5"/>
        <v>0.63265950924800018</v>
      </c>
      <c r="H45">
        <f t="shared" si="6"/>
        <v>14688.5</v>
      </c>
      <c r="J45">
        <f t="shared" si="2"/>
        <v>1.5957055488000833</v>
      </c>
      <c r="K45">
        <f t="shared" si="8"/>
        <v>24</v>
      </c>
      <c r="L45">
        <f t="shared" si="9"/>
        <v>72</v>
      </c>
      <c r="M45">
        <f t="shared" si="10"/>
        <v>85</v>
      </c>
      <c r="N45">
        <f t="shared" si="11"/>
        <v>60</v>
      </c>
      <c r="O45">
        <f t="shared" si="3"/>
        <v>36</v>
      </c>
      <c r="Q45">
        <f t="shared" si="12"/>
        <v>36</v>
      </c>
      <c r="R45">
        <f t="shared" si="4"/>
        <v>6</v>
      </c>
    </row>
    <row r="46" spans="1:22" x14ac:dyDescent="0.25">
      <c r="A46">
        <v>45</v>
      </c>
      <c r="B46" s="1">
        <v>41796</v>
      </c>
      <c r="C46" s="5">
        <f t="shared" si="0"/>
        <v>5</v>
      </c>
      <c r="D46">
        <f t="shared" si="1"/>
        <v>0</v>
      </c>
      <c r="E46">
        <f t="shared" si="5"/>
        <v>0.63265950924800018</v>
      </c>
      <c r="H46">
        <f t="shared" si="6"/>
        <v>15068.1</v>
      </c>
      <c r="J46">
        <f t="shared" si="2"/>
        <v>1.5957055488000833</v>
      </c>
      <c r="K46">
        <f t="shared" si="8"/>
        <v>24</v>
      </c>
      <c r="L46">
        <f t="shared" si="9"/>
        <v>72</v>
      </c>
      <c r="M46">
        <f t="shared" si="10"/>
        <v>85</v>
      </c>
      <c r="N46">
        <f t="shared" si="11"/>
        <v>60</v>
      </c>
      <c r="O46">
        <f t="shared" si="3"/>
        <v>36</v>
      </c>
      <c r="Q46">
        <f t="shared" si="12"/>
        <v>36</v>
      </c>
      <c r="R46">
        <f t="shared" si="4"/>
        <v>6</v>
      </c>
    </row>
    <row r="47" spans="1:22" x14ac:dyDescent="0.25">
      <c r="A47">
        <v>46</v>
      </c>
      <c r="B47" s="1">
        <v>41797</v>
      </c>
      <c r="C47" s="5">
        <f t="shared" si="0"/>
        <v>6</v>
      </c>
      <c r="D47">
        <f t="shared" si="1"/>
        <v>0</v>
      </c>
      <c r="E47">
        <f t="shared" si="5"/>
        <v>0.63265950924800018</v>
      </c>
      <c r="H47">
        <f t="shared" si="6"/>
        <v>15447.7</v>
      </c>
      <c r="J47">
        <f t="shared" si="2"/>
        <v>1.5957055488000833</v>
      </c>
      <c r="K47">
        <f t="shared" si="8"/>
        <v>0</v>
      </c>
      <c r="L47">
        <f t="shared" si="9"/>
        <v>72</v>
      </c>
      <c r="M47">
        <f t="shared" si="10"/>
        <v>85</v>
      </c>
      <c r="N47">
        <f t="shared" si="11"/>
        <v>60</v>
      </c>
      <c r="O47">
        <f t="shared" si="3"/>
        <v>100</v>
      </c>
      <c r="Q47">
        <f t="shared" si="12"/>
        <v>60</v>
      </c>
      <c r="R47">
        <f t="shared" si="4"/>
        <v>6</v>
      </c>
    </row>
    <row r="48" spans="1:22" x14ac:dyDescent="0.25">
      <c r="A48">
        <v>47</v>
      </c>
      <c r="B48" s="1">
        <v>41798</v>
      </c>
      <c r="C48" s="5">
        <f t="shared" si="0"/>
        <v>7</v>
      </c>
      <c r="D48">
        <f t="shared" si="1"/>
        <v>0</v>
      </c>
      <c r="E48">
        <f t="shared" si="5"/>
        <v>0.63265950924800018</v>
      </c>
      <c r="H48">
        <f t="shared" si="6"/>
        <v>15827.3</v>
      </c>
      <c r="J48">
        <f t="shared" si="2"/>
        <v>1.5957055488000833</v>
      </c>
      <c r="K48">
        <f t="shared" si="8"/>
        <v>0</v>
      </c>
      <c r="L48">
        <f t="shared" si="9"/>
        <v>72</v>
      </c>
      <c r="M48">
        <f t="shared" si="10"/>
        <v>85</v>
      </c>
      <c r="N48">
        <f t="shared" si="11"/>
        <v>60</v>
      </c>
      <c r="O48">
        <f t="shared" si="3"/>
        <v>100</v>
      </c>
      <c r="Q48">
        <f t="shared" si="12"/>
        <v>60</v>
      </c>
      <c r="R48">
        <f t="shared" si="4"/>
        <v>6</v>
      </c>
    </row>
    <row r="49" spans="1:18" x14ac:dyDescent="0.25">
      <c r="A49">
        <v>48</v>
      </c>
      <c r="B49" s="1">
        <v>41799</v>
      </c>
      <c r="C49" s="5">
        <f t="shared" si="0"/>
        <v>1</v>
      </c>
      <c r="D49">
        <f t="shared" si="1"/>
        <v>0</v>
      </c>
      <c r="E49">
        <f t="shared" si="5"/>
        <v>0.63265950924800018</v>
      </c>
      <c r="H49">
        <f t="shared" si="6"/>
        <v>16206.9</v>
      </c>
      <c r="J49">
        <f t="shared" si="2"/>
        <v>1.5957055488000833</v>
      </c>
      <c r="K49">
        <f t="shared" si="8"/>
        <v>24</v>
      </c>
      <c r="L49">
        <f t="shared" si="9"/>
        <v>72</v>
      </c>
      <c r="M49">
        <f t="shared" si="10"/>
        <v>85</v>
      </c>
      <c r="N49">
        <f t="shared" si="11"/>
        <v>60</v>
      </c>
      <c r="O49">
        <f t="shared" si="3"/>
        <v>36</v>
      </c>
      <c r="Q49">
        <f t="shared" si="12"/>
        <v>36</v>
      </c>
      <c r="R49">
        <f t="shared" si="4"/>
        <v>6</v>
      </c>
    </row>
    <row r="50" spans="1:18" x14ac:dyDescent="0.25">
      <c r="A50">
        <v>49</v>
      </c>
      <c r="B50" s="1">
        <v>41800</v>
      </c>
      <c r="C50" s="5">
        <f t="shared" si="0"/>
        <v>2</v>
      </c>
      <c r="D50">
        <f t="shared" si="1"/>
        <v>0</v>
      </c>
      <c r="E50">
        <f t="shared" si="5"/>
        <v>0.63265950924800018</v>
      </c>
      <c r="H50">
        <f t="shared" si="6"/>
        <v>16586.5</v>
      </c>
      <c r="J50">
        <f t="shared" si="2"/>
        <v>1.5957055488000833</v>
      </c>
      <c r="K50">
        <f t="shared" si="8"/>
        <v>27</v>
      </c>
      <c r="L50">
        <f t="shared" si="9"/>
        <v>75</v>
      </c>
      <c r="M50">
        <f t="shared" si="10"/>
        <v>88</v>
      </c>
      <c r="N50">
        <f t="shared" si="11"/>
        <v>63</v>
      </c>
      <c r="O50">
        <f t="shared" si="3"/>
        <v>36</v>
      </c>
      <c r="Q50">
        <f t="shared" si="12"/>
        <v>36</v>
      </c>
      <c r="R50">
        <f t="shared" si="4"/>
        <v>6</v>
      </c>
    </row>
    <row r="51" spans="1:18" x14ac:dyDescent="0.25">
      <c r="A51">
        <v>50</v>
      </c>
      <c r="B51" s="1">
        <v>41801</v>
      </c>
      <c r="C51" s="5">
        <f t="shared" si="0"/>
        <v>3</v>
      </c>
      <c r="D51">
        <f t="shared" si="1"/>
        <v>1</v>
      </c>
      <c r="E51">
        <f t="shared" si="5"/>
        <v>0.65796588961792024</v>
      </c>
      <c r="H51">
        <f t="shared" si="6"/>
        <v>16981.28</v>
      </c>
      <c r="J51">
        <f t="shared" si="2"/>
        <v>4.7795337707521526</v>
      </c>
      <c r="K51">
        <f t="shared" si="8"/>
        <v>27</v>
      </c>
      <c r="L51">
        <f t="shared" si="9"/>
        <v>75</v>
      </c>
      <c r="M51">
        <f t="shared" si="10"/>
        <v>88</v>
      </c>
      <c r="N51">
        <f t="shared" si="11"/>
        <v>63</v>
      </c>
      <c r="O51">
        <f t="shared" si="3"/>
        <v>36</v>
      </c>
      <c r="Q51">
        <f t="shared" si="12"/>
        <v>36</v>
      </c>
      <c r="R51">
        <f t="shared" si="4"/>
        <v>6</v>
      </c>
    </row>
    <row r="52" spans="1:18" x14ac:dyDescent="0.25">
      <c r="A52">
        <v>51</v>
      </c>
      <c r="B52" s="1">
        <v>41802</v>
      </c>
      <c r="C52" s="5">
        <f t="shared" si="0"/>
        <v>4</v>
      </c>
      <c r="D52">
        <f t="shared" si="1"/>
        <v>0</v>
      </c>
      <c r="E52">
        <f t="shared" si="5"/>
        <v>0.65796588961792024</v>
      </c>
      <c r="H52">
        <f t="shared" si="6"/>
        <v>17376.060000000001</v>
      </c>
      <c r="J52">
        <f t="shared" si="2"/>
        <v>4.7795337707521526</v>
      </c>
      <c r="K52">
        <f t="shared" si="8"/>
        <v>27</v>
      </c>
      <c r="L52">
        <f t="shared" si="9"/>
        <v>75</v>
      </c>
      <c r="M52">
        <f t="shared" si="10"/>
        <v>88</v>
      </c>
      <c r="N52">
        <f t="shared" si="11"/>
        <v>63</v>
      </c>
      <c r="O52">
        <f t="shared" si="3"/>
        <v>36</v>
      </c>
      <c r="Q52">
        <f t="shared" si="12"/>
        <v>36</v>
      </c>
      <c r="R52">
        <f t="shared" si="4"/>
        <v>6</v>
      </c>
    </row>
    <row r="53" spans="1:18" x14ac:dyDescent="0.25">
      <c r="A53">
        <v>52</v>
      </c>
      <c r="B53" s="1">
        <v>41803</v>
      </c>
      <c r="C53" s="5">
        <f t="shared" si="0"/>
        <v>5</v>
      </c>
      <c r="D53">
        <f t="shared" si="1"/>
        <v>0</v>
      </c>
      <c r="E53">
        <f t="shared" si="5"/>
        <v>0.65796588961792024</v>
      </c>
      <c r="H53">
        <f t="shared" si="6"/>
        <v>17770.84</v>
      </c>
      <c r="J53">
        <f t="shared" si="2"/>
        <v>4.7795337707521526</v>
      </c>
      <c r="K53">
        <f t="shared" si="8"/>
        <v>27</v>
      </c>
      <c r="L53">
        <f t="shared" si="9"/>
        <v>75</v>
      </c>
      <c r="M53">
        <f t="shared" si="10"/>
        <v>88</v>
      </c>
      <c r="N53">
        <f t="shared" si="11"/>
        <v>63</v>
      </c>
      <c r="O53">
        <f t="shared" si="3"/>
        <v>36</v>
      </c>
      <c r="Q53">
        <f t="shared" si="12"/>
        <v>36</v>
      </c>
      <c r="R53">
        <f t="shared" si="4"/>
        <v>6</v>
      </c>
    </row>
    <row r="54" spans="1:18" x14ac:dyDescent="0.25">
      <c r="A54">
        <v>53</v>
      </c>
      <c r="B54" s="1">
        <v>41804</v>
      </c>
      <c r="C54" s="5">
        <f t="shared" si="0"/>
        <v>6</v>
      </c>
      <c r="D54">
        <f t="shared" si="1"/>
        <v>0</v>
      </c>
      <c r="E54">
        <f t="shared" si="5"/>
        <v>0.65796588961792024</v>
      </c>
      <c r="H54">
        <f t="shared" si="6"/>
        <v>18165.62</v>
      </c>
      <c r="J54">
        <f t="shared" si="2"/>
        <v>4.7795337707521526</v>
      </c>
      <c r="K54">
        <f t="shared" si="8"/>
        <v>0</v>
      </c>
      <c r="L54">
        <f t="shared" si="9"/>
        <v>75</v>
      </c>
      <c r="M54">
        <f t="shared" si="10"/>
        <v>88</v>
      </c>
      <c r="N54">
        <f t="shared" si="11"/>
        <v>63</v>
      </c>
      <c r="O54">
        <f t="shared" si="3"/>
        <v>100</v>
      </c>
      <c r="Q54">
        <f t="shared" si="12"/>
        <v>63</v>
      </c>
      <c r="R54">
        <f t="shared" si="4"/>
        <v>6</v>
      </c>
    </row>
    <row r="55" spans="1:18" x14ac:dyDescent="0.25">
      <c r="A55">
        <v>54</v>
      </c>
      <c r="B55" s="1">
        <v>41805</v>
      </c>
      <c r="C55" s="5">
        <f t="shared" si="0"/>
        <v>7</v>
      </c>
      <c r="D55">
        <f t="shared" si="1"/>
        <v>0</v>
      </c>
      <c r="E55">
        <f t="shared" si="5"/>
        <v>0.65796588961792024</v>
      </c>
      <c r="H55">
        <f t="shared" si="6"/>
        <v>18560.400000000001</v>
      </c>
      <c r="J55">
        <f t="shared" si="2"/>
        <v>4.7795337707521526</v>
      </c>
      <c r="K55">
        <f t="shared" si="8"/>
        <v>0</v>
      </c>
      <c r="L55">
        <f t="shared" si="9"/>
        <v>75</v>
      </c>
      <c r="M55">
        <f t="shared" si="10"/>
        <v>88</v>
      </c>
      <c r="N55">
        <f t="shared" si="11"/>
        <v>63</v>
      </c>
      <c r="O55">
        <f t="shared" si="3"/>
        <v>100</v>
      </c>
      <c r="Q55">
        <f t="shared" si="12"/>
        <v>63</v>
      </c>
      <c r="R55">
        <f t="shared" si="4"/>
        <v>6</v>
      </c>
    </row>
    <row r="56" spans="1:18" x14ac:dyDescent="0.25">
      <c r="A56">
        <v>55</v>
      </c>
      <c r="B56" s="1">
        <v>41806</v>
      </c>
      <c r="C56" s="5">
        <f t="shared" si="0"/>
        <v>1</v>
      </c>
      <c r="D56">
        <f t="shared" si="1"/>
        <v>0</v>
      </c>
      <c r="E56">
        <f t="shared" si="5"/>
        <v>0.65796588961792024</v>
      </c>
      <c r="H56">
        <f t="shared" si="6"/>
        <v>18955.18</v>
      </c>
      <c r="J56">
        <f t="shared" si="2"/>
        <v>4.7795337707521526</v>
      </c>
      <c r="K56">
        <f t="shared" si="8"/>
        <v>27</v>
      </c>
      <c r="L56">
        <f t="shared" si="9"/>
        <v>75</v>
      </c>
      <c r="M56">
        <f t="shared" si="10"/>
        <v>88</v>
      </c>
      <c r="N56">
        <f t="shared" si="11"/>
        <v>63</v>
      </c>
      <c r="O56">
        <f t="shared" si="3"/>
        <v>36</v>
      </c>
      <c r="Q56">
        <f t="shared" si="12"/>
        <v>36</v>
      </c>
      <c r="R56">
        <f t="shared" si="4"/>
        <v>6</v>
      </c>
    </row>
    <row r="57" spans="1:18" x14ac:dyDescent="0.25">
      <c r="A57">
        <v>56</v>
      </c>
      <c r="B57" s="1">
        <v>41807</v>
      </c>
      <c r="C57" s="5">
        <f t="shared" si="0"/>
        <v>2</v>
      </c>
      <c r="D57">
        <f t="shared" si="1"/>
        <v>0</v>
      </c>
      <c r="E57">
        <f t="shared" si="5"/>
        <v>0.65796588961792024</v>
      </c>
      <c r="H57">
        <f t="shared" si="6"/>
        <v>19349.96</v>
      </c>
      <c r="J57">
        <f t="shared" si="2"/>
        <v>4.7795337707521526</v>
      </c>
      <c r="K57">
        <f t="shared" si="8"/>
        <v>29</v>
      </c>
      <c r="L57">
        <f t="shared" si="9"/>
        <v>78</v>
      </c>
      <c r="M57">
        <f t="shared" si="10"/>
        <v>92</v>
      </c>
      <c r="N57">
        <f t="shared" si="11"/>
        <v>65</v>
      </c>
      <c r="O57">
        <f t="shared" si="3"/>
        <v>36</v>
      </c>
      <c r="Q57">
        <f t="shared" si="12"/>
        <v>36</v>
      </c>
      <c r="R57">
        <f t="shared" si="4"/>
        <v>6</v>
      </c>
    </row>
    <row r="58" spans="1:18" x14ac:dyDescent="0.25">
      <c r="A58">
        <v>57</v>
      </c>
      <c r="B58" s="1">
        <v>41808</v>
      </c>
      <c r="C58" s="5">
        <f t="shared" si="0"/>
        <v>3</v>
      </c>
      <c r="D58">
        <f t="shared" si="1"/>
        <v>1</v>
      </c>
      <c r="E58">
        <f t="shared" si="5"/>
        <v>0.68428452520263705</v>
      </c>
      <c r="H58">
        <f t="shared" si="6"/>
        <v>19760.53</v>
      </c>
      <c r="J58">
        <f t="shared" si="2"/>
        <v>2.570715121582225</v>
      </c>
      <c r="K58">
        <f t="shared" si="8"/>
        <v>29</v>
      </c>
      <c r="L58">
        <f t="shared" si="9"/>
        <v>78</v>
      </c>
      <c r="M58">
        <f t="shared" si="10"/>
        <v>92</v>
      </c>
      <c r="N58">
        <f t="shared" si="11"/>
        <v>65</v>
      </c>
      <c r="O58">
        <f t="shared" si="3"/>
        <v>36</v>
      </c>
      <c r="Q58">
        <f t="shared" si="12"/>
        <v>36</v>
      </c>
      <c r="R58">
        <f t="shared" si="4"/>
        <v>6</v>
      </c>
    </row>
    <row r="59" spans="1:18" x14ac:dyDescent="0.25">
      <c r="A59">
        <v>58</v>
      </c>
      <c r="B59" s="1">
        <v>41809</v>
      </c>
      <c r="C59" s="5">
        <f t="shared" si="0"/>
        <v>4</v>
      </c>
      <c r="D59">
        <f t="shared" si="1"/>
        <v>0</v>
      </c>
      <c r="E59">
        <f t="shared" si="5"/>
        <v>0.68428452520263705</v>
      </c>
      <c r="H59">
        <f t="shared" si="6"/>
        <v>20171.099999999999</v>
      </c>
      <c r="J59">
        <f t="shared" si="2"/>
        <v>2.570715121582225</v>
      </c>
      <c r="K59">
        <f t="shared" si="8"/>
        <v>29</v>
      </c>
      <c r="L59">
        <f t="shared" si="9"/>
        <v>78</v>
      </c>
      <c r="M59">
        <f t="shared" si="10"/>
        <v>92</v>
      </c>
      <c r="N59">
        <f t="shared" si="11"/>
        <v>65</v>
      </c>
      <c r="O59">
        <f t="shared" si="3"/>
        <v>36</v>
      </c>
      <c r="Q59">
        <f t="shared" si="12"/>
        <v>36</v>
      </c>
      <c r="R59">
        <f t="shared" si="4"/>
        <v>6</v>
      </c>
    </row>
    <row r="60" spans="1:18" x14ac:dyDescent="0.25">
      <c r="A60">
        <v>59</v>
      </c>
      <c r="B60" s="1">
        <v>41810</v>
      </c>
      <c r="C60" s="5">
        <f t="shared" si="0"/>
        <v>5</v>
      </c>
      <c r="D60">
        <f t="shared" si="1"/>
        <v>0</v>
      </c>
      <c r="E60">
        <f t="shared" si="5"/>
        <v>0.68428452520263705</v>
      </c>
      <c r="H60">
        <f t="shared" si="6"/>
        <v>20581.669999999998</v>
      </c>
      <c r="J60">
        <f t="shared" si="2"/>
        <v>2.570715121582225</v>
      </c>
      <c r="K60">
        <f t="shared" si="8"/>
        <v>29</v>
      </c>
      <c r="L60">
        <f t="shared" si="9"/>
        <v>78</v>
      </c>
      <c r="M60">
        <f t="shared" si="10"/>
        <v>92</v>
      </c>
      <c r="N60">
        <f t="shared" si="11"/>
        <v>65</v>
      </c>
      <c r="O60">
        <f t="shared" si="3"/>
        <v>36</v>
      </c>
      <c r="Q60">
        <f t="shared" si="12"/>
        <v>36</v>
      </c>
      <c r="R60">
        <f t="shared" si="4"/>
        <v>6</v>
      </c>
    </row>
    <row r="61" spans="1:18" x14ac:dyDescent="0.25">
      <c r="A61">
        <v>60</v>
      </c>
      <c r="B61" s="1">
        <v>41811</v>
      </c>
      <c r="C61" s="5">
        <f t="shared" si="0"/>
        <v>6</v>
      </c>
      <c r="D61">
        <f t="shared" si="1"/>
        <v>0</v>
      </c>
      <c r="E61">
        <f t="shared" si="5"/>
        <v>0.68428452520263705</v>
      </c>
      <c r="H61">
        <f t="shared" si="6"/>
        <v>20992.240000000002</v>
      </c>
      <c r="J61">
        <f t="shared" si="2"/>
        <v>2.570715121582225</v>
      </c>
      <c r="K61">
        <f t="shared" si="8"/>
        <v>0</v>
      </c>
      <c r="L61">
        <f t="shared" si="9"/>
        <v>78</v>
      </c>
      <c r="M61">
        <f t="shared" si="10"/>
        <v>92</v>
      </c>
      <c r="N61">
        <f t="shared" si="11"/>
        <v>65</v>
      </c>
      <c r="O61">
        <f t="shared" si="3"/>
        <v>100</v>
      </c>
      <c r="Q61">
        <f t="shared" si="12"/>
        <v>65</v>
      </c>
      <c r="R61">
        <f t="shared" si="4"/>
        <v>6</v>
      </c>
    </row>
    <row r="62" spans="1:18" x14ac:dyDescent="0.25">
      <c r="A62">
        <v>61</v>
      </c>
      <c r="B62" s="1">
        <v>41812</v>
      </c>
      <c r="C62" s="5">
        <f t="shared" si="0"/>
        <v>7</v>
      </c>
      <c r="D62">
        <f t="shared" si="1"/>
        <v>0</v>
      </c>
      <c r="E62">
        <f t="shared" si="5"/>
        <v>0.68428452520263705</v>
      </c>
      <c r="H62">
        <f t="shared" si="6"/>
        <v>21402.81</v>
      </c>
      <c r="J62">
        <f t="shared" si="2"/>
        <v>2.570715121582225</v>
      </c>
      <c r="K62">
        <f t="shared" si="8"/>
        <v>0</v>
      </c>
      <c r="L62">
        <f t="shared" si="9"/>
        <v>78</v>
      </c>
      <c r="M62">
        <f t="shared" si="10"/>
        <v>92</v>
      </c>
      <c r="N62">
        <f t="shared" si="11"/>
        <v>65</v>
      </c>
      <c r="O62">
        <f t="shared" si="3"/>
        <v>100</v>
      </c>
      <c r="Q62">
        <f t="shared" si="12"/>
        <v>65</v>
      </c>
      <c r="R62">
        <f t="shared" si="4"/>
        <v>6</v>
      </c>
    </row>
    <row r="63" spans="1:18" x14ac:dyDescent="0.25">
      <c r="A63">
        <v>62</v>
      </c>
      <c r="B63" s="1">
        <v>41813</v>
      </c>
      <c r="C63" s="5">
        <f t="shared" si="0"/>
        <v>1</v>
      </c>
      <c r="D63">
        <f t="shared" si="1"/>
        <v>0</v>
      </c>
      <c r="E63">
        <f t="shared" si="5"/>
        <v>0.68428452520263705</v>
      </c>
      <c r="H63">
        <f t="shared" si="6"/>
        <v>21813.38</v>
      </c>
      <c r="J63">
        <f t="shared" si="2"/>
        <v>2.570715121582225</v>
      </c>
      <c r="K63">
        <f t="shared" si="8"/>
        <v>29</v>
      </c>
      <c r="L63">
        <f t="shared" si="9"/>
        <v>78</v>
      </c>
      <c r="M63">
        <f t="shared" si="10"/>
        <v>92</v>
      </c>
      <c r="N63">
        <f t="shared" si="11"/>
        <v>65</v>
      </c>
      <c r="O63">
        <f t="shared" si="3"/>
        <v>36</v>
      </c>
      <c r="Q63">
        <f t="shared" si="12"/>
        <v>36</v>
      </c>
      <c r="R63">
        <f t="shared" si="4"/>
        <v>6</v>
      </c>
    </row>
    <row r="64" spans="1:18" x14ac:dyDescent="0.25">
      <c r="A64">
        <v>63</v>
      </c>
      <c r="B64" s="1">
        <v>41814</v>
      </c>
      <c r="C64" s="5">
        <f t="shared" si="0"/>
        <v>2</v>
      </c>
      <c r="D64">
        <f t="shared" si="1"/>
        <v>0</v>
      </c>
      <c r="E64">
        <f t="shared" si="5"/>
        <v>0.68428452520263705</v>
      </c>
      <c r="H64">
        <f t="shared" si="6"/>
        <v>22223.95</v>
      </c>
      <c r="J64">
        <f t="shared" si="2"/>
        <v>2.570715121582225</v>
      </c>
      <c r="K64">
        <f t="shared" si="8"/>
        <v>32</v>
      </c>
      <c r="L64">
        <f t="shared" si="9"/>
        <v>82</v>
      </c>
      <c r="M64">
        <f t="shared" si="10"/>
        <v>95</v>
      </c>
      <c r="N64">
        <f t="shared" si="11"/>
        <v>68</v>
      </c>
      <c r="O64">
        <f t="shared" si="3"/>
        <v>36</v>
      </c>
      <c r="Q64">
        <f t="shared" si="12"/>
        <v>36</v>
      </c>
      <c r="R64">
        <f t="shared" si="4"/>
        <v>6</v>
      </c>
    </row>
    <row r="65" spans="1:18" x14ac:dyDescent="0.25">
      <c r="A65">
        <v>64</v>
      </c>
      <c r="B65" s="1">
        <v>41815</v>
      </c>
      <c r="C65" s="5">
        <f t="shared" si="0"/>
        <v>3</v>
      </c>
      <c r="D65">
        <f t="shared" si="1"/>
        <v>1</v>
      </c>
      <c r="E65">
        <f t="shared" si="5"/>
        <v>0.71165590621074259</v>
      </c>
      <c r="H65">
        <f t="shared" si="6"/>
        <v>22650.94</v>
      </c>
      <c r="J65">
        <f t="shared" si="2"/>
        <v>0.99354372644557998</v>
      </c>
      <c r="K65">
        <f t="shared" si="8"/>
        <v>32</v>
      </c>
      <c r="L65">
        <f t="shared" si="9"/>
        <v>82</v>
      </c>
      <c r="M65">
        <f t="shared" si="10"/>
        <v>95</v>
      </c>
      <c r="N65">
        <f t="shared" si="11"/>
        <v>68</v>
      </c>
      <c r="O65">
        <f t="shared" si="3"/>
        <v>36</v>
      </c>
      <c r="Q65">
        <f t="shared" si="12"/>
        <v>36</v>
      </c>
      <c r="R65">
        <f t="shared" si="4"/>
        <v>6</v>
      </c>
    </row>
    <row r="66" spans="1:18" ht="15.75" thickBot="1" x14ac:dyDescent="0.3">
      <c r="A66" s="3">
        <v>65</v>
      </c>
      <c r="B66" s="4">
        <v>41816</v>
      </c>
      <c r="C66" s="5">
        <f t="shared" si="0"/>
        <v>4</v>
      </c>
      <c r="D66" s="3">
        <f t="shared" si="1"/>
        <v>0</v>
      </c>
      <c r="E66">
        <f>IF(D66=1,E65*0.9,E65)</f>
        <v>0.71165590621074259</v>
      </c>
      <c r="H66">
        <f t="shared" si="6"/>
        <v>23077.93</v>
      </c>
      <c r="J66">
        <f t="shared" si="2"/>
        <v>0.99354372644557998</v>
      </c>
      <c r="K66">
        <f t="shared" si="8"/>
        <v>32</v>
      </c>
      <c r="L66">
        <f t="shared" si="9"/>
        <v>82</v>
      </c>
      <c r="M66">
        <f t="shared" si="10"/>
        <v>95</v>
      </c>
      <c r="N66">
        <f t="shared" si="11"/>
        <v>68</v>
      </c>
      <c r="O66">
        <f t="shared" si="3"/>
        <v>36</v>
      </c>
      <c r="Q66">
        <f t="shared" si="12"/>
        <v>36</v>
      </c>
      <c r="R66">
        <f t="shared" si="4"/>
        <v>6</v>
      </c>
    </row>
    <row r="67" spans="1:18" ht="15.75" thickTop="1" x14ac:dyDescent="0.25">
      <c r="A67">
        <v>66</v>
      </c>
      <c r="B67" s="1">
        <v>41817</v>
      </c>
      <c r="C67" s="5">
        <f t="shared" ref="C67:C130" si="13">WEEKDAY(B67,2)</f>
        <v>5</v>
      </c>
      <c r="D67">
        <f t="shared" ref="D67:D130" si="14">IF(MOD(A67,7)=1,1,0)</f>
        <v>0</v>
      </c>
      <c r="E67">
        <f t="shared" ref="E67:E130" si="15">IF(D67=1,E66*0.9,E66)</f>
        <v>0.71165590621074259</v>
      </c>
      <c r="H67">
        <f t="shared" si="6"/>
        <v>23504.92</v>
      </c>
      <c r="J67">
        <f t="shared" ref="J67:J130" si="16">MOD(600*E67,6)</f>
        <v>0.99354372644557998</v>
      </c>
      <c r="K67">
        <f t="shared" si="8"/>
        <v>32</v>
      </c>
      <c r="L67">
        <f t="shared" si="9"/>
        <v>82</v>
      </c>
      <c r="M67">
        <f t="shared" si="10"/>
        <v>95</v>
      </c>
      <c r="N67">
        <f t="shared" si="11"/>
        <v>68</v>
      </c>
      <c r="O67">
        <f t="shared" ref="O67:O130" si="17">IF(C67&gt;5,100,36)</f>
        <v>36</v>
      </c>
      <c r="Q67">
        <f t="shared" si="12"/>
        <v>36</v>
      </c>
      <c r="R67">
        <f t="shared" ref="R67:R130" si="18">MONTH(B67)</f>
        <v>6</v>
      </c>
    </row>
    <row r="68" spans="1:18" x14ac:dyDescent="0.25">
      <c r="A68">
        <v>67</v>
      </c>
      <c r="B68" s="1">
        <v>41818</v>
      </c>
      <c r="C68" s="5">
        <f t="shared" si="13"/>
        <v>6</v>
      </c>
      <c r="D68">
        <f t="shared" si="14"/>
        <v>0</v>
      </c>
      <c r="E68">
        <f t="shared" si="15"/>
        <v>0.71165590621074259</v>
      </c>
      <c r="H68">
        <f t="shared" ref="H68:H131" si="19">ROUND(H67+(600 *E68),2)</f>
        <v>23931.91</v>
      </c>
      <c r="J68">
        <f t="shared" si="16"/>
        <v>0.99354372644557998</v>
      </c>
      <c r="K68">
        <f t="shared" si="8"/>
        <v>0</v>
      </c>
      <c r="L68">
        <f t="shared" si="9"/>
        <v>82</v>
      </c>
      <c r="M68">
        <f t="shared" si="10"/>
        <v>95</v>
      </c>
      <c r="N68">
        <f t="shared" si="11"/>
        <v>68</v>
      </c>
      <c r="O68">
        <f t="shared" si="17"/>
        <v>100</v>
      </c>
      <c r="Q68">
        <f t="shared" si="12"/>
        <v>68</v>
      </c>
      <c r="R68">
        <f t="shared" si="18"/>
        <v>6</v>
      </c>
    </row>
    <row r="69" spans="1:18" x14ac:dyDescent="0.25">
      <c r="A69">
        <v>68</v>
      </c>
      <c r="B69" s="1">
        <v>41819</v>
      </c>
      <c r="C69" s="5">
        <f t="shared" si="13"/>
        <v>7</v>
      </c>
      <c r="D69">
        <f t="shared" si="14"/>
        <v>0</v>
      </c>
      <c r="E69">
        <f t="shared" si="15"/>
        <v>0.71165590621074259</v>
      </c>
      <c r="H69">
        <f t="shared" si="19"/>
        <v>24358.9</v>
      </c>
      <c r="J69">
        <f t="shared" si="16"/>
        <v>0.99354372644557998</v>
      </c>
      <c r="K69">
        <f t="shared" si="8"/>
        <v>0</v>
      </c>
      <c r="L69">
        <f t="shared" si="9"/>
        <v>82</v>
      </c>
      <c r="M69">
        <f t="shared" si="10"/>
        <v>95</v>
      </c>
      <c r="N69">
        <f t="shared" si="11"/>
        <v>68</v>
      </c>
      <c r="O69">
        <f t="shared" si="17"/>
        <v>100</v>
      </c>
      <c r="Q69">
        <f t="shared" si="12"/>
        <v>68</v>
      </c>
      <c r="R69">
        <f t="shared" si="18"/>
        <v>6</v>
      </c>
    </row>
    <row r="70" spans="1:18" x14ac:dyDescent="0.25">
      <c r="A70">
        <v>69</v>
      </c>
      <c r="B70" s="1">
        <v>41820</v>
      </c>
      <c r="C70" s="5">
        <f t="shared" si="13"/>
        <v>1</v>
      </c>
      <c r="D70">
        <f t="shared" si="14"/>
        <v>0</v>
      </c>
      <c r="E70">
        <f t="shared" si="15"/>
        <v>0.71165590621074259</v>
      </c>
      <c r="H70">
        <f t="shared" si="19"/>
        <v>24785.89</v>
      </c>
      <c r="J70">
        <f t="shared" si="16"/>
        <v>0.99354372644557998</v>
      </c>
      <c r="K70">
        <f t="shared" si="8"/>
        <v>32</v>
      </c>
      <c r="L70">
        <f t="shared" si="9"/>
        <v>82</v>
      </c>
      <c r="M70">
        <f t="shared" si="10"/>
        <v>95</v>
      </c>
      <c r="N70">
        <f t="shared" si="11"/>
        <v>68</v>
      </c>
      <c r="O70">
        <f t="shared" si="17"/>
        <v>36</v>
      </c>
      <c r="Q70">
        <f t="shared" si="12"/>
        <v>36</v>
      </c>
      <c r="R70">
        <f t="shared" si="18"/>
        <v>6</v>
      </c>
    </row>
    <row r="71" spans="1:18" x14ac:dyDescent="0.25">
      <c r="A71">
        <v>70</v>
      </c>
      <c r="B71" s="1">
        <v>41821</v>
      </c>
      <c r="C71" s="5">
        <f t="shared" si="13"/>
        <v>2</v>
      </c>
      <c r="D71">
        <f t="shared" si="14"/>
        <v>0</v>
      </c>
      <c r="E71">
        <f t="shared" si="15"/>
        <v>0.71165590621074259</v>
      </c>
      <c r="H71">
        <f t="shared" si="19"/>
        <v>25212.880000000001</v>
      </c>
      <c r="J71">
        <f t="shared" si="16"/>
        <v>0.99354372644557998</v>
      </c>
      <c r="K71">
        <f t="shared" si="8"/>
        <v>35</v>
      </c>
      <c r="L71">
        <f t="shared" si="9"/>
        <v>85</v>
      </c>
      <c r="M71">
        <f t="shared" si="10"/>
        <v>99</v>
      </c>
      <c r="N71">
        <f t="shared" si="11"/>
        <v>71</v>
      </c>
      <c r="O71">
        <f t="shared" si="17"/>
        <v>36</v>
      </c>
      <c r="Q71">
        <f t="shared" si="12"/>
        <v>36</v>
      </c>
      <c r="R71">
        <f t="shared" si="18"/>
        <v>7</v>
      </c>
    </row>
    <row r="72" spans="1:18" x14ac:dyDescent="0.25">
      <c r="A72">
        <v>71</v>
      </c>
      <c r="B72" s="1">
        <v>41822</v>
      </c>
      <c r="C72" s="5">
        <f t="shared" si="13"/>
        <v>3</v>
      </c>
      <c r="D72">
        <f t="shared" si="14"/>
        <v>1</v>
      </c>
      <c r="E72">
        <f t="shared" si="15"/>
        <v>0.6404903155896684</v>
      </c>
      <c r="H72">
        <f t="shared" si="19"/>
        <v>25597.17</v>
      </c>
      <c r="J72">
        <f t="shared" si="16"/>
        <v>0.2941893538010163</v>
      </c>
      <c r="K72">
        <f t="shared" si="8"/>
        <v>35</v>
      </c>
      <c r="L72">
        <f t="shared" si="9"/>
        <v>85</v>
      </c>
      <c r="M72">
        <f t="shared" si="10"/>
        <v>99</v>
      </c>
      <c r="N72">
        <f t="shared" si="11"/>
        <v>71</v>
      </c>
      <c r="O72">
        <f t="shared" si="17"/>
        <v>36</v>
      </c>
      <c r="Q72">
        <f t="shared" si="12"/>
        <v>36</v>
      </c>
      <c r="R72">
        <f t="shared" si="18"/>
        <v>7</v>
      </c>
    </row>
    <row r="73" spans="1:18" x14ac:dyDescent="0.25">
      <c r="A73">
        <v>72</v>
      </c>
      <c r="B73" s="1">
        <v>41823</v>
      </c>
      <c r="C73" s="5">
        <f t="shared" si="13"/>
        <v>4</v>
      </c>
      <c r="D73">
        <f t="shared" si="14"/>
        <v>0</v>
      </c>
      <c r="E73">
        <f t="shared" si="15"/>
        <v>0.6404903155896684</v>
      </c>
      <c r="H73">
        <f t="shared" si="19"/>
        <v>25981.46</v>
      </c>
      <c r="J73">
        <f t="shared" si="16"/>
        <v>0.2941893538010163</v>
      </c>
      <c r="K73">
        <f t="shared" ref="K73:K136" si="20">IF(N73&gt;O73,N73-O73,0)</f>
        <v>35</v>
      </c>
      <c r="L73">
        <f t="shared" ref="L73:L136" si="21">INT((E67*600*1.2)/6)</f>
        <v>85</v>
      </c>
      <c r="M73">
        <f t="shared" ref="M73:M136" si="22">INT((E67*600*1.4)/6)</f>
        <v>99</v>
      </c>
      <c r="N73">
        <f t="shared" ref="N73:N136" si="23">INT((E67*600)/6)</f>
        <v>71</v>
      </c>
      <c r="O73">
        <f t="shared" si="17"/>
        <v>36</v>
      </c>
      <c r="Q73">
        <f t="shared" ref="Q73:Q136" si="24">N73-K73</f>
        <v>36</v>
      </c>
      <c r="R73">
        <f t="shared" si="18"/>
        <v>7</v>
      </c>
    </row>
    <row r="74" spans="1:18" x14ac:dyDescent="0.25">
      <c r="A74">
        <v>73</v>
      </c>
      <c r="B74" s="1">
        <v>41824</v>
      </c>
      <c r="C74" s="5">
        <f t="shared" si="13"/>
        <v>5</v>
      </c>
      <c r="D74">
        <f t="shared" si="14"/>
        <v>0</v>
      </c>
      <c r="E74">
        <f t="shared" si="15"/>
        <v>0.6404903155896684</v>
      </c>
      <c r="H74">
        <f t="shared" si="19"/>
        <v>26365.75</v>
      </c>
      <c r="J74">
        <f t="shared" si="16"/>
        <v>0.2941893538010163</v>
      </c>
      <c r="K74">
        <f t="shared" si="20"/>
        <v>35</v>
      </c>
      <c r="L74">
        <f t="shared" si="21"/>
        <v>85</v>
      </c>
      <c r="M74">
        <f t="shared" si="22"/>
        <v>99</v>
      </c>
      <c r="N74">
        <f t="shared" si="23"/>
        <v>71</v>
      </c>
      <c r="O74">
        <f t="shared" si="17"/>
        <v>36</v>
      </c>
      <c r="Q74">
        <f t="shared" si="24"/>
        <v>36</v>
      </c>
      <c r="R74">
        <f t="shared" si="18"/>
        <v>7</v>
      </c>
    </row>
    <row r="75" spans="1:18" x14ac:dyDescent="0.25">
      <c r="A75">
        <v>74</v>
      </c>
      <c r="B75" s="1">
        <v>41825</v>
      </c>
      <c r="C75" s="5">
        <f t="shared" si="13"/>
        <v>6</v>
      </c>
      <c r="D75">
        <f t="shared" si="14"/>
        <v>0</v>
      </c>
      <c r="E75">
        <f t="shared" si="15"/>
        <v>0.6404903155896684</v>
      </c>
      <c r="H75">
        <f t="shared" si="19"/>
        <v>26750.04</v>
      </c>
      <c r="J75">
        <f t="shared" si="16"/>
        <v>0.2941893538010163</v>
      </c>
      <c r="K75">
        <f t="shared" si="20"/>
        <v>0</v>
      </c>
      <c r="L75">
        <f t="shared" si="21"/>
        <v>85</v>
      </c>
      <c r="M75">
        <f t="shared" si="22"/>
        <v>99</v>
      </c>
      <c r="N75">
        <f t="shared" si="23"/>
        <v>71</v>
      </c>
      <c r="O75">
        <f t="shared" si="17"/>
        <v>100</v>
      </c>
      <c r="Q75">
        <f t="shared" si="24"/>
        <v>71</v>
      </c>
      <c r="R75">
        <f t="shared" si="18"/>
        <v>7</v>
      </c>
    </row>
    <row r="76" spans="1:18" x14ac:dyDescent="0.25">
      <c r="A76">
        <v>75</v>
      </c>
      <c r="B76" s="1">
        <v>41826</v>
      </c>
      <c r="C76" s="5">
        <f t="shared" si="13"/>
        <v>7</v>
      </c>
      <c r="D76">
        <f t="shared" si="14"/>
        <v>0</v>
      </c>
      <c r="E76">
        <f t="shared" si="15"/>
        <v>0.6404903155896684</v>
      </c>
      <c r="H76">
        <f t="shared" si="19"/>
        <v>27134.33</v>
      </c>
      <c r="J76">
        <f t="shared" si="16"/>
        <v>0.2941893538010163</v>
      </c>
      <c r="K76">
        <f t="shared" si="20"/>
        <v>0</v>
      </c>
      <c r="L76">
        <f t="shared" si="21"/>
        <v>85</v>
      </c>
      <c r="M76">
        <f t="shared" si="22"/>
        <v>99</v>
      </c>
      <c r="N76">
        <f t="shared" si="23"/>
        <v>71</v>
      </c>
      <c r="O76">
        <f t="shared" si="17"/>
        <v>100</v>
      </c>
      <c r="Q76">
        <f t="shared" si="24"/>
        <v>71</v>
      </c>
      <c r="R76">
        <f t="shared" si="18"/>
        <v>7</v>
      </c>
    </row>
    <row r="77" spans="1:18" x14ac:dyDescent="0.25">
      <c r="A77">
        <v>76</v>
      </c>
      <c r="B77" s="1">
        <v>41827</v>
      </c>
      <c r="C77" s="5">
        <f t="shared" si="13"/>
        <v>1</v>
      </c>
      <c r="D77">
        <f t="shared" si="14"/>
        <v>0</v>
      </c>
      <c r="E77">
        <f t="shared" si="15"/>
        <v>0.6404903155896684</v>
      </c>
      <c r="H77">
        <f t="shared" si="19"/>
        <v>27518.62</v>
      </c>
      <c r="J77">
        <f t="shared" si="16"/>
        <v>0.2941893538010163</v>
      </c>
      <c r="K77">
        <f t="shared" si="20"/>
        <v>35</v>
      </c>
      <c r="L77">
        <f t="shared" si="21"/>
        <v>85</v>
      </c>
      <c r="M77">
        <f t="shared" si="22"/>
        <v>99</v>
      </c>
      <c r="N77">
        <f t="shared" si="23"/>
        <v>71</v>
      </c>
      <c r="O77">
        <f t="shared" si="17"/>
        <v>36</v>
      </c>
      <c r="Q77">
        <f t="shared" si="24"/>
        <v>36</v>
      </c>
      <c r="R77">
        <f t="shared" si="18"/>
        <v>7</v>
      </c>
    </row>
    <row r="78" spans="1:18" x14ac:dyDescent="0.25">
      <c r="A78">
        <v>77</v>
      </c>
      <c r="B78" s="1">
        <v>41828</v>
      </c>
      <c r="C78" s="5">
        <f t="shared" si="13"/>
        <v>2</v>
      </c>
      <c r="D78">
        <f t="shared" si="14"/>
        <v>0</v>
      </c>
      <c r="E78">
        <f t="shared" si="15"/>
        <v>0.6404903155896684</v>
      </c>
      <c r="H78">
        <f t="shared" si="19"/>
        <v>27902.91</v>
      </c>
      <c r="J78">
        <f t="shared" si="16"/>
        <v>0.2941893538010163</v>
      </c>
      <c r="K78">
        <f t="shared" si="20"/>
        <v>28</v>
      </c>
      <c r="L78">
        <f t="shared" si="21"/>
        <v>76</v>
      </c>
      <c r="M78">
        <f t="shared" si="22"/>
        <v>89</v>
      </c>
      <c r="N78">
        <f t="shared" si="23"/>
        <v>64</v>
      </c>
      <c r="O78">
        <f t="shared" si="17"/>
        <v>36</v>
      </c>
      <c r="Q78">
        <f t="shared" si="24"/>
        <v>36</v>
      </c>
      <c r="R78">
        <f t="shared" si="18"/>
        <v>7</v>
      </c>
    </row>
    <row r="79" spans="1:18" x14ac:dyDescent="0.25">
      <c r="A79">
        <v>78</v>
      </c>
      <c r="B79" s="1">
        <v>41829</v>
      </c>
      <c r="C79" s="5">
        <f t="shared" si="13"/>
        <v>3</v>
      </c>
      <c r="D79">
        <f t="shared" si="14"/>
        <v>1</v>
      </c>
      <c r="E79">
        <f t="shared" si="15"/>
        <v>0.57644128403070161</v>
      </c>
      <c r="H79">
        <f t="shared" si="19"/>
        <v>28248.77</v>
      </c>
      <c r="J79">
        <f t="shared" si="16"/>
        <v>3.8647704184209601</v>
      </c>
      <c r="K79">
        <f t="shared" si="20"/>
        <v>28</v>
      </c>
      <c r="L79">
        <f t="shared" si="21"/>
        <v>76</v>
      </c>
      <c r="M79">
        <f t="shared" si="22"/>
        <v>89</v>
      </c>
      <c r="N79">
        <f t="shared" si="23"/>
        <v>64</v>
      </c>
      <c r="O79">
        <f t="shared" si="17"/>
        <v>36</v>
      </c>
      <c r="Q79">
        <f t="shared" si="24"/>
        <v>36</v>
      </c>
      <c r="R79">
        <f t="shared" si="18"/>
        <v>7</v>
      </c>
    </row>
    <row r="80" spans="1:18" x14ac:dyDescent="0.25">
      <c r="A80">
        <v>79</v>
      </c>
      <c r="B80" s="1">
        <v>41830</v>
      </c>
      <c r="C80" s="5">
        <f t="shared" si="13"/>
        <v>4</v>
      </c>
      <c r="D80">
        <f t="shared" si="14"/>
        <v>0</v>
      </c>
      <c r="E80">
        <f t="shared" si="15"/>
        <v>0.57644128403070161</v>
      </c>
      <c r="H80">
        <f t="shared" si="19"/>
        <v>28594.63</v>
      </c>
      <c r="J80">
        <f t="shared" si="16"/>
        <v>3.8647704184209601</v>
      </c>
      <c r="K80">
        <f t="shared" si="20"/>
        <v>28</v>
      </c>
      <c r="L80">
        <f t="shared" si="21"/>
        <v>76</v>
      </c>
      <c r="M80">
        <f t="shared" si="22"/>
        <v>89</v>
      </c>
      <c r="N80">
        <f t="shared" si="23"/>
        <v>64</v>
      </c>
      <c r="O80">
        <f t="shared" si="17"/>
        <v>36</v>
      </c>
      <c r="Q80">
        <f t="shared" si="24"/>
        <v>36</v>
      </c>
      <c r="R80">
        <f t="shared" si="18"/>
        <v>7</v>
      </c>
    </row>
    <row r="81" spans="1:18" x14ac:dyDescent="0.25">
      <c r="A81">
        <v>80</v>
      </c>
      <c r="B81" s="1">
        <v>41831</v>
      </c>
      <c r="C81" s="5">
        <f t="shared" si="13"/>
        <v>5</v>
      </c>
      <c r="D81">
        <f t="shared" si="14"/>
        <v>0</v>
      </c>
      <c r="E81">
        <f t="shared" si="15"/>
        <v>0.57644128403070161</v>
      </c>
      <c r="H81">
        <f t="shared" si="19"/>
        <v>28940.49</v>
      </c>
      <c r="J81">
        <f t="shared" si="16"/>
        <v>3.8647704184209601</v>
      </c>
      <c r="K81">
        <f t="shared" si="20"/>
        <v>28</v>
      </c>
      <c r="L81">
        <f t="shared" si="21"/>
        <v>76</v>
      </c>
      <c r="M81">
        <f t="shared" si="22"/>
        <v>89</v>
      </c>
      <c r="N81">
        <f t="shared" si="23"/>
        <v>64</v>
      </c>
      <c r="O81">
        <f t="shared" si="17"/>
        <v>36</v>
      </c>
      <c r="Q81">
        <f t="shared" si="24"/>
        <v>36</v>
      </c>
      <c r="R81">
        <f t="shared" si="18"/>
        <v>7</v>
      </c>
    </row>
    <row r="82" spans="1:18" x14ac:dyDescent="0.25">
      <c r="A82">
        <v>81</v>
      </c>
      <c r="B82" s="1">
        <v>41832</v>
      </c>
      <c r="C82" s="5">
        <f t="shared" si="13"/>
        <v>6</v>
      </c>
      <c r="D82">
        <f t="shared" si="14"/>
        <v>0</v>
      </c>
      <c r="E82">
        <f t="shared" si="15"/>
        <v>0.57644128403070161</v>
      </c>
      <c r="H82">
        <f t="shared" si="19"/>
        <v>29286.35</v>
      </c>
      <c r="J82">
        <f t="shared" si="16"/>
        <v>3.8647704184209601</v>
      </c>
      <c r="K82">
        <f t="shared" si="20"/>
        <v>0</v>
      </c>
      <c r="L82">
        <f t="shared" si="21"/>
        <v>76</v>
      </c>
      <c r="M82">
        <f t="shared" si="22"/>
        <v>89</v>
      </c>
      <c r="N82">
        <f t="shared" si="23"/>
        <v>64</v>
      </c>
      <c r="O82">
        <f t="shared" si="17"/>
        <v>100</v>
      </c>
      <c r="Q82">
        <f t="shared" si="24"/>
        <v>64</v>
      </c>
      <c r="R82">
        <f t="shared" si="18"/>
        <v>7</v>
      </c>
    </row>
    <row r="83" spans="1:18" x14ac:dyDescent="0.25">
      <c r="A83">
        <v>82</v>
      </c>
      <c r="B83" s="1">
        <v>41833</v>
      </c>
      <c r="C83" s="5">
        <f t="shared" si="13"/>
        <v>7</v>
      </c>
      <c r="D83">
        <f t="shared" si="14"/>
        <v>0</v>
      </c>
      <c r="E83">
        <f t="shared" si="15"/>
        <v>0.57644128403070161</v>
      </c>
      <c r="H83">
        <f t="shared" si="19"/>
        <v>29632.21</v>
      </c>
      <c r="J83">
        <f t="shared" si="16"/>
        <v>3.8647704184209601</v>
      </c>
      <c r="K83">
        <f t="shared" si="20"/>
        <v>0</v>
      </c>
      <c r="L83">
        <f t="shared" si="21"/>
        <v>76</v>
      </c>
      <c r="M83">
        <f t="shared" si="22"/>
        <v>89</v>
      </c>
      <c r="N83">
        <f t="shared" si="23"/>
        <v>64</v>
      </c>
      <c r="O83">
        <f t="shared" si="17"/>
        <v>100</v>
      </c>
      <c r="Q83">
        <f t="shared" si="24"/>
        <v>64</v>
      </c>
      <c r="R83">
        <f t="shared" si="18"/>
        <v>7</v>
      </c>
    </row>
    <row r="84" spans="1:18" x14ac:dyDescent="0.25">
      <c r="A84">
        <v>83</v>
      </c>
      <c r="B84" s="1">
        <v>41834</v>
      </c>
      <c r="C84" s="5">
        <f t="shared" si="13"/>
        <v>1</v>
      </c>
      <c r="D84">
        <f t="shared" si="14"/>
        <v>0</v>
      </c>
      <c r="E84">
        <f t="shared" si="15"/>
        <v>0.57644128403070161</v>
      </c>
      <c r="H84">
        <f t="shared" si="19"/>
        <v>29978.07</v>
      </c>
      <c r="J84">
        <f t="shared" si="16"/>
        <v>3.8647704184209601</v>
      </c>
      <c r="K84">
        <f t="shared" si="20"/>
        <v>28</v>
      </c>
      <c r="L84">
        <f t="shared" si="21"/>
        <v>76</v>
      </c>
      <c r="M84">
        <f t="shared" si="22"/>
        <v>89</v>
      </c>
      <c r="N84">
        <f t="shared" si="23"/>
        <v>64</v>
      </c>
      <c r="O84">
        <f t="shared" si="17"/>
        <v>36</v>
      </c>
      <c r="Q84">
        <f t="shared" si="24"/>
        <v>36</v>
      </c>
      <c r="R84">
        <f t="shared" si="18"/>
        <v>7</v>
      </c>
    </row>
    <row r="85" spans="1:18" x14ac:dyDescent="0.25">
      <c r="A85">
        <v>84</v>
      </c>
      <c r="B85" s="1">
        <v>41835</v>
      </c>
      <c r="C85" s="5">
        <f t="shared" si="13"/>
        <v>2</v>
      </c>
      <c r="D85">
        <f t="shared" si="14"/>
        <v>0</v>
      </c>
      <c r="E85">
        <f t="shared" si="15"/>
        <v>0.57644128403070161</v>
      </c>
      <c r="H85">
        <f t="shared" si="19"/>
        <v>30323.93</v>
      </c>
      <c r="J85">
        <f t="shared" si="16"/>
        <v>3.8647704184209601</v>
      </c>
      <c r="K85">
        <f t="shared" si="20"/>
        <v>21</v>
      </c>
      <c r="L85">
        <f t="shared" si="21"/>
        <v>69</v>
      </c>
      <c r="M85">
        <f t="shared" si="22"/>
        <v>80</v>
      </c>
      <c r="N85">
        <f t="shared" si="23"/>
        <v>57</v>
      </c>
      <c r="O85">
        <f t="shared" si="17"/>
        <v>36</v>
      </c>
      <c r="Q85">
        <f t="shared" si="24"/>
        <v>36</v>
      </c>
      <c r="R85">
        <f t="shared" si="18"/>
        <v>7</v>
      </c>
    </row>
    <row r="86" spans="1:18" x14ac:dyDescent="0.25">
      <c r="A86">
        <v>85</v>
      </c>
      <c r="B86" s="1">
        <v>41836</v>
      </c>
      <c r="C86" s="5">
        <f t="shared" si="13"/>
        <v>3</v>
      </c>
      <c r="D86">
        <f t="shared" si="14"/>
        <v>1</v>
      </c>
      <c r="E86">
        <f t="shared" si="15"/>
        <v>0.51879715562763151</v>
      </c>
      <c r="H86">
        <f t="shared" si="19"/>
        <v>30635.21</v>
      </c>
      <c r="J86">
        <f t="shared" si="16"/>
        <v>5.2782933765789153</v>
      </c>
      <c r="K86">
        <f t="shared" si="20"/>
        <v>21</v>
      </c>
      <c r="L86">
        <f t="shared" si="21"/>
        <v>69</v>
      </c>
      <c r="M86">
        <f t="shared" si="22"/>
        <v>80</v>
      </c>
      <c r="N86">
        <f t="shared" si="23"/>
        <v>57</v>
      </c>
      <c r="O86">
        <f t="shared" si="17"/>
        <v>36</v>
      </c>
      <c r="Q86">
        <f t="shared" si="24"/>
        <v>36</v>
      </c>
      <c r="R86">
        <f t="shared" si="18"/>
        <v>7</v>
      </c>
    </row>
    <row r="87" spans="1:18" x14ac:dyDescent="0.25">
      <c r="A87">
        <v>86</v>
      </c>
      <c r="B87" s="1">
        <v>41837</v>
      </c>
      <c r="C87" s="5">
        <f t="shared" si="13"/>
        <v>4</v>
      </c>
      <c r="D87">
        <f t="shared" si="14"/>
        <v>0</v>
      </c>
      <c r="E87">
        <f t="shared" si="15"/>
        <v>0.51879715562763151</v>
      </c>
      <c r="H87">
        <f t="shared" si="19"/>
        <v>30946.49</v>
      </c>
      <c r="J87">
        <f t="shared" si="16"/>
        <v>5.2782933765789153</v>
      </c>
      <c r="K87">
        <f t="shared" si="20"/>
        <v>21</v>
      </c>
      <c r="L87">
        <f t="shared" si="21"/>
        <v>69</v>
      </c>
      <c r="M87">
        <f t="shared" si="22"/>
        <v>80</v>
      </c>
      <c r="N87">
        <f t="shared" si="23"/>
        <v>57</v>
      </c>
      <c r="O87">
        <f t="shared" si="17"/>
        <v>36</v>
      </c>
      <c r="Q87">
        <f t="shared" si="24"/>
        <v>36</v>
      </c>
      <c r="R87">
        <f t="shared" si="18"/>
        <v>7</v>
      </c>
    </row>
    <row r="88" spans="1:18" x14ac:dyDescent="0.25">
      <c r="A88">
        <v>87</v>
      </c>
      <c r="B88" s="1">
        <v>41838</v>
      </c>
      <c r="C88" s="5">
        <f t="shared" si="13"/>
        <v>5</v>
      </c>
      <c r="D88">
        <f t="shared" si="14"/>
        <v>0</v>
      </c>
      <c r="E88">
        <f t="shared" si="15"/>
        <v>0.51879715562763151</v>
      </c>
      <c r="H88">
        <f t="shared" si="19"/>
        <v>31257.77</v>
      </c>
      <c r="J88">
        <f t="shared" si="16"/>
        <v>5.2782933765789153</v>
      </c>
      <c r="K88">
        <f t="shared" si="20"/>
        <v>21</v>
      </c>
      <c r="L88">
        <f t="shared" si="21"/>
        <v>69</v>
      </c>
      <c r="M88">
        <f t="shared" si="22"/>
        <v>80</v>
      </c>
      <c r="N88">
        <f t="shared" si="23"/>
        <v>57</v>
      </c>
      <c r="O88">
        <f t="shared" si="17"/>
        <v>36</v>
      </c>
      <c r="Q88">
        <f t="shared" si="24"/>
        <v>36</v>
      </c>
      <c r="R88">
        <f t="shared" si="18"/>
        <v>7</v>
      </c>
    </row>
    <row r="89" spans="1:18" x14ac:dyDescent="0.25">
      <c r="A89">
        <v>88</v>
      </c>
      <c r="B89" s="1">
        <v>41839</v>
      </c>
      <c r="C89" s="5">
        <f t="shared" si="13"/>
        <v>6</v>
      </c>
      <c r="D89">
        <f t="shared" si="14"/>
        <v>0</v>
      </c>
      <c r="E89">
        <f t="shared" si="15"/>
        <v>0.51879715562763151</v>
      </c>
      <c r="H89">
        <f t="shared" si="19"/>
        <v>31569.05</v>
      </c>
      <c r="J89">
        <f t="shared" si="16"/>
        <v>5.2782933765789153</v>
      </c>
      <c r="K89">
        <f t="shared" si="20"/>
        <v>0</v>
      </c>
      <c r="L89">
        <f t="shared" si="21"/>
        <v>69</v>
      </c>
      <c r="M89">
        <f t="shared" si="22"/>
        <v>80</v>
      </c>
      <c r="N89">
        <f t="shared" si="23"/>
        <v>57</v>
      </c>
      <c r="O89">
        <f t="shared" si="17"/>
        <v>100</v>
      </c>
      <c r="Q89">
        <f t="shared" si="24"/>
        <v>57</v>
      </c>
      <c r="R89">
        <f t="shared" si="18"/>
        <v>7</v>
      </c>
    </row>
    <row r="90" spans="1:18" x14ac:dyDescent="0.25">
      <c r="A90">
        <v>89</v>
      </c>
      <c r="B90" s="1">
        <v>41840</v>
      </c>
      <c r="C90" s="5">
        <f t="shared" si="13"/>
        <v>7</v>
      </c>
      <c r="D90">
        <f t="shared" si="14"/>
        <v>0</v>
      </c>
      <c r="E90">
        <f t="shared" si="15"/>
        <v>0.51879715562763151</v>
      </c>
      <c r="H90">
        <f t="shared" si="19"/>
        <v>31880.33</v>
      </c>
      <c r="J90">
        <f t="shared" si="16"/>
        <v>5.2782933765789153</v>
      </c>
      <c r="K90">
        <f t="shared" si="20"/>
        <v>0</v>
      </c>
      <c r="L90">
        <f t="shared" si="21"/>
        <v>69</v>
      </c>
      <c r="M90">
        <f t="shared" si="22"/>
        <v>80</v>
      </c>
      <c r="N90">
        <f t="shared" si="23"/>
        <v>57</v>
      </c>
      <c r="O90">
        <f t="shared" si="17"/>
        <v>100</v>
      </c>
      <c r="Q90">
        <f t="shared" si="24"/>
        <v>57</v>
      </c>
      <c r="R90">
        <f t="shared" si="18"/>
        <v>7</v>
      </c>
    </row>
    <row r="91" spans="1:18" x14ac:dyDescent="0.25">
      <c r="A91">
        <v>90</v>
      </c>
      <c r="B91" s="1">
        <v>41841</v>
      </c>
      <c r="C91" s="5">
        <f t="shared" si="13"/>
        <v>1</v>
      </c>
      <c r="D91">
        <f t="shared" si="14"/>
        <v>0</v>
      </c>
      <c r="E91">
        <f t="shared" si="15"/>
        <v>0.51879715562763151</v>
      </c>
      <c r="H91">
        <f t="shared" si="19"/>
        <v>32191.61</v>
      </c>
      <c r="J91">
        <f t="shared" si="16"/>
        <v>5.2782933765789153</v>
      </c>
      <c r="K91">
        <f t="shared" si="20"/>
        <v>21</v>
      </c>
      <c r="L91">
        <f t="shared" si="21"/>
        <v>69</v>
      </c>
      <c r="M91">
        <f t="shared" si="22"/>
        <v>80</v>
      </c>
      <c r="N91">
        <f t="shared" si="23"/>
        <v>57</v>
      </c>
      <c r="O91">
        <f t="shared" si="17"/>
        <v>36</v>
      </c>
      <c r="Q91">
        <f t="shared" si="24"/>
        <v>36</v>
      </c>
      <c r="R91">
        <f t="shared" si="18"/>
        <v>7</v>
      </c>
    </row>
    <row r="92" spans="1:18" x14ac:dyDescent="0.25">
      <c r="A92">
        <v>91</v>
      </c>
      <c r="B92" s="1">
        <v>41842</v>
      </c>
      <c r="C92" s="5">
        <f t="shared" si="13"/>
        <v>2</v>
      </c>
      <c r="D92">
        <f t="shared" si="14"/>
        <v>0</v>
      </c>
      <c r="E92">
        <f t="shared" si="15"/>
        <v>0.51879715562763151</v>
      </c>
      <c r="H92">
        <f t="shared" si="19"/>
        <v>32502.89</v>
      </c>
      <c r="J92">
        <f t="shared" si="16"/>
        <v>5.2782933765789153</v>
      </c>
      <c r="K92">
        <f t="shared" si="20"/>
        <v>15</v>
      </c>
      <c r="L92">
        <f t="shared" si="21"/>
        <v>62</v>
      </c>
      <c r="M92">
        <f t="shared" si="22"/>
        <v>72</v>
      </c>
      <c r="N92">
        <f t="shared" si="23"/>
        <v>51</v>
      </c>
      <c r="O92">
        <f t="shared" si="17"/>
        <v>36</v>
      </c>
      <c r="Q92">
        <f t="shared" si="24"/>
        <v>36</v>
      </c>
      <c r="R92">
        <f t="shared" si="18"/>
        <v>7</v>
      </c>
    </row>
    <row r="93" spans="1:18" x14ac:dyDescent="0.25">
      <c r="A93">
        <v>92</v>
      </c>
      <c r="B93" s="1">
        <v>41843</v>
      </c>
      <c r="C93" s="5">
        <f t="shared" si="13"/>
        <v>3</v>
      </c>
      <c r="D93">
        <f t="shared" si="14"/>
        <v>1</v>
      </c>
      <c r="E93">
        <f t="shared" si="15"/>
        <v>0.46691744006486835</v>
      </c>
      <c r="H93">
        <f t="shared" si="19"/>
        <v>32783.040000000001</v>
      </c>
      <c r="J93">
        <f t="shared" si="16"/>
        <v>4.1504640389210294</v>
      </c>
      <c r="K93">
        <f t="shared" si="20"/>
        <v>15</v>
      </c>
      <c r="L93">
        <f t="shared" si="21"/>
        <v>62</v>
      </c>
      <c r="M93">
        <f t="shared" si="22"/>
        <v>72</v>
      </c>
      <c r="N93">
        <f t="shared" si="23"/>
        <v>51</v>
      </c>
      <c r="O93">
        <f t="shared" si="17"/>
        <v>36</v>
      </c>
      <c r="Q93">
        <f t="shared" si="24"/>
        <v>36</v>
      </c>
      <c r="R93">
        <f t="shared" si="18"/>
        <v>7</v>
      </c>
    </row>
    <row r="94" spans="1:18" x14ac:dyDescent="0.25">
      <c r="A94">
        <v>93</v>
      </c>
      <c r="B94" s="1">
        <v>41844</v>
      </c>
      <c r="C94" s="5">
        <f t="shared" si="13"/>
        <v>4</v>
      </c>
      <c r="D94">
        <f t="shared" si="14"/>
        <v>0</v>
      </c>
      <c r="E94">
        <f t="shared" si="15"/>
        <v>0.46691744006486835</v>
      </c>
      <c r="H94">
        <f t="shared" si="19"/>
        <v>33063.19</v>
      </c>
      <c r="J94">
        <f t="shared" si="16"/>
        <v>4.1504640389210294</v>
      </c>
      <c r="K94">
        <f t="shared" si="20"/>
        <v>15</v>
      </c>
      <c r="L94">
        <f t="shared" si="21"/>
        <v>62</v>
      </c>
      <c r="M94">
        <f t="shared" si="22"/>
        <v>72</v>
      </c>
      <c r="N94">
        <f t="shared" si="23"/>
        <v>51</v>
      </c>
      <c r="O94">
        <f t="shared" si="17"/>
        <v>36</v>
      </c>
      <c r="Q94">
        <f t="shared" si="24"/>
        <v>36</v>
      </c>
      <c r="R94">
        <f t="shared" si="18"/>
        <v>7</v>
      </c>
    </row>
    <row r="95" spans="1:18" x14ac:dyDescent="0.25">
      <c r="A95">
        <v>94</v>
      </c>
      <c r="B95" s="1">
        <v>41845</v>
      </c>
      <c r="C95" s="5">
        <f t="shared" si="13"/>
        <v>5</v>
      </c>
      <c r="D95">
        <f t="shared" si="14"/>
        <v>0</v>
      </c>
      <c r="E95">
        <f t="shared" si="15"/>
        <v>0.46691744006486835</v>
      </c>
      <c r="H95">
        <f t="shared" si="19"/>
        <v>33343.339999999997</v>
      </c>
      <c r="J95">
        <f t="shared" si="16"/>
        <v>4.1504640389210294</v>
      </c>
      <c r="K95">
        <f t="shared" si="20"/>
        <v>15</v>
      </c>
      <c r="L95">
        <f t="shared" si="21"/>
        <v>62</v>
      </c>
      <c r="M95">
        <f t="shared" si="22"/>
        <v>72</v>
      </c>
      <c r="N95">
        <f t="shared" si="23"/>
        <v>51</v>
      </c>
      <c r="O95">
        <f t="shared" si="17"/>
        <v>36</v>
      </c>
      <c r="Q95">
        <f t="shared" si="24"/>
        <v>36</v>
      </c>
      <c r="R95">
        <f t="shared" si="18"/>
        <v>7</v>
      </c>
    </row>
    <row r="96" spans="1:18" x14ac:dyDescent="0.25">
      <c r="A96">
        <v>95</v>
      </c>
      <c r="B96" s="1">
        <v>41846</v>
      </c>
      <c r="C96" s="5">
        <f t="shared" si="13"/>
        <v>6</v>
      </c>
      <c r="D96">
        <f t="shared" si="14"/>
        <v>0</v>
      </c>
      <c r="E96">
        <f t="shared" si="15"/>
        <v>0.46691744006486835</v>
      </c>
      <c r="H96">
        <f t="shared" si="19"/>
        <v>33623.49</v>
      </c>
      <c r="J96">
        <f t="shared" si="16"/>
        <v>4.1504640389210294</v>
      </c>
      <c r="K96">
        <f t="shared" si="20"/>
        <v>0</v>
      </c>
      <c r="L96">
        <f t="shared" si="21"/>
        <v>62</v>
      </c>
      <c r="M96">
        <f t="shared" si="22"/>
        <v>72</v>
      </c>
      <c r="N96">
        <f t="shared" si="23"/>
        <v>51</v>
      </c>
      <c r="O96">
        <f t="shared" si="17"/>
        <v>100</v>
      </c>
      <c r="Q96">
        <f t="shared" si="24"/>
        <v>51</v>
      </c>
      <c r="R96">
        <f t="shared" si="18"/>
        <v>7</v>
      </c>
    </row>
    <row r="97" spans="1:18" x14ac:dyDescent="0.25">
      <c r="A97">
        <v>96</v>
      </c>
      <c r="B97" s="1">
        <v>41847</v>
      </c>
      <c r="C97" s="5">
        <f t="shared" si="13"/>
        <v>7</v>
      </c>
      <c r="D97">
        <f t="shared" si="14"/>
        <v>0</v>
      </c>
      <c r="E97">
        <f t="shared" si="15"/>
        <v>0.46691744006486835</v>
      </c>
      <c r="H97">
        <f t="shared" si="19"/>
        <v>33903.64</v>
      </c>
      <c r="J97">
        <f t="shared" si="16"/>
        <v>4.1504640389210294</v>
      </c>
      <c r="K97">
        <f t="shared" si="20"/>
        <v>0</v>
      </c>
      <c r="L97">
        <f t="shared" si="21"/>
        <v>62</v>
      </c>
      <c r="M97">
        <f t="shared" si="22"/>
        <v>72</v>
      </c>
      <c r="N97">
        <f t="shared" si="23"/>
        <v>51</v>
      </c>
      <c r="O97">
        <f t="shared" si="17"/>
        <v>100</v>
      </c>
      <c r="Q97">
        <f t="shared" si="24"/>
        <v>51</v>
      </c>
      <c r="R97">
        <f t="shared" si="18"/>
        <v>7</v>
      </c>
    </row>
    <row r="98" spans="1:18" x14ac:dyDescent="0.25">
      <c r="A98">
        <v>97</v>
      </c>
      <c r="B98" s="1">
        <v>41848</v>
      </c>
      <c r="C98" s="5">
        <f t="shared" si="13"/>
        <v>1</v>
      </c>
      <c r="D98">
        <f t="shared" si="14"/>
        <v>0</v>
      </c>
      <c r="E98">
        <f t="shared" si="15"/>
        <v>0.46691744006486835</v>
      </c>
      <c r="H98">
        <f t="shared" si="19"/>
        <v>34183.79</v>
      </c>
      <c r="J98">
        <f t="shared" si="16"/>
        <v>4.1504640389210294</v>
      </c>
      <c r="K98">
        <f t="shared" si="20"/>
        <v>15</v>
      </c>
      <c r="L98">
        <f t="shared" si="21"/>
        <v>62</v>
      </c>
      <c r="M98">
        <f t="shared" si="22"/>
        <v>72</v>
      </c>
      <c r="N98">
        <f t="shared" si="23"/>
        <v>51</v>
      </c>
      <c r="O98">
        <f t="shared" si="17"/>
        <v>36</v>
      </c>
      <c r="Q98">
        <f t="shared" si="24"/>
        <v>36</v>
      </c>
      <c r="R98">
        <f t="shared" si="18"/>
        <v>7</v>
      </c>
    </row>
    <row r="99" spans="1:18" x14ac:dyDescent="0.25">
      <c r="A99">
        <v>98</v>
      </c>
      <c r="B99" s="1">
        <v>41849</v>
      </c>
      <c r="C99" s="5">
        <f t="shared" si="13"/>
        <v>2</v>
      </c>
      <c r="D99">
        <f t="shared" si="14"/>
        <v>0</v>
      </c>
      <c r="E99">
        <f t="shared" si="15"/>
        <v>0.46691744006486835</v>
      </c>
      <c r="H99">
        <f t="shared" si="19"/>
        <v>34463.94</v>
      </c>
      <c r="J99">
        <f t="shared" si="16"/>
        <v>4.1504640389210294</v>
      </c>
      <c r="K99">
        <f t="shared" si="20"/>
        <v>10</v>
      </c>
      <c r="L99">
        <f t="shared" si="21"/>
        <v>56</v>
      </c>
      <c r="M99">
        <f t="shared" si="22"/>
        <v>65</v>
      </c>
      <c r="N99">
        <f t="shared" si="23"/>
        <v>46</v>
      </c>
      <c r="O99">
        <f t="shared" si="17"/>
        <v>36</v>
      </c>
      <c r="Q99">
        <f t="shared" si="24"/>
        <v>36</v>
      </c>
      <c r="R99">
        <f t="shared" si="18"/>
        <v>7</v>
      </c>
    </row>
    <row r="100" spans="1:18" x14ac:dyDescent="0.25">
      <c r="A100">
        <v>99</v>
      </c>
      <c r="B100" s="1">
        <v>41850</v>
      </c>
      <c r="C100" s="5">
        <f t="shared" si="13"/>
        <v>3</v>
      </c>
      <c r="D100">
        <f t="shared" si="14"/>
        <v>1</v>
      </c>
      <c r="E100">
        <f t="shared" si="15"/>
        <v>0.4202256960583815</v>
      </c>
      <c r="H100">
        <f t="shared" si="19"/>
        <v>34716.080000000002</v>
      </c>
      <c r="J100">
        <f t="shared" si="16"/>
        <v>0.13541763502891513</v>
      </c>
      <c r="K100">
        <f t="shared" si="20"/>
        <v>10</v>
      </c>
      <c r="L100">
        <f t="shared" si="21"/>
        <v>56</v>
      </c>
      <c r="M100">
        <f t="shared" si="22"/>
        <v>65</v>
      </c>
      <c r="N100">
        <f t="shared" si="23"/>
        <v>46</v>
      </c>
      <c r="O100">
        <f t="shared" si="17"/>
        <v>36</v>
      </c>
      <c r="Q100">
        <f t="shared" si="24"/>
        <v>36</v>
      </c>
      <c r="R100">
        <f t="shared" si="18"/>
        <v>7</v>
      </c>
    </row>
    <row r="101" spans="1:18" x14ac:dyDescent="0.25">
      <c r="A101">
        <v>100</v>
      </c>
      <c r="B101" s="1">
        <v>41851</v>
      </c>
      <c r="C101" s="5">
        <f t="shared" si="13"/>
        <v>4</v>
      </c>
      <c r="D101">
        <f t="shared" si="14"/>
        <v>0</v>
      </c>
      <c r="E101">
        <f t="shared" si="15"/>
        <v>0.4202256960583815</v>
      </c>
      <c r="H101">
        <f t="shared" si="19"/>
        <v>34968.22</v>
      </c>
      <c r="J101">
        <f t="shared" si="16"/>
        <v>0.13541763502891513</v>
      </c>
      <c r="K101">
        <f t="shared" si="20"/>
        <v>10</v>
      </c>
      <c r="L101">
        <f t="shared" si="21"/>
        <v>56</v>
      </c>
      <c r="M101">
        <f t="shared" si="22"/>
        <v>65</v>
      </c>
      <c r="N101">
        <f t="shared" si="23"/>
        <v>46</v>
      </c>
      <c r="O101">
        <f t="shared" si="17"/>
        <v>36</v>
      </c>
      <c r="Q101">
        <f t="shared" si="24"/>
        <v>36</v>
      </c>
      <c r="R101">
        <f t="shared" si="18"/>
        <v>7</v>
      </c>
    </row>
    <row r="102" spans="1:18" x14ac:dyDescent="0.25">
      <c r="A102">
        <v>101</v>
      </c>
      <c r="B102" s="1">
        <v>41852</v>
      </c>
      <c r="C102" s="5">
        <f t="shared" si="13"/>
        <v>5</v>
      </c>
      <c r="D102">
        <f t="shared" si="14"/>
        <v>0</v>
      </c>
      <c r="E102">
        <f t="shared" si="15"/>
        <v>0.4202256960583815</v>
      </c>
      <c r="H102">
        <f t="shared" si="19"/>
        <v>35220.36</v>
      </c>
      <c r="J102">
        <f t="shared" si="16"/>
        <v>0.13541763502891513</v>
      </c>
      <c r="K102">
        <f t="shared" si="20"/>
        <v>10</v>
      </c>
      <c r="L102">
        <f t="shared" si="21"/>
        <v>56</v>
      </c>
      <c r="M102">
        <f t="shared" si="22"/>
        <v>65</v>
      </c>
      <c r="N102">
        <f t="shared" si="23"/>
        <v>46</v>
      </c>
      <c r="O102">
        <f t="shared" si="17"/>
        <v>36</v>
      </c>
      <c r="Q102">
        <f t="shared" si="24"/>
        <v>36</v>
      </c>
      <c r="R102">
        <f t="shared" si="18"/>
        <v>8</v>
      </c>
    </row>
    <row r="103" spans="1:18" x14ac:dyDescent="0.25">
      <c r="A103">
        <v>102</v>
      </c>
      <c r="B103" s="1">
        <v>41853</v>
      </c>
      <c r="C103" s="5">
        <f t="shared" si="13"/>
        <v>6</v>
      </c>
      <c r="D103">
        <f t="shared" si="14"/>
        <v>0</v>
      </c>
      <c r="E103">
        <f t="shared" si="15"/>
        <v>0.4202256960583815</v>
      </c>
      <c r="H103">
        <f t="shared" si="19"/>
        <v>35472.5</v>
      </c>
      <c r="J103">
        <f t="shared" si="16"/>
        <v>0.13541763502891513</v>
      </c>
      <c r="K103">
        <f t="shared" si="20"/>
        <v>0</v>
      </c>
      <c r="L103">
        <f t="shared" si="21"/>
        <v>56</v>
      </c>
      <c r="M103">
        <f t="shared" si="22"/>
        <v>65</v>
      </c>
      <c r="N103">
        <f t="shared" si="23"/>
        <v>46</v>
      </c>
      <c r="O103">
        <f t="shared" si="17"/>
        <v>100</v>
      </c>
      <c r="Q103">
        <f t="shared" si="24"/>
        <v>46</v>
      </c>
      <c r="R103">
        <f t="shared" si="18"/>
        <v>8</v>
      </c>
    </row>
    <row r="104" spans="1:18" x14ac:dyDescent="0.25">
      <c r="A104">
        <v>103</v>
      </c>
      <c r="B104" s="1">
        <v>41854</v>
      </c>
      <c r="C104" s="5">
        <f t="shared" si="13"/>
        <v>7</v>
      </c>
      <c r="D104">
        <f t="shared" si="14"/>
        <v>0</v>
      </c>
      <c r="E104">
        <f t="shared" si="15"/>
        <v>0.4202256960583815</v>
      </c>
      <c r="H104">
        <f t="shared" si="19"/>
        <v>35724.639999999999</v>
      </c>
      <c r="J104">
        <f t="shared" si="16"/>
        <v>0.13541763502891513</v>
      </c>
      <c r="K104">
        <f t="shared" si="20"/>
        <v>0</v>
      </c>
      <c r="L104">
        <f t="shared" si="21"/>
        <v>56</v>
      </c>
      <c r="M104">
        <f t="shared" si="22"/>
        <v>65</v>
      </c>
      <c r="N104">
        <f t="shared" si="23"/>
        <v>46</v>
      </c>
      <c r="O104">
        <f t="shared" si="17"/>
        <v>100</v>
      </c>
      <c r="Q104">
        <f t="shared" si="24"/>
        <v>46</v>
      </c>
      <c r="R104">
        <f t="shared" si="18"/>
        <v>8</v>
      </c>
    </row>
    <row r="105" spans="1:18" x14ac:dyDescent="0.25">
      <c r="A105">
        <v>104</v>
      </c>
      <c r="B105" s="1">
        <v>41855</v>
      </c>
      <c r="C105" s="5">
        <f t="shared" si="13"/>
        <v>1</v>
      </c>
      <c r="D105">
        <f t="shared" si="14"/>
        <v>0</v>
      </c>
      <c r="E105">
        <f t="shared" si="15"/>
        <v>0.4202256960583815</v>
      </c>
      <c r="H105">
        <f t="shared" si="19"/>
        <v>35976.78</v>
      </c>
      <c r="J105">
        <f t="shared" si="16"/>
        <v>0.13541763502891513</v>
      </c>
      <c r="K105">
        <f t="shared" si="20"/>
        <v>10</v>
      </c>
      <c r="L105">
        <f t="shared" si="21"/>
        <v>56</v>
      </c>
      <c r="M105">
        <f t="shared" si="22"/>
        <v>65</v>
      </c>
      <c r="N105">
        <f t="shared" si="23"/>
        <v>46</v>
      </c>
      <c r="O105">
        <f t="shared" si="17"/>
        <v>36</v>
      </c>
      <c r="Q105">
        <f t="shared" si="24"/>
        <v>36</v>
      </c>
      <c r="R105">
        <f t="shared" si="18"/>
        <v>8</v>
      </c>
    </row>
    <row r="106" spans="1:18" x14ac:dyDescent="0.25">
      <c r="A106">
        <v>105</v>
      </c>
      <c r="B106" s="1">
        <v>41856</v>
      </c>
      <c r="C106" s="5">
        <f t="shared" si="13"/>
        <v>2</v>
      </c>
      <c r="D106">
        <f t="shared" si="14"/>
        <v>0</v>
      </c>
      <c r="E106">
        <f t="shared" si="15"/>
        <v>0.4202256960583815</v>
      </c>
      <c r="H106">
        <f t="shared" si="19"/>
        <v>36228.92</v>
      </c>
      <c r="J106">
        <f t="shared" si="16"/>
        <v>0.13541763502891513</v>
      </c>
      <c r="K106">
        <f t="shared" si="20"/>
        <v>6</v>
      </c>
      <c r="L106">
        <f t="shared" si="21"/>
        <v>50</v>
      </c>
      <c r="M106">
        <f t="shared" si="22"/>
        <v>58</v>
      </c>
      <c r="N106">
        <f t="shared" si="23"/>
        <v>42</v>
      </c>
      <c r="O106">
        <f t="shared" si="17"/>
        <v>36</v>
      </c>
      <c r="Q106">
        <f t="shared" si="24"/>
        <v>36</v>
      </c>
      <c r="R106">
        <f t="shared" si="18"/>
        <v>8</v>
      </c>
    </row>
    <row r="107" spans="1:18" x14ac:dyDescent="0.25">
      <c r="A107">
        <v>106</v>
      </c>
      <c r="B107" s="1">
        <v>41857</v>
      </c>
      <c r="C107" s="5">
        <f t="shared" si="13"/>
        <v>3</v>
      </c>
      <c r="D107">
        <f t="shared" si="14"/>
        <v>1</v>
      </c>
      <c r="E107">
        <f t="shared" si="15"/>
        <v>0.37820312645254334</v>
      </c>
      <c r="H107">
        <f t="shared" si="19"/>
        <v>36455.839999999997</v>
      </c>
      <c r="J107">
        <f t="shared" si="16"/>
        <v>4.921875871525998</v>
      </c>
      <c r="K107">
        <f t="shared" si="20"/>
        <v>6</v>
      </c>
      <c r="L107">
        <f t="shared" si="21"/>
        <v>50</v>
      </c>
      <c r="M107">
        <f t="shared" si="22"/>
        <v>58</v>
      </c>
      <c r="N107">
        <f t="shared" si="23"/>
        <v>42</v>
      </c>
      <c r="O107">
        <f t="shared" si="17"/>
        <v>36</v>
      </c>
      <c r="Q107">
        <f t="shared" si="24"/>
        <v>36</v>
      </c>
      <c r="R107">
        <f t="shared" si="18"/>
        <v>8</v>
      </c>
    </row>
    <row r="108" spans="1:18" x14ac:dyDescent="0.25">
      <c r="A108">
        <v>107</v>
      </c>
      <c r="B108" s="1">
        <v>41858</v>
      </c>
      <c r="C108" s="5">
        <f t="shared" si="13"/>
        <v>4</v>
      </c>
      <c r="D108">
        <f t="shared" si="14"/>
        <v>0</v>
      </c>
      <c r="E108">
        <f t="shared" si="15"/>
        <v>0.37820312645254334</v>
      </c>
      <c r="H108">
        <f t="shared" si="19"/>
        <v>36682.76</v>
      </c>
      <c r="J108">
        <f t="shared" si="16"/>
        <v>4.921875871525998</v>
      </c>
      <c r="K108">
        <f t="shared" si="20"/>
        <v>6</v>
      </c>
      <c r="L108">
        <f t="shared" si="21"/>
        <v>50</v>
      </c>
      <c r="M108">
        <f t="shared" si="22"/>
        <v>58</v>
      </c>
      <c r="N108">
        <f t="shared" si="23"/>
        <v>42</v>
      </c>
      <c r="O108">
        <f t="shared" si="17"/>
        <v>36</v>
      </c>
      <c r="Q108">
        <f t="shared" si="24"/>
        <v>36</v>
      </c>
      <c r="R108">
        <f t="shared" si="18"/>
        <v>8</v>
      </c>
    </row>
    <row r="109" spans="1:18" x14ac:dyDescent="0.25">
      <c r="A109">
        <v>108</v>
      </c>
      <c r="B109" s="1">
        <v>41859</v>
      </c>
      <c r="C109" s="5">
        <f t="shared" si="13"/>
        <v>5</v>
      </c>
      <c r="D109">
        <f t="shared" si="14"/>
        <v>0</v>
      </c>
      <c r="E109">
        <f t="shared" si="15"/>
        <v>0.37820312645254334</v>
      </c>
      <c r="H109">
        <f t="shared" si="19"/>
        <v>36909.68</v>
      </c>
      <c r="J109">
        <f t="shared" si="16"/>
        <v>4.921875871525998</v>
      </c>
      <c r="K109">
        <f t="shared" si="20"/>
        <v>6</v>
      </c>
      <c r="L109">
        <f t="shared" si="21"/>
        <v>50</v>
      </c>
      <c r="M109">
        <f t="shared" si="22"/>
        <v>58</v>
      </c>
      <c r="N109">
        <f t="shared" si="23"/>
        <v>42</v>
      </c>
      <c r="O109">
        <f t="shared" si="17"/>
        <v>36</v>
      </c>
      <c r="Q109">
        <f t="shared" si="24"/>
        <v>36</v>
      </c>
      <c r="R109">
        <f t="shared" si="18"/>
        <v>8</v>
      </c>
    </row>
    <row r="110" spans="1:18" x14ac:dyDescent="0.25">
      <c r="A110">
        <v>109</v>
      </c>
      <c r="B110" s="1">
        <v>41860</v>
      </c>
      <c r="C110" s="5">
        <f t="shared" si="13"/>
        <v>6</v>
      </c>
      <c r="D110">
        <f t="shared" si="14"/>
        <v>0</v>
      </c>
      <c r="E110">
        <f t="shared" si="15"/>
        <v>0.37820312645254334</v>
      </c>
      <c r="H110">
        <f t="shared" si="19"/>
        <v>37136.6</v>
      </c>
      <c r="J110">
        <f t="shared" si="16"/>
        <v>4.921875871525998</v>
      </c>
      <c r="K110">
        <f t="shared" si="20"/>
        <v>0</v>
      </c>
      <c r="L110">
        <f t="shared" si="21"/>
        <v>50</v>
      </c>
      <c r="M110">
        <f t="shared" si="22"/>
        <v>58</v>
      </c>
      <c r="N110">
        <f t="shared" si="23"/>
        <v>42</v>
      </c>
      <c r="O110">
        <f t="shared" si="17"/>
        <v>100</v>
      </c>
      <c r="Q110">
        <f t="shared" si="24"/>
        <v>42</v>
      </c>
      <c r="R110">
        <f t="shared" si="18"/>
        <v>8</v>
      </c>
    </row>
    <row r="111" spans="1:18" x14ac:dyDescent="0.25">
      <c r="A111">
        <v>110</v>
      </c>
      <c r="B111" s="1">
        <v>41861</v>
      </c>
      <c r="C111" s="5">
        <f t="shared" si="13"/>
        <v>7</v>
      </c>
      <c r="D111">
        <f t="shared" si="14"/>
        <v>0</v>
      </c>
      <c r="E111">
        <f t="shared" si="15"/>
        <v>0.37820312645254334</v>
      </c>
      <c r="H111">
        <f t="shared" si="19"/>
        <v>37363.519999999997</v>
      </c>
      <c r="J111">
        <f t="shared" si="16"/>
        <v>4.921875871525998</v>
      </c>
      <c r="K111">
        <f t="shared" si="20"/>
        <v>0</v>
      </c>
      <c r="L111">
        <f t="shared" si="21"/>
        <v>50</v>
      </c>
      <c r="M111">
        <f t="shared" si="22"/>
        <v>58</v>
      </c>
      <c r="N111">
        <f t="shared" si="23"/>
        <v>42</v>
      </c>
      <c r="O111">
        <f t="shared" si="17"/>
        <v>100</v>
      </c>
      <c r="Q111">
        <f t="shared" si="24"/>
        <v>42</v>
      </c>
      <c r="R111">
        <f t="shared" si="18"/>
        <v>8</v>
      </c>
    </row>
    <row r="112" spans="1:18" x14ac:dyDescent="0.25">
      <c r="A112">
        <v>111</v>
      </c>
      <c r="B112" s="1">
        <v>41862</v>
      </c>
      <c r="C112" s="5">
        <f t="shared" si="13"/>
        <v>1</v>
      </c>
      <c r="D112">
        <f t="shared" si="14"/>
        <v>0</v>
      </c>
      <c r="E112">
        <f t="shared" si="15"/>
        <v>0.37820312645254334</v>
      </c>
      <c r="H112">
        <f t="shared" si="19"/>
        <v>37590.44</v>
      </c>
      <c r="J112">
        <f t="shared" si="16"/>
        <v>4.921875871525998</v>
      </c>
      <c r="K112">
        <f t="shared" si="20"/>
        <v>6</v>
      </c>
      <c r="L112">
        <f t="shared" si="21"/>
        <v>50</v>
      </c>
      <c r="M112">
        <f t="shared" si="22"/>
        <v>58</v>
      </c>
      <c r="N112">
        <f t="shared" si="23"/>
        <v>42</v>
      </c>
      <c r="O112">
        <f t="shared" si="17"/>
        <v>36</v>
      </c>
      <c r="Q112">
        <f t="shared" si="24"/>
        <v>36</v>
      </c>
      <c r="R112">
        <f t="shared" si="18"/>
        <v>8</v>
      </c>
    </row>
    <row r="113" spans="1:18" x14ac:dyDescent="0.25">
      <c r="A113">
        <v>112</v>
      </c>
      <c r="B113" s="1">
        <v>41863</v>
      </c>
      <c r="C113" s="5">
        <f t="shared" si="13"/>
        <v>2</v>
      </c>
      <c r="D113">
        <f t="shared" si="14"/>
        <v>0</v>
      </c>
      <c r="E113">
        <f t="shared" si="15"/>
        <v>0.37820312645254334</v>
      </c>
      <c r="H113">
        <f t="shared" si="19"/>
        <v>37817.360000000001</v>
      </c>
      <c r="J113">
        <f t="shared" si="16"/>
        <v>4.921875871525998</v>
      </c>
      <c r="K113">
        <f t="shared" si="20"/>
        <v>1</v>
      </c>
      <c r="L113">
        <f t="shared" si="21"/>
        <v>45</v>
      </c>
      <c r="M113">
        <f t="shared" si="22"/>
        <v>52</v>
      </c>
      <c r="N113">
        <f t="shared" si="23"/>
        <v>37</v>
      </c>
      <c r="O113">
        <f t="shared" si="17"/>
        <v>36</v>
      </c>
      <c r="Q113">
        <f t="shared" si="24"/>
        <v>36</v>
      </c>
      <c r="R113">
        <f t="shared" si="18"/>
        <v>8</v>
      </c>
    </row>
    <row r="114" spans="1:18" x14ac:dyDescent="0.25">
      <c r="A114">
        <v>113</v>
      </c>
      <c r="B114" s="1">
        <v>41864</v>
      </c>
      <c r="C114" s="5">
        <f t="shared" si="13"/>
        <v>3</v>
      </c>
      <c r="D114">
        <f t="shared" si="14"/>
        <v>1</v>
      </c>
      <c r="E114">
        <f t="shared" si="15"/>
        <v>0.34038281380728902</v>
      </c>
      <c r="H114">
        <f t="shared" si="19"/>
        <v>38021.589999999997</v>
      </c>
      <c r="J114">
        <f t="shared" si="16"/>
        <v>0.22968828437342381</v>
      </c>
      <c r="K114">
        <f t="shared" si="20"/>
        <v>1</v>
      </c>
      <c r="L114">
        <f t="shared" si="21"/>
        <v>45</v>
      </c>
      <c r="M114">
        <f t="shared" si="22"/>
        <v>52</v>
      </c>
      <c r="N114">
        <f t="shared" si="23"/>
        <v>37</v>
      </c>
      <c r="O114">
        <f t="shared" si="17"/>
        <v>36</v>
      </c>
      <c r="Q114">
        <f t="shared" si="24"/>
        <v>36</v>
      </c>
      <c r="R114">
        <f t="shared" si="18"/>
        <v>8</v>
      </c>
    </row>
    <row r="115" spans="1:18" x14ac:dyDescent="0.25">
      <c r="A115">
        <v>114</v>
      </c>
      <c r="B115" s="1">
        <v>41865</v>
      </c>
      <c r="C115" s="5">
        <f t="shared" si="13"/>
        <v>4</v>
      </c>
      <c r="D115">
        <f t="shared" si="14"/>
        <v>0</v>
      </c>
      <c r="E115">
        <f t="shared" si="15"/>
        <v>0.34038281380728902</v>
      </c>
      <c r="H115">
        <f t="shared" si="19"/>
        <v>38225.82</v>
      </c>
      <c r="J115">
        <f t="shared" si="16"/>
        <v>0.22968828437342381</v>
      </c>
      <c r="K115">
        <f t="shared" si="20"/>
        <v>1</v>
      </c>
      <c r="L115">
        <f t="shared" si="21"/>
        <v>45</v>
      </c>
      <c r="M115">
        <f t="shared" si="22"/>
        <v>52</v>
      </c>
      <c r="N115">
        <f t="shared" si="23"/>
        <v>37</v>
      </c>
      <c r="O115">
        <f t="shared" si="17"/>
        <v>36</v>
      </c>
      <c r="Q115">
        <f t="shared" si="24"/>
        <v>36</v>
      </c>
      <c r="R115">
        <f t="shared" si="18"/>
        <v>8</v>
      </c>
    </row>
    <row r="116" spans="1:18" x14ac:dyDescent="0.25">
      <c r="A116">
        <v>115</v>
      </c>
      <c r="B116" s="1">
        <v>41866</v>
      </c>
      <c r="C116" s="5">
        <f t="shared" si="13"/>
        <v>5</v>
      </c>
      <c r="D116">
        <f t="shared" si="14"/>
        <v>0</v>
      </c>
      <c r="E116">
        <f t="shared" si="15"/>
        <v>0.34038281380728902</v>
      </c>
      <c r="H116">
        <f t="shared" si="19"/>
        <v>38430.050000000003</v>
      </c>
      <c r="J116">
        <f t="shared" si="16"/>
        <v>0.22968828437342381</v>
      </c>
      <c r="K116">
        <f t="shared" si="20"/>
        <v>1</v>
      </c>
      <c r="L116">
        <f t="shared" si="21"/>
        <v>45</v>
      </c>
      <c r="M116">
        <f t="shared" si="22"/>
        <v>52</v>
      </c>
      <c r="N116">
        <f t="shared" si="23"/>
        <v>37</v>
      </c>
      <c r="O116">
        <f t="shared" si="17"/>
        <v>36</v>
      </c>
      <c r="Q116">
        <f t="shared" si="24"/>
        <v>36</v>
      </c>
      <c r="R116">
        <f t="shared" si="18"/>
        <v>8</v>
      </c>
    </row>
    <row r="117" spans="1:18" x14ac:dyDescent="0.25">
      <c r="A117">
        <v>116</v>
      </c>
      <c r="B117" s="1">
        <v>41867</v>
      </c>
      <c r="C117" s="5">
        <f t="shared" si="13"/>
        <v>6</v>
      </c>
      <c r="D117">
        <f t="shared" si="14"/>
        <v>0</v>
      </c>
      <c r="E117">
        <f t="shared" si="15"/>
        <v>0.34038281380728902</v>
      </c>
      <c r="H117">
        <f t="shared" si="19"/>
        <v>38634.28</v>
      </c>
      <c r="J117">
        <f t="shared" si="16"/>
        <v>0.22968828437342381</v>
      </c>
      <c r="K117">
        <f t="shared" si="20"/>
        <v>0</v>
      </c>
      <c r="L117">
        <f t="shared" si="21"/>
        <v>45</v>
      </c>
      <c r="M117">
        <f t="shared" si="22"/>
        <v>52</v>
      </c>
      <c r="N117">
        <f t="shared" si="23"/>
        <v>37</v>
      </c>
      <c r="O117">
        <f t="shared" si="17"/>
        <v>100</v>
      </c>
      <c r="Q117">
        <f t="shared" si="24"/>
        <v>37</v>
      </c>
      <c r="R117">
        <f t="shared" si="18"/>
        <v>8</v>
      </c>
    </row>
    <row r="118" spans="1:18" x14ac:dyDescent="0.25">
      <c r="A118">
        <v>117</v>
      </c>
      <c r="B118" s="1">
        <v>41868</v>
      </c>
      <c r="C118" s="5">
        <f t="shared" si="13"/>
        <v>7</v>
      </c>
      <c r="D118">
        <f t="shared" si="14"/>
        <v>0</v>
      </c>
      <c r="E118">
        <f t="shared" si="15"/>
        <v>0.34038281380728902</v>
      </c>
      <c r="H118">
        <f t="shared" si="19"/>
        <v>38838.51</v>
      </c>
      <c r="J118">
        <f t="shared" si="16"/>
        <v>0.22968828437342381</v>
      </c>
      <c r="K118">
        <f t="shared" si="20"/>
        <v>0</v>
      </c>
      <c r="L118">
        <f t="shared" si="21"/>
        <v>45</v>
      </c>
      <c r="M118">
        <f t="shared" si="22"/>
        <v>52</v>
      </c>
      <c r="N118">
        <f t="shared" si="23"/>
        <v>37</v>
      </c>
      <c r="O118">
        <f t="shared" si="17"/>
        <v>100</v>
      </c>
      <c r="Q118">
        <f t="shared" si="24"/>
        <v>37</v>
      </c>
      <c r="R118">
        <f t="shared" si="18"/>
        <v>8</v>
      </c>
    </row>
    <row r="119" spans="1:18" x14ac:dyDescent="0.25">
      <c r="A119">
        <v>118</v>
      </c>
      <c r="B119" s="1">
        <v>41869</v>
      </c>
      <c r="C119" s="5">
        <f t="shared" si="13"/>
        <v>1</v>
      </c>
      <c r="D119">
        <f t="shared" si="14"/>
        <v>0</v>
      </c>
      <c r="E119">
        <f t="shared" si="15"/>
        <v>0.34038281380728902</v>
      </c>
      <c r="H119">
        <f t="shared" si="19"/>
        <v>39042.74</v>
      </c>
      <c r="J119">
        <f t="shared" si="16"/>
        <v>0.22968828437342381</v>
      </c>
      <c r="K119">
        <f t="shared" si="20"/>
        <v>1</v>
      </c>
      <c r="L119">
        <f t="shared" si="21"/>
        <v>45</v>
      </c>
      <c r="M119">
        <f t="shared" si="22"/>
        <v>52</v>
      </c>
      <c r="N119">
        <f t="shared" si="23"/>
        <v>37</v>
      </c>
      <c r="O119">
        <f t="shared" si="17"/>
        <v>36</v>
      </c>
      <c r="Q119">
        <f t="shared" si="24"/>
        <v>36</v>
      </c>
      <c r="R119">
        <f t="shared" si="18"/>
        <v>8</v>
      </c>
    </row>
    <row r="120" spans="1:18" x14ac:dyDescent="0.25">
      <c r="A120">
        <v>119</v>
      </c>
      <c r="B120" s="1">
        <v>41870</v>
      </c>
      <c r="C120" s="5">
        <f t="shared" si="13"/>
        <v>2</v>
      </c>
      <c r="D120">
        <f t="shared" si="14"/>
        <v>0</v>
      </c>
      <c r="E120">
        <f t="shared" si="15"/>
        <v>0.34038281380728902</v>
      </c>
      <c r="H120">
        <f t="shared" si="19"/>
        <v>39246.97</v>
      </c>
      <c r="J120">
        <f t="shared" si="16"/>
        <v>0.22968828437342381</v>
      </c>
      <c r="K120">
        <f t="shared" si="20"/>
        <v>0</v>
      </c>
      <c r="L120">
        <f t="shared" si="21"/>
        <v>40</v>
      </c>
      <c r="M120">
        <f t="shared" si="22"/>
        <v>47</v>
      </c>
      <c r="N120">
        <f t="shared" si="23"/>
        <v>34</v>
      </c>
      <c r="O120">
        <f t="shared" si="17"/>
        <v>36</v>
      </c>
      <c r="Q120">
        <f t="shared" si="24"/>
        <v>34</v>
      </c>
      <c r="R120">
        <f t="shared" si="18"/>
        <v>8</v>
      </c>
    </row>
    <row r="121" spans="1:18" x14ac:dyDescent="0.25">
      <c r="A121">
        <v>120</v>
      </c>
      <c r="B121" s="1">
        <v>41871</v>
      </c>
      <c r="C121" s="5">
        <f t="shared" si="13"/>
        <v>3</v>
      </c>
      <c r="D121">
        <f t="shared" si="14"/>
        <v>1</v>
      </c>
      <c r="E121">
        <f t="shared" si="15"/>
        <v>0.30634453242656012</v>
      </c>
      <c r="H121">
        <f t="shared" si="19"/>
        <v>39430.78</v>
      </c>
      <c r="J121">
        <f t="shared" si="16"/>
        <v>3.8067194559360757</v>
      </c>
      <c r="K121">
        <f t="shared" si="20"/>
        <v>0</v>
      </c>
      <c r="L121">
        <f t="shared" si="21"/>
        <v>40</v>
      </c>
      <c r="M121">
        <f t="shared" si="22"/>
        <v>47</v>
      </c>
      <c r="N121">
        <f t="shared" si="23"/>
        <v>34</v>
      </c>
      <c r="O121">
        <f t="shared" si="17"/>
        <v>36</v>
      </c>
      <c r="Q121">
        <f t="shared" si="24"/>
        <v>34</v>
      </c>
      <c r="R121">
        <f t="shared" si="18"/>
        <v>8</v>
      </c>
    </row>
    <row r="122" spans="1:18" x14ac:dyDescent="0.25">
      <c r="A122">
        <v>121</v>
      </c>
      <c r="B122" s="1">
        <v>41872</v>
      </c>
      <c r="C122" s="5">
        <f t="shared" si="13"/>
        <v>4</v>
      </c>
      <c r="D122">
        <f t="shared" si="14"/>
        <v>0</v>
      </c>
      <c r="E122">
        <f t="shared" si="15"/>
        <v>0.30634453242656012</v>
      </c>
      <c r="H122">
        <f t="shared" si="19"/>
        <v>39614.589999999997</v>
      </c>
      <c r="J122">
        <f t="shared" si="16"/>
        <v>3.8067194559360757</v>
      </c>
      <c r="K122">
        <f t="shared" si="20"/>
        <v>0</v>
      </c>
      <c r="L122">
        <f t="shared" si="21"/>
        <v>40</v>
      </c>
      <c r="M122">
        <f t="shared" si="22"/>
        <v>47</v>
      </c>
      <c r="N122">
        <f t="shared" si="23"/>
        <v>34</v>
      </c>
      <c r="O122">
        <f t="shared" si="17"/>
        <v>36</v>
      </c>
      <c r="Q122">
        <f t="shared" si="24"/>
        <v>34</v>
      </c>
      <c r="R122">
        <f t="shared" si="18"/>
        <v>8</v>
      </c>
    </row>
    <row r="123" spans="1:18" x14ac:dyDescent="0.25">
      <c r="A123">
        <v>122</v>
      </c>
      <c r="B123" s="1">
        <v>41873</v>
      </c>
      <c r="C123" s="5">
        <f t="shared" si="13"/>
        <v>5</v>
      </c>
      <c r="D123">
        <f t="shared" si="14"/>
        <v>0</v>
      </c>
      <c r="E123">
        <f t="shared" si="15"/>
        <v>0.30634453242656012</v>
      </c>
      <c r="H123">
        <f t="shared" si="19"/>
        <v>39798.400000000001</v>
      </c>
      <c r="J123">
        <f t="shared" si="16"/>
        <v>3.8067194559360757</v>
      </c>
      <c r="K123">
        <f t="shared" si="20"/>
        <v>0</v>
      </c>
      <c r="L123">
        <f t="shared" si="21"/>
        <v>40</v>
      </c>
      <c r="M123">
        <f t="shared" si="22"/>
        <v>47</v>
      </c>
      <c r="N123">
        <f t="shared" si="23"/>
        <v>34</v>
      </c>
      <c r="O123">
        <f t="shared" si="17"/>
        <v>36</v>
      </c>
      <c r="Q123">
        <f t="shared" si="24"/>
        <v>34</v>
      </c>
      <c r="R123">
        <f t="shared" si="18"/>
        <v>8</v>
      </c>
    </row>
    <row r="124" spans="1:18" x14ac:dyDescent="0.25">
      <c r="A124">
        <v>123</v>
      </c>
      <c r="B124" s="1">
        <v>41874</v>
      </c>
      <c r="C124" s="5">
        <f t="shared" si="13"/>
        <v>6</v>
      </c>
      <c r="D124">
        <f t="shared" si="14"/>
        <v>0</v>
      </c>
      <c r="E124">
        <f t="shared" si="15"/>
        <v>0.30634453242656012</v>
      </c>
      <c r="H124">
        <f t="shared" si="19"/>
        <v>39982.21</v>
      </c>
      <c r="J124">
        <f t="shared" si="16"/>
        <v>3.8067194559360757</v>
      </c>
      <c r="K124">
        <f t="shared" si="20"/>
        <v>0</v>
      </c>
      <c r="L124">
        <f t="shared" si="21"/>
        <v>40</v>
      </c>
      <c r="M124">
        <f t="shared" si="22"/>
        <v>47</v>
      </c>
      <c r="N124">
        <f t="shared" si="23"/>
        <v>34</v>
      </c>
      <c r="O124">
        <f t="shared" si="17"/>
        <v>100</v>
      </c>
      <c r="Q124">
        <f t="shared" si="24"/>
        <v>34</v>
      </c>
      <c r="R124">
        <f t="shared" si="18"/>
        <v>8</v>
      </c>
    </row>
    <row r="125" spans="1:18" x14ac:dyDescent="0.25">
      <c r="A125">
        <v>124</v>
      </c>
      <c r="B125" s="1">
        <v>41875</v>
      </c>
      <c r="C125" s="5">
        <f t="shared" si="13"/>
        <v>7</v>
      </c>
      <c r="D125">
        <f t="shared" si="14"/>
        <v>0</v>
      </c>
      <c r="E125">
        <f t="shared" si="15"/>
        <v>0.30634453242656012</v>
      </c>
      <c r="H125">
        <f t="shared" si="19"/>
        <v>40166.019999999997</v>
      </c>
      <c r="J125">
        <f t="shared" si="16"/>
        <v>3.8067194559360757</v>
      </c>
      <c r="K125">
        <f t="shared" si="20"/>
        <v>0</v>
      </c>
      <c r="L125">
        <f t="shared" si="21"/>
        <v>40</v>
      </c>
      <c r="M125">
        <f t="shared" si="22"/>
        <v>47</v>
      </c>
      <c r="N125">
        <f t="shared" si="23"/>
        <v>34</v>
      </c>
      <c r="O125">
        <f t="shared" si="17"/>
        <v>100</v>
      </c>
      <c r="Q125">
        <f t="shared" si="24"/>
        <v>34</v>
      </c>
      <c r="R125">
        <f t="shared" si="18"/>
        <v>8</v>
      </c>
    </row>
    <row r="126" spans="1:18" x14ac:dyDescent="0.25">
      <c r="A126">
        <v>125</v>
      </c>
      <c r="B126" s="1">
        <v>41876</v>
      </c>
      <c r="C126" s="5">
        <f t="shared" si="13"/>
        <v>1</v>
      </c>
      <c r="D126">
        <f t="shared" si="14"/>
        <v>0</v>
      </c>
      <c r="E126">
        <f t="shared" si="15"/>
        <v>0.30634453242656012</v>
      </c>
      <c r="H126">
        <f t="shared" si="19"/>
        <v>40349.83</v>
      </c>
      <c r="J126">
        <f t="shared" si="16"/>
        <v>3.8067194559360757</v>
      </c>
      <c r="K126">
        <f t="shared" si="20"/>
        <v>0</v>
      </c>
      <c r="L126">
        <f t="shared" si="21"/>
        <v>40</v>
      </c>
      <c r="M126">
        <f t="shared" si="22"/>
        <v>47</v>
      </c>
      <c r="N126">
        <f t="shared" si="23"/>
        <v>34</v>
      </c>
      <c r="O126">
        <f t="shared" si="17"/>
        <v>36</v>
      </c>
      <c r="Q126">
        <f t="shared" si="24"/>
        <v>34</v>
      </c>
      <c r="R126">
        <f t="shared" si="18"/>
        <v>8</v>
      </c>
    </row>
    <row r="127" spans="1:18" x14ac:dyDescent="0.25">
      <c r="A127">
        <v>126</v>
      </c>
      <c r="B127" s="1">
        <v>41877</v>
      </c>
      <c r="C127" s="5">
        <f t="shared" si="13"/>
        <v>2</v>
      </c>
      <c r="D127">
        <f t="shared" si="14"/>
        <v>0</v>
      </c>
      <c r="E127">
        <f t="shared" si="15"/>
        <v>0.30634453242656012</v>
      </c>
      <c r="H127">
        <f t="shared" si="19"/>
        <v>40533.64</v>
      </c>
      <c r="J127">
        <f t="shared" si="16"/>
        <v>3.8067194559360757</v>
      </c>
      <c r="K127">
        <f t="shared" si="20"/>
        <v>0</v>
      </c>
      <c r="L127">
        <f t="shared" si="21"/>
        <v>36</v>
      </c>
      <c r="M127">
        <f t="shared" si="22"/>
        <v>42</v>
      </c>
      <c r="N127">
        <f t="shared" si="23"/>
        <v>30</v>
      </c>
      <c r="O127">
        <f t="shared" si="17"/>
        <v>36</v>
      </c>
      <c r="Q127">
        <f t="shared" si="24"/>
        <v>30</v>
      </c>
      <c r="R127">
        <f t="shared" si="18"/>
        <v>8</v>
      </c>
    </row>
    <row r="128" spans="1:18" x14ac:dyDescent="0.25">
      <c r="A128">
        <v>127</v>
      </c>
      <c r="B128" s="1">
        <v>41878</v>
      </c>
      <c r="C128" s="5">
        <f t="shared" si="13"/>
        <v>3</v>
      </c>
      <c r="D128">
        <f t="shared" si="14"/>
        <v>1</v>
      </c>
      <c r="E128">
        <f t="shared" si="15"/>
        <v>0.27571007918390411</v>
      </c>
      <c r="H128">
        <f t="shared" si="19"/>
        <v>40699.07</v>
      </c>
      <c r="J128">
        <f t="shared" si="16"/>
        <v>3.426047510342471</v>
      </c>
      <c r="K128">
        <f t="shared" si="20"/>
        <v>0</v>
      </c>
      <c r="L128">
        <f t="shared" si="21"/>
        <v>36</v>
      </c>
      <c r="M128">
        <f t="shared" si="22"/>
        <v>42</v>
      </c>
      <c r="N128">
        <f t="shared" si="23"/>
        <v>30</v>
      </c>
      <c r="O128">
        <f t="shared" si="17"/>
        <v>36</v>
      </c>
      <c r="Q128">
        <f t="shared" si="24"/>
        <v>30</v>
      </c>
      <c r="R128">
        <f t="shared" si="18"/>
        <v>8</v>
      </c>
    </row>
    <row r="129" spans="1:18" x14ac:dyDescent="0.25">
      <c r="A129">
        <v>128</v>
      </c>
      <c r="B129" s="1">
        <v>41879</v>
      </c>
      <c r="C129" s="5">
        <f t="shared" si="13"/>
        <v>4</v>
      </c>
      <c r="D129">
        <f t="shared" si="14"/>
        <v>0</v>
      </c>
      <c r="E129">
        <f t="shared" si="15"/>
        <v>0.27571007918390411</v>
      </c>
      <c r="H129">
        <f t="shared" si="19"/>
        <v>40864.5</v>
      </c>
      <c r="J129">
        <f t="shared" si="16"/>
        <v>3.426047510342471</v>
      </c>
      <c r="K129">
        <f t="shared" si="20"/>
        <v>0</v>
      </c>
      <c r="L129">
        <f t="shared" si="21"/>
        <v>36</v>
      </c>
      <c r="M129">
        <f t="shared" si="22"/>
        <v>42</v>
      </c>
      <c r="N129">
        <f t="shared" si="23"/>
        <v>30</v>
      </c>
      <c r="O129">
        <f t="shared" si="17"/>
        <v>36</v>
      </c>
      <c r="Q129">
        <f t="shared" si="24"/>
        <v>30</v>
      </c>
      <c r="R129">
        <f t="shared" si="18"/>
        <v>8</v>
      </c>
    </row>
    <row r="130" spans="1:18" x14ac:dyDescent="0.25">
      <c r="A130">
        <v>129</v>
      </c>
      <c r="B130" s="1">
        <v>41880</v>
      </c>
      <c r="C130" s="5">
        <f t="shared" si="13"/>
        <v>5</v>
      </c>
      <c r="D130">
        <f t="shared" si="14"/>
        <v>0</v>
      </c>
      <c r="E130">
        <f t="shared" si="15"/>
        <v>0.27571007918390411</v>
      </c>
      <c r="H130">
        <f t="shared" si="19"/>
        <v>41029.93</v>
      </c>
      <c r="J130">
        <f t="shared" si="16"/>
        <v>3.426047510342471</v>
      </c>
      <c r="K130">
        <f t="shared" si="20"/>
        <v>0</v>
      </c>
      <c r="L130">
        <f t="shared" si="21"/>
        <v>36</v>
      </c>
      <c r="M130">
        <f t="shared" si="22"/>
        <v>42</v>
      </c>
      <c r="N130">
        <f t="shared" si="23"/>
        <v>30</v>
      </c>
      <c r="O130">
        <f t="shared" si="17"/>
        <v>36</v>
      </c>
      <c r="Q130">
        <f t="shared" si="24"/>
        <v>30</v>
      </c>
      <c r="R130">
        <f t="shared" si="18"/>
        <v>8</v>
      </c>
    </row>
    <row r="131" spans="1:18" x14ac:dyDescent="0.25">
      <c r="A131">
        <v>130</v>
      </c>
      <c r="B131" s="1">
        <v>41881</v>
      </c>
      <c r="C131" s="5">
        <f t="shared" ref="C131:C161" si="25">WEEKDAY(B131,2)</f>
        <v>6</v>
      </c>
      <c r="D131">
        <f t="shared" ref="D131:D161" si="26">IF(MOD(A131,7)=1,1,0)</f>
        <v>0</v>
      </c>
      <c r="E131">
        <f t="shared" ref="E131:E161" si="27">IF(D131=1,E130*0.9,E130)</f>
        <v>0.27571007918390411</v>
      </c>
      <c r="H131">
        <f t="shared" si="19"/>
        <v>41195.360000000001</v>
      </c>
      <c r="J131">
        <f t="shared" ref="J131:J161" si="28">MOD(600*E131,6)</f>
        <v>3.426047510342471</v>
      </c>
      <c r="K131">
        <f t="shared" si="20"/>
        <v>0</v>
      </c>
      <c r="L131">
        <f t="shared" si="21"/>
        <v>36</v>
      </c>
      <c r="M131">
        <f t="shared" si="22"/>
        <v>42</v>
      </c>
      <c r="N131">
        <f t="shared" si="23"/>
        <v>30</v>
      </c>
      <c r="O131">
        <f>IF(C131&gt;5,100,36)</f>
        <v>100</v>
      </c>
      <c r="Q131">
        <f t="shared" si="24"/>
        <v>30</v>
      </c>
      <c r="R131">
        <f t="shared" ref="R131:R161" si="29">MONTH(B131)</f>
        <v>8</v>
      </c>
    </row>
    <row r="132" spans="1:18" x14ac:dyDescent="0.25">
      <c r="A132">
        <v>131</v>
      </c>
      <c r="B132" s="1">
        <v>41882</v>
      </c>
      <c r="C132" s="5">
        <f t="shared" si="25"/>
        <v>7</v>
      </c>
      <c r="D132">
        <f t="shared" si="26"/>
        <v>0</v>
      </c>
      <c r="E132">
        <f t="shared" si="27"/>
        <v>0.27571007918390411</v>
      </c>
      <c r="H132">
        <f t="shared" ref="H132:H161" si="30">ROUND(H131+(600 *E132),2)</f>
        <v>41360.79</v>
      </c>
      <c r="J132">
        <f t="shared" si="28"/>
        <v>3.426047510342471</v>
      </c>
      <c r="K132">
        <f t="shared" si="20"/>
        <v>0</v>
      </c>
      <c r="L132">
        <f t="shared" si="21"/>
        <v>36</v>
      </c>
      <c r="M132">
        <f t="shared" si="22"/>
        <v>42</v>
      </c>
      <c r="N132">
        <f t="shared" si="23"/>
        <v>30</v>
      </c>
      <c r="O132">
        <f>IF(C132&gt;5,100,36)</f>
        <v>100</v>
      </c>
      <c r="Q132">
        <f t="shared" si="24"/>
        <v>30</v>
      </c>
      <c r="R132">
        <f t="shared" si="29"/>
        <v>8</v>
      </c>
    </row>
    <row r="133" spans="1:18" x14ac:dyDescent="0.25">
      <c r="A133">
        <v>132</v>
      </c>
      <c r="B133" s="1">
        <v>41883</v>
      </c>
      <c r="C133" s="5">
        <f t="shared" si="25"/>
        <v>1</v>
      </c>
      <c r="D133">
        <f t="shared" si="26"/>
        <v>0</v>
      </c>
      <c r="E133">
        <f t="shared" si="27"/>
        <v>0.27571007918390411</v>
      </c>
      <c r="H133">
        <f t="shared" si="30"/>
        <v>41526.22</v>
      </c>
      <c r="J133">
        <f t="shared" si="28"/>
        <v>3.426047510342471</v>
      </c>
      <c r="K133">
        <f t="shared" si="20"/>
        <v>0</v>
      </c>
      <c r="L133">
        <f t="shared" si="21"/>
        <v>36</v>
      </c>
      <c r="M133">
        <f t="shared" si="22"/>
        <v>42</v>
      </c>
      <c r="N133">
        <f t="shared" si="23"/>
        <v>30</v>
      </c>
      <c r="O133">
        <f>IF(C133&gt;5,100,36)</f>
        <v>36</v>
      </c>
      <c r="Q133">
        <f t="shared" si="24"/>
        <v>30</v>
      </c>
      <c r="R133">
        <f t="shared" si="29"/>
        <v>9</v>
      </c>
    </row>
    <row r="134" spans="1:18" x14ac:dyDescent="0.25">
      <c r="A134">
        <v>133</v>
      </c>
      <c r="B134" s="1">
        <v>41884</v>
      </c>
      <c r="C134" s="5">
        <f t="shared" si="25"/>
        <v>2</v>
      </c>
      <c r="D134">
        <f t="shared" si="26"/>
        <v>0</v>
      </c>
      <c r="E134">
        <f t="shared" si="27"/>
        <v>0.27571007918390411</v>
      </c>
      <c r="H134">
        <f t="shared" si="30"/>
        <v>41691.65</v>
      </c>
      <c r="J134">
        <f t="shared" si="28"/>
        <v>3.426047510342471</v>
      </c>
      <c r="K134">
        <f t="shared" si="20"/>
        <v>0</v>
      </c>
      <c r="L134">
        <f t="shared" si="21"/>
        <v>33</v>
      </c>
      <c r="M134">
        <f t="shared" si="22"/>
        <v>38</v>
      </c>
      <c r="N134">
        <f t="shared" si="23"/>
        <v>27</v>
      </c>
      <c r="O134">
        <f>IF(C134&gt;5,100,36)</f>
        <v>36</v>
      </c>
      <c r="Q134">
        <f t="shared" si="24"/>
        <v>27</v>
      </c>
      <c r="R134">
        <f t="shared" si="29"/>
        <v>9</v>
      </c>
    </row>
    <row r="135" spans="1:18" x14ac:dyDescent="0.25">
      <c r="A135">
        <v>134</v>
      </c>
      <c r="B135" s="1">
        <v>41885</v>
      </c>
      <c r="C135" s="5">
        <f t="shared" si="25"/>
        <v>3</v>
      </c>
      <c r="D135">
        <f t="shared" si="26"/>
        <v>1</v>
      </c>
      <c r="E135">
        <f t="shared" si="27"/>
        <v>0.24813907126551371</v>
      </c>
      <c r="H135">
        <f t="shared" si="30"/>
        <v>41840.53</v>
      </c>
      <c r="J135">
        <f t="shared" si="28"/>
        <v>4.8834427593082239</v>
      </c>
      <c r="K135">
        <f t="shared" si="20"/>
        <v>0</v>
      </c>
      <c r="L135">
        <f t="shared" si="21"/>
        <v>33</v>
      </c>
      <c r="M135">
        <f t="shared" si="22"/>
        <v>38</v>
      </c>
      <c r="N135">
        <f t="shared" si="23"/>
        <v>27</v>
      </c>
      <c r="O135">
        <f>IF(C135&gt;5,100,36)</f>
        <v>36</v>
      </c>
      <c r="Q135">
        <f t="shared" si="24"/>
        <v>27</v>
      </c>
      <c r="R135">
        <f t="shared" si="29"/>
        <v>9</v>
      </c>
    </row>
    <row r="136" spans="1:18" x14ac:dyDescent="0.25">
      <c r="A136">
        <v>135</v>
      </c>
      <c r="B136" s="1">
        <v>41886</v>
      </c>
      <c r="C136" s="5">
        <f t="shared" si="25"/>
        <v>4</v>
      </c>
      <c r="D136">
        <f t="shared" si="26"/>
        <v>0</v>
      </c>
      <c r="E136">
        <f t="shared" si="27"/>
        <v>0.24813907126551371</v>
      </c>
      <c r="H136">
        <f t="shared" si="30"/>
        <v>41989.41</v>
      </c>
      <c r="J136">
        <f t="shared" si="28"/>
        <v>4.8834427593082239</v>
      </c>
      <c r="K136">
        <f t="shared" si="20"/>
        <v>0</v>
      </c>
      <c r="L136">
        <f t="shared" si="21"/>
        <v>33</v>
      </c>
      <c r="M136">
        <f t="shared" si="22"/>
        <v>38</v>
      </c>
      <c r="N136">
        <f t="shared" si="23"/>
        <v>27</v>
      </c>
      <c r="O136">
        <f>IF(C136&gt;5,100,36)</f>
        <v>36</v>
      </c>
      <c r="Q136">
        <f t="shared" si="24"/>
        <v>27</v>
      </c>
      <c r="R136">
        <f t="shared" si="29"/>
        <v>9</v>
      </c>
    </row>
    <row r="137" spans="1:18" x14ac:dyDescent="0.25">
      <c r="A137">
        <v>136</v>
      </c>
      <c r="B137" s="1">
        <v>41887</v>
      </c>
      <c r="C137" s="5">
        <f t="shared" si="25"/>
        <v>5</v>
      </c>
      <c r="D137">
        <f t="shared" si="26"/>
        <v>0</v>
      </c>
      <c r="E137">
        <f t="shared" si="27"/>
        <v>0.24813907126551371</v>
      </c>
      <c r="H137">
        <f t="shared" si="30"/>
        <v>42138.29</v>
      </c>
      <c r="J137">
        <f t="shared" si="28"/>
        <v>4.8834427593082239</v>
      </c>
      <c r="K137">
        <f>IF(N137&gt;O137,N137-O137,0)</f>
        <v>0</v>
      </c>
      <c r="L137">
        <f t="shared" ref="L137:L161" si="31">INT((E131*600*1.2)/6)</f>
        <v>33</v>
      </c>
      <c r="M137">
        <f t="shared" ref="M137:M161" si="32">INT((E131*600*1.4)/6)</f>
        <v>38</v>
      </c>
      <c r="N137">
        <f t="shared" ref="N137:N161" si="33">INT((E131*600)/6)</f>
        <v>27</v>
      </c>
      <c r="O137">
        <f>IF(C137&gt;5,100,36)</f>
        <v>36</v>
      </c>
      <c r="Q137">
        <f t="shared" ref="Q137:Q161" si="34">N137-K137</f>
        <v>27</v>
      </c>
      <c r="R137">
        <f t="shared" si="29"/>
        <v>9</v>
      </c>
    </row>
    <row r="138" spans="1:18" x14ac:dyDescent="0.25">
      <c r="A138">
        <v>137</v>
      </c>
      <c r="B138" s="1">
        <v>41888</v>
      </c>
      <c r="C138" s="5">
        <f t="shared" si="25"/>
        <v>6</v>
      </c>
      <c r="D138">
        <f t="shared" si="26"/>
        <v>0</v>
      </c>
      <c r="E138">
        <f t="shared" si="27"/>
        <v>0.24813907126551371</v>
      </c>
      <c r="H138">
        <f t="shared" si="30"/>
        <v>42287.17</v>
      </c>
      <c r="J138">
        <f t="shared" si="28"/>
        <v>4.8834427593082239</v>
      </c>
      <c r="K138">
        <f>IF(N138&gt;O138,N138-O138,0)</f>
        <v>0</v>
      </c>
      <c r="L138">
        <f t="shared" si="31"/>
        <v>33</v>
      </c>
      <c r="M138">
        <f t="shared" si="32"/>
        <v>38</v>
      </c>
      <c r="N138">
        <f t="shared" si="33"/>
        <v>27</v>
      </c>
      <c r="O138">
        <f>IF(C138&gt;5,100,36)</f>
        <v>100</v>
      </c>
      <c r="Q138">
        <f t="shared" si="34"/>
        <v>27</v>
      </c>
      <c r="R138">
        <f t="shared" si="29"/>
        <v>9</v>
      </c>
    </row>
    <row r="139" spans="1:18" x14ac:dyDescent="0.25">
      <c r="A139">
        <v>138</v>
      </c>
      <c r="B139" s="1">
        <v>41889</v>
      </c>
      <c r="C139" s="5">
        <f t="shared" si="25"/>
        <v>7</v>
      </c>
      <c r="D139">
        <f t="shared" si="26"/>
        <v>0</v>
      </c>
      <c r="E139">
        <f t="shared" si="27"/>
        <v>0.24813907126551371</v>
      </c>
      <c r="H139">
        <f t="shared" si="30"/>
        <v>42436.05</v>
      </c>
      <c r="J139">
        <f t="shared" si="28"/>
        <v>4.8834427593082239</v>
      </c>
      <c r="K139">
        <f>IF(N139&gt;O139,N139-O139,0)</f>
        <v>0</v>
      </c>
      <c r="L139">
        <f t="shared" si="31"/>
        <v>33</v>
      </c>
      <c r="M139">
        <f t="shared" si="32"/>
        <v>38</v>
      </c>
      <c r="N139">
        <f t="shared" si="33"/>
        <v>27</v>
      </c>
      <c r="O139">
        <f>IF(C139&gt;5,100,36)</f>
        <v>100</v>
      </c>
      <c r="Q139">
        <f t="shared" si="34"/>
        <v>27</v>
      </c>
      <c r="R139">
        <f t="shared" si="29"/>
        <v>9</v>
      </c>
    </row>
    <row r="140" spans="1:18" x14ac:dyDescent="0.25">
      <c r="A140">
        <v>139</v>
      </c>
      <c r="B140" s="1">
        <v>41890</v>
      </c>
      <c r="C140" s="5">
        <f t="shared" si="25"/>
        <v>1</v>
      </c>
      <c r="D140">
        <f t="shared" si="26"/>
        <v>0</v>
      </c>
      <c r="E140">
        <f t="shared" si="27"/>
        <v>0.24813907126551371</v>
      </c>
      <c r="H140">
        <f t="shared" si="30"/>
        <v>42584.93</v>
      </c>
      <c r="J140">
        <f t="shared" si="28"/>
        <v>4.8834427593082239</v>
      </c>
      <c r="K140">
        <f>IF(N140&gt;O140,N140-O140,0)</f>
        <v>0</v>
      </c>
      <c r="L140">
        <f t="shared" si="31"/>
        <v>33</v>
      </c>
      <c r="M140">
        <f t="shared" si="32"/>
        <v>38</v>
      </c>
      <c r="N140">
        <f t="shared" si="33"/>
        <v>27</v>
      </c>
      <c r="O140">
        <f>IF(C140&gt;5,100,36)</f>
        <v>36</v>
      </c>
      <c r="Q140">
        <f t="shared" si="34"/>
        <v>27</v>
      </c>
      <c r="R140">
        <f t="shared" si="29"/>
        <v>9</v>
      </c>
    </row>
    <row r="141" spans="1:18" x14ac:dyDescent="0.25">
      <c r="A141">
        <v>140</v>
      </c>
      <c r="B141" s="1">
        <v>41891</v>
      </c>
      <c r="C141" s="5">
        <f t="shared" si="25"/>
        <v>2</v>
      </c>
      <c r="D141">
        <f t="shared" si="26"/>
        <v>0</v>
      </c>
      <c r="E141">
        <f t="shared" si="27"/>
        <v>0.24813907126551371</v>
      </c>
      <c r="H141">
        <f t="shared" si="30"/>
        <v>42733.81</v>
      </c>
      <c r="J141">
        <f t="shared" si="28"/>
        <v>4.8834427593082239</v>
      </c>
      <c r="K141">
        <f>IF(N141&gt;O141,N141-O141,0)</f>
        <v>0</v>
      </c>
      <c r="L141">
        <f t="shared" si="31"/>
        <v>29</v>
      </c>
      <c r="M141">
        <f t="shared" si="32"/>
        <v>34</v>
      </c>
      <c r="N141">
        <f t="shared" si="33"/>
        <v>24</v>
      </c>
      <c r="O141">
        <f>IF(C141&gt;5,100,36)</f>
        <v>36</v>
      </c>
      <c r="Q141">
        <f t="shared" si="34"/>
        <v>24</v>
      </c>
      <c r="R141">
        <f t="shared" si="29"/>
        <v>9</v>
      </c>
    </row>
    <row r="142" spans="1:18" x14ac:dyDescent="0.25">
      <c r="A142">
        <v>141</v>
      </c>
      <c r="B142" s="1">
        <v>41892</v>
      </c>
      <c r="C142" s="5">
        <f t="shared" si="25"/>
        <v>3</v>
      </c>
      <c r="D142">
        <f t="shared" si="26"/>
        <v>1</v>
      </c>
      <c r="E142">
        <f t="shared" si="27"/>
        <v>0.22332516413896233</v>
      </c>
      <c r="H142">
        <f t="shared" si="30"/>
        <v>42867.81</v>
      </c>
      <c r="J142">
        <f t="shared" si="28"/>
        <v>1.9950984833774044</v>
      </c>
      <c r="K142">
        <f>IF(N142&gt;O142,N142-O142,0)</f>
        <v>0</v>
      </c>
      <c r="L142">
        <f t="shared" si="31"/>
        <v>29</v>
      </c>
      <c r="M142">
        <f t="shared" si="32"/>
        <v>34</v>
      </c>
      <c r="N142">
        <f t="shared" si="33"/>
        <v>24</v>
      </c>
      <c r="O142">
        <f>IF(C142&gt;5,100,36)</f>
        <v>36</v>
      </c>
      <c r="Q142">
        <f t="shared" si="34"/>
        <v>24</v>
      </c>
      <c r="R142">
        <f t="shared" si="29"/>
        <v>9</v>
      </c>
    </row>
    <row r="143" spans="1:18" x14ac:dyDescent="0.25">
      <c r="A143">
        <v>142</v>
      </c>
      <c r="B143" s="1">
        <v>41893</v>
      </c>
      <c r="C143" s="5">
        <f t="shared" si="25"/>
        <v>4</v>
      </c>
      <c r="D143">
        <f t="shared" si="26"/>
        <v>0</v>
      </c>
      <c r="E143">
        <f t="shared" si="27"/>
        <v>0.22332516413896233</v>
      </c>
      <c r="H143">
        <f t="shared" si="30"/>
        <v>43001.81</v>
      </c>
      <c r="J143">
        <f t="shared" si="28"/>
        <v>1.9950984833774044</v>
      </c>
      <c r="K143">
        <f>IF(N143&gt;O143,N143-O143,0)</f>
        <v>0</v>
      </c>
      <c r="L143">
        <f t="shared" si="31"/>
        <v>29</v>
      </c>
      <c r="M143">
        <f t="shared" si="32"/>
        <v>34</v>
      </c>
      <c r="N143">
        <f t="shared" si="33"/>
        <v>24</v>
      </c>
      <c r="O143">
        <f>IF(C143&gt;5,100,36)</f>
        <v>36</v>
      </c>
      <c r="Q143">
        <f t="shared" si="34"/>
        <v>24</v>
      </c>
      <c r="R143">
        <f t="shared" si="29"/>
        <v>9</v>
      </c>
    </row>
    <row r="144" spans="1:18" x14ac:dyDescent="0.25">
      <c r="A144">
        <v>143</v>
      </c>
      <c r="B144" s="1">
        <v>41894</v>
      </c>
      <c r="C144" s="5">
        <f t="shared" si="25"/>
        <v>5</v>
      </c>
      <c r="D144">
        <f t="shared" si="26"/>
        <v>0</v>
      </c>
      <c r="E144">
        <f t="shared" si="27"/>
        <v>0.22332516413896233</v>
      </c>
      <c r="H144">
        <f t="shared" si="30"/>
        <v>43135.81</v>
      </c>
      <c r="J144">
        <f t="shared" si="28"/>
        <v>1.9950984833774044</v>
      </c>
      <c r="K144">
        <f>IF(N144&gt;O144,N144-O144,0)</f>
        <v>0</v>
      </c>
      <c r="L144">
        <f t="shared" si="31"/>
        <v>29</v>
      </c>
      <c r="M144">
        <f t="shared" si="32"/>
        <v>34</v>
      </c>
      <c r="N144">
        <f t="shared" si="33"/>
        <v>24</v>
      </c>
      <c r="O144">
        <f>IF(C144&gt;5,100,36)</f>
        <v>36</v>
      </c>
      <c r="Q144">
        <f t="shared" si="34"/>
        <v>24</v>
      </c>
      <c r="R144">
        <f t="shared" si="29"/>
        <v>9</v>
      </c>
    </row>
    <row r="145" spans="1:18" x14ac:dyDescent="0.25">
      <c r="A145">
        <v>144</v>
      </c>
      <c r="B145" s="1">
        <v>41895</v>
      </c>
      <c r="C145" s="5">
        <f t="shared" si="25"/>
        <v>6</v>
      </c>
      <c r="D145">
        <f t="shared" si="26"/>
        <v>0</v>
      </c>
      <c r="E145">
        <f t="shared" si="27"/>
        <v>0.22332516413896233</v>
      </c>
      <c r="H145">
        <f t="shared" si="30"/>
        <v>43269.81</v>
      </c>
      <c r="J145">
        <f t="shared" si="28"/>
        <v>1.9950984833774044</v>
      </c>
      <c r="K145">
        <f>IF(N145&gt;O145,N145-O145,0)</f>
        <v>0</v>
      </c>
      <c r="L145">
        <f t="shared" si="31"/>
        <v>29</v>
      </c>
      <c r="M145">
        <f t="shared" si="32"/>
        <v>34</v>
      </c>
      <c r="N145">
        <f t="shared" si="33"/>
        <v>24</v>
      </c>
      <c r="O145">
        <f>IF(C145&gt;5,100,36)</f>
        <v>100</v>
      </c>
      <c r="Q145">
        <f t="shared" si="34"/>
        <v>24</v>
      </c>
      <c r="R145">
        <f t="shared" si="29"/>
        <v>9</v>
      </c>
    </row>
    <row r="146" spans="1:18" x14ac:dyDescent="0.25">
      <c r="A146">
        <v>145</v>
      </c>
      <c r="B146" s="1">
        <v>41896</v>
      </c>
      <c r="C146" s="5">
        <f t="shared" si="25"/>
        <v>7</v>
      </c>
      <c r="D146">
        <f t="shared" si="26"/>
        <v>0</v>
      </c>
      <c r="E146">
        <f t="shared" si="27"/>
        <v>0.22332516413896233</v>
      </c>
      <c r="H146">
        <f t="shared" si="30"/>
        <v>43403.81</v>
      </c>
      <c r="J146">
        <f t="shared" si="28"/>
        <v>1.9950984833774044</v>
      </c>
      <c r="K146">
        <f>IF(N146&gt;O146,N146-O146,0)</f>
        <v>0</v>
      </c>
      <c r="L146">
        <f t="shared" si="31"/>
        <v>29</v>
      </c>
      <c r="M146">
        <f t="shared" si="32"/>
        <v>34</v>
      </c>
      <c r="N146">
        <f t="shared" si="33"/>
        <v>24</v>
      </c>
      <c r="O146">
        <f>IF(C146&gt;5,100,36)</f>
        <v>100</v>
      </c>
      <c r="Q146">
        <f t="shared" si="34"/>
        <v>24</v>
      </c>
      <c r="R146">
        <f t="shared" si="29"/>
        <v>9</v>
      </c>
    </row>
    <row r="147" spans="1:18" x14ac:dyDescent="0.25">
      <c r="A147">
        <v>146</v>
      </c>
      <c r="B147" s="1">
        <v>41897</v>
      </c>
      <c r="C147" s="5">
        <f t="shared" si="25"/>
        <v>1</v>
      </c>
      <c r="D147">
        <f t="shared" si="26"/>
        <v>0</v>
      </c>
      <c r="E147">
        <f t="shared" si="27"/>
        <v>0.22332516413896233</v>
      </c>
      <c r="H147">
        <f t="shared" si="30"/>
        <v>43537.81</v>
      </c>
      <c r="J147">
        <f t="shared" si="28"/>
        <v>1.9950984833774044</v>
      </c>
      <c r="K147">
        <f>IF(N147&gt;O147,N147-O147,0)</f>
        <v>0</v>
      </c>
      <c r="L147">
        <f t="shared" si="31"/>
        <v>29</v>
      </c>
      <c r="M147">
        <f t="shared" si="32"/>
        <v>34</v>
      </c>
      <c r="N147">
        <f t="shared" si="33"/>
        <v>24</v>
      </c>
      <c r="O147">
        <f>IF(C147&gt;5,100,36)</f>
        <v>36</v>
      </c>
      <c r="Q147">
        <f t="shared" si="34"/>
        <v>24</v>
      </c>
      <c r="R147">
        <f t="shared" si="29"/>
        <v>9</v>
      </c>
    </row>
    <row r="148" spans="1:18" x14ac:dyDescent="0.25">
      <c r="A148">
        <v>147</v>
      </c>
      <c r="B148" s="1">
        <v>41898</v>
      </c>
      <c r="C148" s="5">
        <f t="shared" si="25"/>
        <v>2</v>
      </c>
      <c r="D148">
        <f t="shared" si="26"/>
        <v>0</v>
      </c>
      <c r="E148">
        <f t="shared" si="27"/>
        <v>0.22332516413896233</v>
      </c>
      <c r="H148">
        <f t="shared" si="30"/>
        <v>43671.81</v>
      </c>
      <c r="J148">
        <f t="shared" si="28"/>
        <v>1.9950984833774044</v>
      </c>
      <c r="K148">
        <f>IF(N148&gt;O148,N148-O148,0)</f>
        <v>0</v>
      </c>
      <c r="L148">
        <f t="shared" si="31"/>
        <v>26</v>
      </c>
      <c r="M148">
        <f t="shared" si="32"/>
        <v>31</v>
      </c>
      <c r="N148">
        <f t="shared" si="33"/>
        <v>22</v>
      </c>
      <c r="O148">
        <f>IF(C148&gt;5,100,36)</f>
        <v>36</v>
      </c>
      <c r="Q148">
        <f t="shared" si="34"/>
        <v>22</v>
      </c>
      <c r="R148">
        <f t="shared" si="29"/>
        <v>9</v>
      </c>
    </row>
    <row r="149" spans="1:18" x14ac:dyDescent="0.25">
      <c r="A149">
        <v>148</v>
      </c>
      <c r="B149" s="1">
        <v>41899</v>
      </c>
      <c r="C149" s="5">
        <f t="shared" si="25"/>
        <v>3</v>
      </c>
      <c r="D149">
        <f t="shared" si="26"/>
        <v>1</v>
      </c>
      <c r="E149">
        <f t="shared" si="27"/>
        <v>0.20099264772506611</v>
      </c>
      <c r="H149">
        <f t="shared" si="30"/>
        <v>43792.41</v>
      </c>
      <c r="J149">
        <f t="shared" si="28"/>
        <v>0.5955886350396753</v>
      </c>
      <c r="K149">
        <f>IF(N149&gt;O149,N149-O149,0)</f>
        <v>0</v>
      </c>
      <c r="L149">
        <f t="shared" si="31"/>
        <v>26</v>
      </c>
      <c r="M149">
        <f t="shared" si="32"/>
        <v>31</v>
      </c>
      <c r="N149">
        <f t="shared" si="33"/>
        <v>22</v>
      </c>
      <c r="O149">
        <f>IF(C149&gt;5,100,36)</f>
        <v>36</v>
      </c>
      <c r="Q149">
        <f t="shared" si="34"/>
        <v>22</v>
      </c>
      <c r="R149">
        <f t="shared" si="29"/>
        <v>9</v>
      </c>
    </row>
    <row r="150" spans="1:18" x14ac:dyDescent="0.25">
      <c r="A150">
        <v>149</v>
      </c>
      <c r="B150" s="1">
        <v>41900</v>
      </c>
      <c r="C150" s="5">
        <f t="shared" si="25"/>
        <v>4</v>
      </c>
      <c r="D150">
        <f t="shared" si="26"/>
        <v>0</v>
      </c>
      <c r="E150">
        <f t="shared" si="27"/>
        <v>0.20099264772506611</v>
      </c>
      <c r="H150">
        <f t="shared" si="30"/>
        <v>43913.01</v>
      </c>
      <c r="J150">
        <f t="shared" si="28"/>
        <v>0.5955886350396753</v>
      </c>
      <c r="K150">
        <f>IF(N150&gt;O150,N150-O150,0)</f>
        <v>0</v>
      </c>
      <c r="L150">
        <f t="shared" si="31"/>
        <v>26</v>
      </c>
      <c r="M150">
        <f t="shared" si="32"/>
        <v>31</v>
      </c>
      <c r="N150">
        <f t="shared" si="33"/>
        <v>22</v>
      </c>
      <c r="O150">
        <f>IF(C150&gt;5,100,36)</f>
        <v>36</v>
      </c>
      <c r="Q150">
        <f t="shared" si="34"/>
        <v>22</v>
      </c>
      <c r="R150">
        <f t="shared" si="29"/>
        <v>9</v>
      </c>
    </row>
    <row r="151" spans="1:18" x14ac:dyDescent="0.25">
      <c r="A151">
        <v>150</v>
      </c>
      <c r="B151" s="1">
        <v>41901</v>
      </c>
      <c r="C151" s="5">
        <f t="shared" si="25"/>
        <v>5</v>
      </c>
      <c r="D151">
        <f t="shared" si="26"/>
        <v>0</v>
      </c>
      <c r="E151">
        <f t="shared" si="27"/>
        <v>0.20099264772506611</v>
      </c>
      <c r="H151">
        <f t="shared" si="30"/>
        <v>44033.61</v>
      </c>
      <c r="J151">
        <f t="shared" si="28"/>
        <v>0.5955886350396753</v>
      </c>
      <c r="K151">
        <f>IF(N151&gt;O151,N151-O151,0)</f>
        <v>0</v>
      </c>
      <c r="L151">
        <f t="shared" si="31"/>
        <v>26</v>
      </c>
      <c r="M151">
        <f t="shared" si="32"/>
        <v>31</v>
      </c>
      <c r="N151">
        <f t="shared" si="33"/>
        <v>22</v>
      </c>
      <c r="O151">
        <f>IF(C151&gt;5,100,36)</f>
        <v>36</v>
      </c>
      <c r="Q151">
        <f t="shared" si="34"/>
        <v>22</v>
      </c>
      <c r="R151">
        <f t="shared" si="29"/>
        <v>9</v>
      </c>
    </row>
    <row r="152" spans="1:18" x14ac:dyDescent="0.25">
      <c r="A152">
        <v>151</v>
      </c>
      <c r="B152" s="1">
        <v>41902</v>
      </c>
      <c r="C152" s="5">
        <f t="shared" si="25"/>
        <v>6</v>
      </c>
      <c r="D152">
        <f t="shared" si="26"/>
        <v>0</v>
      </c>
      <c r="E152">
        <f t="shared" si="27"/>
        <v>0.20099264772506611</v>
      </c>
      <c r="H152">
        <f t="shared" si="30"/>
        <v>44154.21</v>
      </c>
      <c r="J152">
        <f t="shared" si="28"/>
        <v>0.5955886350396753</v>
      </c>
      <c r="K152">
        <f>IF(N152&gt;O152,N152-O152,0)</f>
        <v>0</v>
      </c>
      <c r="L152">
        <f t="shared" si="31"/>
        <v>26</v>
      </c>
      <c r="M152">
        <f t="shared" si="32"/>
        <v>31</v>
      </c>
      <c r="N152">
        <f t="shared" si="33"/>
        <v>22</v>
      </c>
      <c r="O152">
        <f>IF(C152&gt;5,100,36)</f>
        <v>100</v>
      </c>
      <c r="Q152">
        <f t="shared" si="34"/>
        <v>22</v>
      </c>
      <c r="R152">
        <f t="shared" si="29"/>
        <v>9</v>
      </c>
    </row>
    <row r="153" spans="1:18" x14ac:dyDescent="0.25">
      <c r="A153">
        <v>152</v>
      </c>
      <c r="B153" s="1">
        <v>41903</v>
      </c>
      <c r="C153" s="5">
        <f t="shared" si="25"/>
        <v>7</v>
      </c>
      <c r="D153">
        <f t="shared" si="26"/>
        <v>0</v>
      </c>
      <c r="E153">
        <f t="shared" si="27"/>
        <v>0.20099264772506611</v>
      </c>
      <c r="H153">
        <f t="shared" si="30"/>
        <v>44274.81</v>
      </c>
      <c r="J153">
        <f t="shared" si="28"/>
        <v>0.5955886350396753</v>
      </c>
      <c r="K153">
        <f>IF(N153&gt;O153,N153-O153,0)</f>
        <v>0</v>
      </c>
      <c r="L153">
        <f t="shared" si="31"/>
        <v>26</v>
      </c>
      <c r="M153">
        <f t="shared" si="32"/>
        <v>31</v>
      </c>
      <c r="N153">
        <f t="shared" si="33"/>
        <v>22</v>
      </c>
      <c r="O153">
        <f>IF(C153&gt;5,100,36)</f>
        <v>100</v>
      </c>
      <c r="Q153">
        <f t="shared" si="34"/>
        <v>22</v>
      </c>
      <c r="R153">
        <f t="shared" si="29"/>
        <v>9</v>
      </c>
    </row>
    <row r="154" spans="1:18" x14ac:dyDescent="0.25">
      <c r="A154">
        <v>153</v>
      </c>
      <c r="B154" s="1">
        <v>41904</v>
      </c>
      <c r="C154" s="5">
        <f t="shared" si="25"/>
        <v>1</v>
      </c>
      <c r="D154">
        <f t="shared" si="26"/>
        <v>0</v>
      </c>
      <c r="E154">
        <f t="shared" si="27"/>
        <v>0.20099264772506611</v>
      </c>
      <c r="H154">
        <f t="shared" si="30"/>
        <v>44395.41</v>
      </c>
      <c r="J154">
        <f t="shared" si="28"/>
        <v>0.5955886350396753</v>
      </c>
      <c r="K154">
        <f>IF(N154&gt;O154,N154-O154,0)</f>
        <v>0</v>
      </c>
      <c r="L154">
        <f t="shared" si="31"/>
        <v>26</v>
      </c>
      <c r="M154">
        <f t="shared" si="32"/>
        <v>31</v>
      </c>
      <c r="N154">
        <f t="shared" si="33"/>
        <v>22</v>
      </c>
      <c r="O154">
        <f>IF(C154&gt;5,100,36)</f>
        <v>36</v>
      </c>
      <c r="Q154">
        <f t="shared" si="34"/>
        <v>22</v>
      </c>
      <c r="R154">
        <f t="shared" si="29"/>
        <v>9</v>
      </c>
    </row>
    <row r="155" spans="1:18" x14ac:dyDescent="0.25">
      <c r="A155">
        <v>154</v>
      </c>
      <c r="B155" s="1">
        <v>41905</v>
      </c>
      <c r="C155" s="5">
        <f t="shared" si="25"/>
        <v>2</v>
      </c>
      <c r="D155">
        <f t="shared" si="26"/>
        <v>0</v>
      </c>
      <c r="E155">
        <f t="shared" si="27"/>
        <v>0.20099264772506611</v>
      </c>
      <c r="H155">
        <f t="shared" si="30"/>
        <v>44516.01</v>
      </c>
      <c r="J155">
        <f t="shared" si="28"/>
        <v>0.5955886350396753</v>
      </c>
      <c r="K155">
        <f>IF(N155&gt;O155,N155-O155,0)</f>
        <v>0</v>
      </c>
      <c r="L155">
        <f t="shared" si="31"/>
        <v>24</v>
      </c>
      <c r="M155">
        <f t="shared" si="32"/>
        <v>28</v>
      </c>
      <c r="N155">
        <f t="shared" si="33"/>
        <v>20</v>
      </c>
      <c r="O155">
        <f>IF(C155&gt;5,100,36)</f>
        <v>36</v>
      </c>
      <c r="Q155">
        <f t="shared" si="34"/>
        <v>20</v>
      </c>
      <c r="R155">
        <f t="shared" si="29"/>
        <v>9</v>
      </c>
    </row>
    <row r="156" spans="1:18" x14ac:dyDescent="0.25">
      <c r="A156">
        <v>155</v>
      </c>
      <c r="B156" s="1">
        <v>41906</v>
      </c>
      <c r="C156" s="5">
        <f t="shared" si="25"/>
        <v>3</v>
      </c>
      <c r="D156">
        <f t="shared" si="26"/>
        <v>1</v>
      </c>
      <c r="E156">
        <f t="shared" si="27"/>
        <v>0.18089338295255949</v>
      </c>
      <c r="H156">
        <f t="shared" si="30"/>
        <v>44624.55</v>
      </c>
      <c r="J156">
        <f t="shared" si="28"/>
        <v>0.53602977153569498</v>
      </c>
      <c r="K156">
        <f>IF(N156&gt;O156,N156-O156,0)</f>
        <v>0</v>
      </c>
      <c r="L156">
        <f t="shared" si="31"/>
        <v>24</v>
      </c>
      <c r="M156">
        <f t="shared" si="32"/>
        <v>28</v>
      </c>
      <c r="N156">
        <f t="shared" si="33"/>
        <v>20</v>
      </c>
      <c r="O156">
        <f>IF(C156&gt;5,100,36)</f>
        <v>36</v>
      </c>
      <c r="Q156">
        <f t="shared" si="34"/>
        <v>20</v>
      </c>
      <c r="R156">
        <f t="shared" si="29"/>
        <v>9</v>
      </c>
    </row>
    <row r="157" spans="1:18" x14ac:dyDescent="0.25">
      <c r="A157">
        <v>156</v>
      </c>
      <c r="B157" s="1">
        <v>41907</v>
      </c>
      <c r="C157" s="5">
        <f t="shared" si="25"/>
        <v>4</v>
      </c>
      <c r="D157">
        <f t="shared" si="26"/>
        <v>0</v>
      </c>
      <c r="E157">
        <f t="shared" si="27"/>
        <v>0.18089338295255949</v>
      </c>
      <c r="H157">
        <f t="shared" si="30"/>
        <v>44733.09</v>
      </c>
      <c r="J157">
        <f t="shared" si="28"/>
        <v>0.53602977153569498</v>
      </c>
      <c r="K157">
        <f>IF(N157&gt;O157,N157-O157,0)</f>
        <v>0</v>
      </c>
      <c r="L157">
        <f t="shared" si="31"/>
        <v>24</v>
      </c>
      <c r="M157">
        <f t="shared" si="32"/>
        <v>28</v>
      </c>
      <c r="N157">
        <f t="shared" si="33"/>
        <v>20</v>
      </c>
      <c r="O157">
        <f>IF(C157&gt;5,100,36)</f>
        <v>36</v>
      </c>
      <c r="Q157">
        <f t="shared" si="34"/>
        <v>20</v>
      </c>
      <c r="R157">
        <f t="shared" si="29"/>
        <v>9</v>
      </c>
    </row>
    <row r="158" spans="1:18" x14ac:dyDescent="0.25">
      <c r="A158">
        <v>157</v>
      </c>
      <c r="B158" s="1">
        <v>41908</v>
      </c>
      <c r="C158" s="5">
        <f t="shared" si="25"/>
        <v>5</v>
      </c>
      <c r="D158">
        <f t="shared" si="26"/>
        <v>0</v>
      </c>
      <c r="E158">
        <f t="shared" si="27"/>
        <v>0.18089338295255949</v>
      </c>
      <c r="H158">
        <f t="shared" si="30"/>
        <v>44841.63</v>
      </c>
      <c r="J158">
        <f t="shared" si="28"/>
        <v>0.53602977153569498</v>
      </c>
      <c r="K158">
        <f>IF(N158&gt;O158,N158-O158,0)</f>
        <v>0</v>
      </c>
      <c r="L158">
        <f t="shared" si="31"/>
        <v>24</v>
      </c>
      <c r="M158">
        <f t="shared" si="32"/>
        <v>28</v>
      </c>
      <c r="N158">
        <f t="shared" si="33"/>
        <v>20</v>
      </c>
      <c r="O158">
        <f>IF(C158&gt;5,100,36)</f>
        <v>36</v>
      </c>
      <c r="Q158">
        <f t="shared" si="34"/>
        <v>20</v>
      </c>
      <c r="R158">
        <f t="shared" si="29"/>
        <v>9</v>
      </c>
    </row>
    <row r="159" spans="1:18" x14ac:dyDescent="0.25">
      <c r="A159">
        <v>158</v>
      </c>
      <c r="B159" s="1">
        <v>41909</v>
      </c>
      <c r="C159" s="5">
        <f t="shared" si="25"/>
        <v>6</v>
      </c>
      <c r="D159">
        <f t="shared" si="26"/>
        <v>0</v>
      </c>
      <c r="E159">
        <f t="shared" si="27"/>
        <v>0.18089338295255949</v>
      </c>
      <c r="H159">
        <f t="shared" si="30"/>
        <v>44950.17</v>
      </c>
      <c r="J159">
        <f t="shared" si="28"/>
        <v>0.53602977153569498</v>
      </c>
      <c r="K159">
        <f>IF(N159&gt;O159,N159-O159,0)</f>
        <v>0</v>
      </c>
      <c r="L159">
        <f t="shared" si="31"/>
        <v>24</v>
      </c>
      <c r="M159">
        <f t="shared" si="32"/>
        <v>28</v>
      </c>
      <c r="N159">
        <f t="shared" si="33"/>
        <v>20</v>
      </c>
      <c r="O159">
        <f>IF(C159&gt;5,100,36)</f>
        <v>100</v>
      </c>
      <c r="Q159">
        <f t="shared" si="34"/>
        <v>20</v>
      </c>
      <c r="R159">
        <f t="shared" si="29"/>
        <v>9</v>
      </c>
    </row>
    <row r="160" spans="1:18" x14ac:dyDescent="0.25">
      <c r="A160">
        <v>159</v>
      </c>
      <c r="B160" s="1">
        <v>41910</v>
      </c>
      <c r="C160" s="5">
        <f t="shared" si="25"/>
        <v>7</v>
      </c>
      <c r="D160">
        <f t="shared" si="26"/>
        <v>0</v>
      </c>
      <c r="E160">
        <f t="shared" si="27"/>
        <v>0.18089338295255949</v>
      </c>
      <c r="H160">
        <f t="shared" si="30"/>
        <v>45058.71</v>
      </c>
      <c r="J160">
        <f t="shared" si="28"/>
        <v>0.53602977153569498</v>
      </c>
      <c r="K160">
        <f>IF(N160&gt;O160,N160-O160,0)</f>
        <v>0</v>
      </c>
      <c r="L160">
        <f t="shared" si="31"/>
        <v>24</v>
      </c>
      <c r="M160">
        <f t="shared" si="32"/>
        <v>28</v>
      </c>
      <c r="N160">
        <f t="shared" si="33"/>
        <v>20</v>
      </c>
      <c r="O160">
        <f>IF(C160&gt;5,100,36)</f>
        <v>100</v>
      </c>
      <c r="Q160">
        <f t="shared" si="34"/>
        <v>20</v>
      </c>
      <c r="R160">
        <f t="shared" si="29"/>
        <v>9</v>
      </c>
    </row>
    <row r="161" spans="1:18" x14ac:dyDescent="0.25">
      <c r="A161">
        <v>160</v>
      </c>
      <c r="B161" s="1">
        <v>41911</v>
      </c>
      <c r="C161" s="5">
        <f t="shared" si="25"/>
        <v>1</v>
      </c>
      <c r="D161">
        <f t="shared" si="26"/>
        <v>0</v>
      </c>
      <c r="E161">
        <f t="shared" si="27"/>
        <v>0.18089338295255949</v>
      </c>
      <c r="H161">
        <f t="shared" si="30"/>
        <v>45167.25</v>
      </c>
      <c r="J161">
        <f t="shared" si="28"/>
        <v>0.53602977153569498</v>
      </c>
      <c r="K161">
        <f>IF(N161&gt;O161,N161-O161,0)</f>
        <v>0</v>
      </c>
      <c r="L161">
        <f t="shared" si="31"/>
        <v>24</v>
      </c>
      <c r="M161">
        <f t="shared" si="32"/>
        <v>28</v>
      </c>
      <c r="N161">
        <f t="shared" si="33"/>
        <v>20</v>
      </c>
      <c r="O161">
        <f>IF(C161&gt;5,100,36)</f>
        <v>36</v>
      </c>
      <c r="Q161">
        <f t="shared" si="34"/>
        <v>20</v>
      </c>
      <c r="R161">
        <f t="shared" si="29"/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2019-04-08T11:20:20Z</dcterms:created>
  <dcterms:modified xsi:type="dcterms:W3CDTF">2019-04-08T13:17:44Z</dcterms:modified>
</cp:coreProperties>
</file>