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0"/>
  <workbookPr/>
  <mc:AlternateContent xmlns:mc="http://schemas.openxmlformats.org/markup-compatibility/2006">
    <mc:Choice Requires="x15">
      <x15ac:absPath xmlns:x15ac="http://schemas.microsoft.com/office/spreadsheetml/2010/11/ac" url="E:\Escritorio\CASO\"/>
    </mc:Choice>
  </mc:AlternateContent>
  <xr:revisionPtr revIDLastSave="0" documentId="8_{A760C672-0642-430F-A365-C4DAEE5BB168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<sst xmlns="http://schemas.openxmlformats.org/spreadsheetml/2006/main" count="121" uniqueCount="92">
  <si>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</si>
  <si>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</si>
  <si>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</si>
  <si>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</si>
  <si>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</si>
  <si>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</si>
  <si>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</si>
  <si>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</si>
  <si>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</si>
  <si>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</si>
  <si>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</si>
  <si>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</si>
  <si>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</si>
  <si>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</si>
  <si>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</si>
  <si>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</si>
  <si>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gestione la informacion obtenida del deporte adecaudamento sin fraudes por personas terceras.</t>
  </si>
  <si>
    <t>Administrador</t>
  </si>
  <si>
    <t>Registrar la informacion de forma rapida de manera segura y transparente.</t>
  </si>
  <si>
    <t>Administrador de informacion de manera etica.</t>
  </si>
  <si>
    <t>Informacion del administrador</t>
  </si>
  <si>
    <t>Tupac</t>
  </si>
  <si>
    <t>Alta</t>
  </si>
  <si>
    <t>En proceso</t>
  </si>
  <si>
    <t>Verificar la informacion ingresada sea correcta</t>
  </si>
  <si>
    <t>Solicitar Login a los empleados.</t>
  </si>
  <si>
    <t>REQ002</t>
  </si>
  <si>
    <t>El programa deberá pedir que el administrador ingrese a su cuenta.</t>
  </si>
  <si>
    <t xml:space="preserve">Insertar usuario y contraseña </t>
  </si>
  <si>
    <t xml:space="preserve">Acceder al sistema o a la base de datos </t>
  </si>
  <si>
    <t>Solicitar usuario y contraseña</t>
  </si>
  <si>
    <t>Leonel</t>
  </si>
  <si>
    <t>Verificar en la base de datos que se ingrese correctamente la informaciòn.</t>
  </si>
  <si>
    <t>Solicitar Login al administrador.</t>
  </si>
  <si>
    <t>REQ003</t>
  </si>
  <si>
    <t xml:space="preserve">El programa deberá solicitar ingresar datos de los empleados. </t>
  </si>
  <si>
    <t>Ingresar datos personales de los empleados</t>
  </si>
  <si>
    <t>Almacenar datos</t>
  </si>
  <si>
    <t>Solicitar el nombre, contraseña, codigo del partido.</t>
  </si>
  <si>
    <t xml:space="preserve">Media </t>
  </si>
  <si>
    <t>REQ004</t>
  </si>
  <si>
    <t xml:space="preserve">La aplicacion debe permitir listar todos los equipos </t>
  </si>
  <si>
    <t>Mostrar en pantalla todos los equipos que participan</t>
  </si>
  <si>
    <t>Conocer los equipor inscritos en el campeonato</t>
  </si>
  <si>
    <t>Seleccionar la opcion listar equipos</t>
  </si>
  <si>
    <t>Verificar en la base de datos que se encuentra registrado el equipo</t>
  </si>
  <si>
    <t>Listar equipos</t>
  </si>
  <si>
    <t>REQ005</t>
  </si>
  <si>
    <t>Gestionar la informacion  de cada partido realizado correctamente.</t>
  </si>
  <si>
    <t>Indicar todos los participantes los datos.</t>
  </si>
  <si>
    <t>Para gestionar de menor manera el deporte.</t>
  </si>
  <si>
    <t>Para los usuarios.</t>
  </si>
  <si>
    <t xml:space="preserve">Solicitar la opcion para confirmar la informacion </t>
  </si>
  <si>
    <t>Verificacion de datos de usuario.</t>
  </si>
  <si>
    <t>Listar Usuario</t>
  </si>
  <si>
    <t>REQ006</t>
  </si>
  <si>
    <t>La aplicacion debe permitir mostrar por categoria</t>
  </si>
  <si>
    <t>Indicar para todos por categoria</t>
  </si>
  <si>
    <t>Conocer las diferentes categorias</t>
  </si>
  <si>
    <t>Directivo deL equipo</t>
  </si>
  <si>
    <t>Verificar que sea el Directivo</t>
  </si>
  <si>
    <t>Verificar los grupos por categorias</t>
  </si>
  <si>
    <t>Listar  por categorias, niños, jovenes, adultos, veteranos.</t>
  </si>
  <si>
    <t>REQ007</t>
  </si>
  <si>
    <t>La aplicacion debera Mostrar por etapas de jugador</t>
  </si>
  <si>
    <t>Indicar por etapas los partidos</t>
  </si>
  <si>
    <t>Conoces las etapas del juego</t>
  </si>
  <si>
    <t>Verificacion por el Usuario</t>
  </si>
  <si>
    <t>Freddy</t>
  </si>
  <si>
    <t>Verificar la informacion ingresada.</t>
  </si>
  <si>
    <t>Listar alto medio, bajo.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</si>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</sst>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rgb="FF0000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0" fillId="0" borderId="0" xfId="0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0" fillId="0" borderId="24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7" workbookViewId="0">
      <selection activeCell="C8" sqref="C8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4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3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38" t="s">
        <v>20</v>
      </c>
      <c r="H6" s="8" t="s">
        <v>21</v>
      </c>
      <c r="I6" s="9">
        <v>1</v>
      </c>
      <c r="J6" s="10">
        <v>44715</v>
      </c>
      <c r="K6" s="9" t="s">
        <v>22</v>
      </c>
      <c r="L6" s="9" t="s">
        <v>23</v>
      </c>
      <c r="M6" s="39" t="s">
        <v>24</v>
      </c>
      <c r="N6" s="29"/>
      <c r="O6" s="29" t="s">
        <v>25</v>
      </c>
    </row>
    <row r="7" spans="2:15" ht="39.75" customHeight="1">
      <c r="B7" s="7" t="s">
        <v>26</v>
      </c>
      <c r="C7" s="8" t="s">
        <v>27</v>
      </c>
      <c r="D7" s="8" t="s">
        <v>28</v>
      </c>
      <c r="E7" s="8" t="s">
        <v>29</v>
      </c>
      <c r="F7" s="8" t="s">
        <v>17</v>
      </c>
      <c r="G7" s="8" t="s">
        <v>30</v>
      </c>
      <c r="H7" s="8" t="s">
        <v>31</v>
      </c>
      <c r="I7" s="9">
        <v>1</v>
      </c>
      <c r="J7" s="10">
        <v>44715</v>
      </c>
      <c r="K7" s="9" t="s">
        <v>22</v>
      </c>
      <c r="L7" s="30" t="s">
        <v>23</v>
      </c>
      <c r="M7" s="8" t="s">
        <v>32</v>
      </c>
      <c r="N7" s="8"/>
      <c r="O7" s="8" t="s">
        <v>33</v>
      </c>
    </row>
    <row r="8" spans="2:15" ht="39.75" customHeight="1">
      <c r="B8" s="7" t="s">
        <v>34</v>
      </c>
      <c r="C8" s="11" t="s">
        <v>35</v>
      </c>
      <c r="D8" s="12" t="s">
        <v>36</v>
      </c>
      <c r="E8" s="12" t="s">
        <v>37</v>
      </c>
      <c r="F8" s="8" t="s">
        <v>17</v>
      </c>
      <c r="G8" s="12" t="s">
        <v>38</v>
      </c>
      <c r="H8" s="13" t="s">
        <v>31</v>
      </c>
      <c r="I8" s="30">
        <v>1</v>
      </c>
      <c r="J8" s="10">
        <v>44715</v>
      </c>
      <c r="K8" s="9" t="s">
        <v>39</v>
      </c>
      <c r="L8" s="9" t="s">
        <v>23</v>
      </c>
      <c r="M8" s="8" t="s">
        <v>32</v>
      </c>
      <c r="N8" s="8"/>
      <c r="O8" s="8" t="s">
        <v>25</v>
      </c>
    </row>
    <row r="9" spans="2:15" ht="39.75" customHeight="1">
      <c r="B9" s="7" t="s">
        <v>40</v>
      </c>
      <c r="C9" s="8" t="s">
        <v>41</v>
      </c>
      <c r="D9" s="8" t="s">
        <v>42</v>
      </c>
      <c r="E9" s="8" t="s">
        <v>43</v>
      </c>
      <c r="F9" s="8" t="s">
        <v>17</v>
      </c>
      <c r="G9" s="8" t="s">
        <v>44</v>
      </c>
      <c r="H9" s="8" t="s">
        <v>31</v>
      </c>
      <c r="I9" s="9">
        <v>2</v>
      </c>
      <c r="J9" s="10">
        <v>44714</v>
      </c>
      <c r="K9" s="9" t="s">
        <v>22</v>
      </c>
      <c r="L9" s="9" t="s">
        <v>23</v>
      </c>
      <c r="M9" s="8" t="s">
        <v>45</v>
      </c>
      <c r="N9" s="8"/>
      <c r="O9" s="8" t="s">
        <v>46</v>
      </c>
    </row>
    <row r="10" spans="2:15" ht="39.75" customHeight="1">
      <c r="B10" s="7" t="s">
        <v>47</v>
      </c>
      <c r="C10" s="8" t="s">
        <v>48</v>
      </c>
      <c r="D10" s="8" t="s">
        <v>49</v>
      </c>
      <c r="E10" s="8" t="s">
        <v>50</v>
      </c>
      <c r="F10" s="8" t="s">
        <v>51</v>
      </c>
      <c r="G10" s="8" t="s">
        <v>52</v>
      </c>
      <c r="H10" s="8" t="s">
        <v>21</v>
      </c>
      <c r="I10" s="9">
        <v>1</v>
      </c>
      <c r="J10" s="10">
        <v>44714</v>
      </c>
      <c r="K10" s="9" t="s">
        <v>22</v>
      </c>
      <c r="L10" s="9" t="s">
        <v>23</v>
      </c>
      <c r="M10" s="8" t="s">
        <v>53</v>
      </c>
      <c r="N10" s="8"/>
      <c r="O10" s="8" t="s">
        <v>54</v>
      </c>
    </row>
    <row r="11" spans="2:15" ht="39.75" customHeight="1">
      <c r="B11" s="7" t="s">
        <v>55</v>
      </c>
      <c r="C11" s="8" t="s">
        <v>56</v>
      </c>
      <c r="D11" s="8" t="s">
        <v>57</v>
      </c>
      <c r="E11" s="8" t="s">
        <v>58</v>
      </c>
      <c r="F11" s="8" t="s">
        <v>59</v>
      </c>
      <c r="G11" s="8" t="s">
        <v>60</v>
      </c>
      <c r="H11" s="8" t="s">
        <v>21</v>
      </c>
      <c r="I11" s="9">
        <v>2</v>
      </c>
      <c r="J11" s="10">
        <v>37452</v>
      </c>
      <c r="K11" s="9" t="s">
        <v>22</v>
      </c>
      <c r="L11" s="9" t="s">
        <v>23</v>
      </c>
      <c r="M11" s="10" t="s">
        <v>61</v>
      </c>
      <c r="N11" s="10"/>
      <c r="O11" s="10" t="s">
        <v>62</v>
      </c>
    </row>
    <row r="12" spans="2:15" ht="39.75" customHeight="1">
      <c r="B12" s="7" t="s">
        <v>63</v>
      </c>
      <c r="C12" s="8" t="s">
        <v>64</v>
      </c>
      <c r="D12" s="8" t="s">
        <v>65</v>
      </c>
      <c r="E12" s="8" t="s">
        <v>66</v>
      </c>
      <c r="F12" s="8" t="s">
        <v>59</v>
      </c>
      <c r="G12" s="8" t="s">
        <v>67</v>
      </c>
      <c r="H12" s="8" t="s">
        <v>68</v>
      </c>
      <c r="I12" s="9">
        <v>2</v>
      </c>
      <c r="J12" s="10">
        <v>37452</v>
      </c>
      <c r="K12" s="9" t="s">
        <v>22</v>
      </c>
      <c r="L12" s="9" t="s">
        <v>23</v>
      </c>
      <c r="M12" s="10" t="s">
        <v>69</v>
      </c>
      <c r="N12" s="10"/>
      <c r="O12" s="10" t="s">
        <v>70</v>
      </c>
    </row>
    <row r="13" spans="2:15" ht="39.75" customHeight="1">
      <c r="B13" s="7" t="s">
        <v>71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>
      <c r="B14" s="7" t="s">
        <v>72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>
      <c r="B15" s="7" t="s">
        <v>73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>
      <c r="B16" s="7" t="s">
        <v>74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75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76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>
      <c r="B19" s="7" t="s">
        <v>77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>
      <c r="B20" s="7" t="s">
        <v>78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>
      <c r="I21" s="3"/>
      <c r="J21" s="3"/>
      <c r="K21" s="14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5"/>
      <c r="L25" s="3"/>
    </row>
    <row r="26" spans="2:15" ht="19.5" customHeight="1">
      <c r="I26" s="1"/>
      <c r="J26" s="1"/>
      <c r="K26" s="15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79</v>
      </c>
      <c r="M30" s="4"/>
    </row>
    <row r="31" spans="2:15" ht="19.5" customHeight="1">
      <c r="I31" s="1"/>
      <c r="J31" s="1"/>
      <c r="K31" s="2" t="s">
        <v>39</v>
      </c>
      <c r="L31" s="1" t="s">
        <v>23</v>
      </c>
      <c r="M31" s="4"/>
    </row>
    <row r="32" spans="2:15" ht="19.5" customHeight="1">
      <c r="I32" s="1"/>
      <c r="J32" s="1"/>
      <c r="K32" s="2" t="s">
        <v>80</v>
      </c>
      <c r="L32" s="1" t="s">
        <v>81</v>
      </c>
      <c r="M32" s="4"/>
    </row>
    <row r="33" spans="9:13" ht="19.5" customHeight="1">
      <c r="I33" s="1"/>
      <c r="J33" s="1"/>
      <c r="K33" s="2"/>
      <c r="L33" s="1" t="s">
        <v>82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4"/>
      <c r="L1000" s="3"/>
    </row>
    <row r="1001" spans="9:12" ht="15.75" customHeight="1">
      <c r="I1001" s="3"/>
      <c r="J1001" s="3"/>
      <c r="K1001" s="14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H1" workbookViewId="0">
      <selection activeCell="C22" sqref="C22:D24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6"/>
      <c r="D4" s="16"/>
      <c r="E4" s="16"/>
      <c r="F4" s="4"/>
    </row>
    <row r="5" spans="2:16" hidden="1">
      <c r="C5" s="16"/>
      <c r="D5" s="16"/>
      <c r="E5" s="16"/>
      <c r="F5" s="4"/>
    </row>
    <row r="6" spans="2:16" ht="39.75" customHeight="1">
      <c r="B6" s="45" t="s">
        <v>83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2"/>
    </row>
    <row r="7" spans="2:16" ht="9.75" customHeight="1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>
      <c r="B9" s="36"/>
      <c r="C9" s="18" t="s">
        <v>1</v>
      </c>
      <c r="D9" s="19"/>
      <c r="E9" s="46" t="s">
        <v>84</v>
      </c>
      <c r="F9" s="52"/>
      <c r="G9" s="19"/>
      <c r="H9" s="46" t="s">
        <v>11</v>
      </c>
      <c r="I9" s="52"/>
      <c r="J9" s="20"/>
      <c r="K9" s="20"/>
      <c r="L9" s="20"/>
      <c r="M9" s="20"/>
      <c r="N9" s="20"/>
      <c r="O9" s="20"/>
      <c r="P9" s="37"/>
    </row>
    <row r="10" spans="2:16" ht="30" customHeight="1">
      <c r="B10" s="36"/>
      <c r="C10" s="21" t="s">
        <v>15</v>
      </c>
      <c r="D10" s="22"/>
      <c r="E10" s="47" t="str">
        <f>VLOOKUP(C10,'Formato descripción HU'!B6:O20,5,0)</f>
        <v>Administrador de informacion de manera etica.</v>
      </c>
      <c r="F10" s="52"/>
      <c r="G10" s="23"/>
      <c r="H10" s="47" t="str">
        <f>VLOOKUP(C10,'Formato descripción HU'!B6:O20,11,0)</f>
        <v>En proceso</v>
      </c>
      <c r="I10" s="52"/>
      <c r="J10" s="23"/>
      <c r="K10" s="20"/>
      <c r="L10" s="20"/>
      <c r="M10" s="20"/>
      <c r="N10" s="20"/>
      <c r="O10" s="20"/>
      <c r="P10" s="37"/>
    </row>
    <row r="11" spans="2:16" ht="9.75" customHeight="1">
      <c r="B11" s="36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20"/>
      <c r="N11" s="25"/>
      <c r="O11" s="25"/>
      <c r="P11" s="37"/>
    </row>
    <row r="12" spans="2:16" ht="30" customHeight="1">
      <c r="B12" s="36"/>
      <c r="C12" s="18" t="s">
        <v>85</v>
      </c>
      <c r="D12" s="22"/>
      <c r="E12" s="46" t="s">
        <v>10</v>
      </c>
      <c r="F12" s="52"/>
      <c r="G12" s="23"/>
      <c r="H12" s="46" t="s">
        <v>86</v>
      </c>
      <c r="I12" s="52"/>
      <c r="J12" s="23"/>
      <c r="K12" s="25"/>
      <c r="L12" s="25"/>
      <c r="M12" s="20"/>
      <c r="N12" s="25"/>
      <c r="O12" s="25"/>
      <c r="P12" s="37"/>
    </row>
    <row r="13" spans="2:16" ht="30" customHeight="1">
      <c r="B13" s="36"/>
      <c r="C13" s="21">
        <f>VLOOKUP('Historia de Usuario'!C10,'Formato descripción HU'!B6:O20,8,0)</f>
        <v>1</v>
      </c>
      <c r="D13" s="22"/>
      <c r="E13" s="47" t="str">
        <f>VLOOKUP(C10,'Formato descripción HU'!B6:O20,10,0)</f>
        <v>Alta</v>
      </c>
      <c r="F13" s="52"/>
      <c r="G13" s="23"/>
      <c r="H13" s="47" t="str">
        <f>VLOOKUP(C10,'Formato descripción HU'!B6:O20,7,0)</f>
        <v>Tupac</v>
      </c>
      <c r="I13" s="52"/>
      <c r="J13" s="23"/>
      <c r="K13" s="25"/>
      <c r="L13" s="25"/>
      <c r="M13" s="20"/>
      <c r="N13" s="25"/>
      <c r="O13" s="25"/>
      <c r="P13" s="37"/>
    </row>
    <row r="14" spans="2:16" ht="9.75" customHeight="1">
      <c r="B14" s="36"/>
      <c r="C14" s="20"/>
      <c r="D14" s="22"/>
      <c r="E14" s="20"/>
      <c r="F14" s="20"/>
      <c r="G14" s="23"/>
      <c r="H14" s="23"/>
      <c r="I14" s="20"/>
      <c r="J14" s="20"/>
      <c r="K14" s="20"/>
      <c r="L14" s="20"/>
      <c r="M14" s="20"/>
      <c r="N14" s="20"/>
      <c r="O14" s="20"/>
      <c r="P14" s="37"/>
    </row>
    <row r="15" spans="2:16" ht="19.5" customHeight="1">
      <c r="B15" s="36"/>
      <c r="C15" s="41" t="s">
        <v>87</v>
      </c>
      <c r="D15" s="48" t="str">
        <f>VLOOKUP(C10,'Formato descripción HU'!B6:O20,3,0)</f>
        <v>Administrador</v>
      </c>
      <c r="E15" s="53"/>
      <c r="F15" s="20"/>
      <c r="G15" s="41" t="s">
        <v>88</v>
      </c>
      <c r="H15" s="48" t="str">
        <f>VLOOKUP(C10,'Formato descripción HU'!B6:O20,4,0)</f>
        <v>Registrar la informacion de forma rapida de manera segura y transparente.</v>
      </c>
      <c r="I15" s="54"/>
      <c r="J15" s="53"/>
      <c r="K15" s="20"/>
      <c r="L15" s="41" t="s">
        <v>89</v>
      </c>
      <c r="M15" s="44" t="str">
        <f>VLOOKUP(C10,'Formato descripción HU'!B6:O20,6,0)</f>
        <v>Informacion del administrador</v>
      </c>
      <c r="N15" s="54"/>
      <c r="O15" s="53"/>
      <c r="P15" s="37"/>
    </row>
    <row r="16" spans="2:16" ht="19.5" customHeight="1">
      <c r="B16" s="36"/>
      <c r="C16" s="55"/>
      <c r="D16" s="56"/>
      <c r="E16" s="57"/>
      <c r="F16" s="20"/>
      <c r="G16" s="55"/>
      <c r="H16" s="56"/>
      <c r="I16" s="50"/>
      <c r="J16" s="57"/>
      <c r="K16" s="20"/>
      <c r="L16" s="55"/>
      <c r="M16" s="56"/>
      <c r="N16" s="50"/>
      <c r="O16" s="57"/>
      <c r="P16" s="37"/>
    </row>
    <row r="17" spans="2:16" ht="19.5" customHeight="1">
      <c r="B17" s="36"/>
      <c r="C17" s="58"/>
      <c r="D17" s="59"/>
      <c r="E17" s="60"/>
      <c r="F17" s="20"/>
      <c r="G17" s="58"/>
      <c r="H17" s="59"/>
      <c r="I17" s="61"/>
      <c r="J17" s="60"/>
      <c r="K17" s="20"/>
      <c r="L17" s="58"/>
      <c r="M17" s="59"/>
      <c r="N17" s="61"/>
      <c r="O17" s="60"/>
      <c r="P17" s="37"/>
    </row>
    <row r="18" spans="2:16" ht="9.75" customHeight="1">
      <c r="B18" s="36"/>
      <c r="C18" s="20"/>
      <c r="D18" s="20"/>
      <c r="E18" s="20"/>
      <c r="F18" s="20"/>
      <c r="G18" s="23"/>
      <c r="H18" s="23"/>
      <c r="I18" s="23"/>
      <c r="J18" s="20"/>
      <c r="K18" s="20"/>
      <c r="L18" s="20"/>
      <c r="M18" s="20"/>
      <c r="N18" s="20"/>
      <c r="O18" s="20"/>
      <c r="P18" s="37"/>
    </row>
    <row r="19" spans="2:16" ht="19.5" customHeight="1">
      <c r="B19" s="36"/>
      <c r="C19" s="42" t="s">
        <v>90</v>
      </c>
      <c r="D19" s="53"/>
      <c r="E19" s="49" t="str">
        <f>VLOOKUP(C10,'Formato descripción HU'!B6:O20,14,0)</f>
        <v>Solicitar Login a los empleados.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7"/>
    </row>
    <row r="20" spans="2:16" ht="19.5" customHeight="1">
      <c r="B20" s="36"/>
      <c r="C20" s="59"/>
      <c r="D20" s="60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7"/>
    </row>
    <row r="21" spans="2:16" ht="9.75" customHeight="1">
      <c r="B21" s="36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7"/>
    </row>
    <row r="22" spans="2:16" ht="19.5" customHeight="1">
      <c r="B22" s="36"/>
      <c r="C22" s="43" t="s">
        <v>91</v>
      </c>
      <c r="D22" s="53"/>
      <c r="E22" s="44" t="str">
        <f>VLOOKUP(C10,'Formato descripción HU'!B6:O20,12,0)</f>
        <v>Verificar la informacion ingresada sea correcta</v>
      </c>
      <c r="F22" s="54"/>
      <c r="G22" s="54"/>
      <c r="H22" s="53"/>
      <c r="I22" s="20"/>
      <c r="J22" s="43" t="s">
        <v>13</v>
      </c>
      <c r="K22" s="53"/>
      <c r="L22" s="44">
        <f>VLOOKUP(C10,'Formato descripción HU'!B6:O20,13,0)</f>
        <v>0</v>
      </c>
      <c r="M22" s="54"/>
      <c r="N22" s="54"/>
      <c r="O22" s="53"/>
      <c r="P22" s="37"/>
    </row>
    <row r="23" spans="2:16" ht="19.5" customHeight="1">
      <c r="B23" s="36"/>
      <c r="C23" s="56"/>
      <c r="D23" s="57"/>
      <c r="E23" s="56"/>
      <c r="F23" s="50"/>
      <c r="G23" s="50"/>
      <c r="H23" s="57"/>
      <c r="I23" s="20"/>
      <c r="J23" s="56"/>
      <c r="K23" s="57"/>
      <c r="L23" s="56"/>
      <c r="M23" s="50"/>
      <c r="N23" s="50"/>
      <c r="O23" s="57"/>
      <c r="P23" s="37"/>
    </row>
    <row r="24" spans="2:16" ht="19.5" customHeight="1">
      <c r="B24" s="36"/>
      <c r="C24" s="59"/>
      <c r="D24" s="60"/>
      <c r="E24" s="59"/>
      <c r="F24" s="61"/>
      <c r="G24" s="61"/>
      <c r="H24" s="60"/>
      <c r="I24" s="20"/>
      <c r="J24" s="59"/>
      <c r="K24" s="60"/>
      <c r="L24" s="59"/>
      <c r="M24" s="61"/>
      <c r="N24" s="61"/>
      <c r="O24" s="60"/>
      <c r="P24" s="37"/>
    </row>
    <row r="25" spans="2:16" ht="9.75" customHeight="1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2022-07-15T17:49:53Z</dcterms:modified>
  <cp:category/>
  <cp:contentStatus/>
</cp:coreProperties>
</file>