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carine.souza/Desktop/Human sera_R2/"/>
    </mc:Choice>
  </mc:AlternateContent>
  <xr:revisionPtr revIDLastSave="0" documentId="13_ncr:1_{37C93DD2-2625-EA40-B422-BF7F64048190}" xr6:coauthVersionLast="46" xr6:coauthVersionMax="46" xr10:uidLastSave="{00000000-0000-0000-0000-000000000000}"/>
  <bookViews>
    <workbookView xWindow="-28800" yWindow="2020" windowWidth="28800" windowHeight="16140" xr2:uid="{00000000-000D-0000-FFFF-FFFF00000000}"/>
  </bookViews>
  <sheets>
    <sheet name="Data_Mod" sheetId="9" r:id="rId1"/>
    <sheet name="FoldChange" sheetId="7" r:id="rId2"/>
    <sheet name="FoldChange_Calc" sheetId="4" r:id="rId3"/>
    <sheet name="Sheet1" sheetId="1" r:id="rId4"/>
    <sheet name="Sheet2" sheetId="8" r:id="rId5"/>
    <sheet name="Data_Mod1" sheetId="2" r:id="rId6"/>
    <sheet name="Data_Mod3" sheetId="3" r:id="rId7"/>
    <sheet name="FoldChange_wrong" sheetId="5" r:id="rId8"/>
  </sheets>
  <definedNames>
    <definedName name="_xlnm._FilterDatabase" localSheetId="0" hidden="1">Data_Mod!$A$1:$S$41</definedName>
    <definedName name="_xlnm._FilterDatabase" localSheetId="5" hidden="1">Data_Mod1!$B$1:$S$42</definedName>
    <definedName name="_xlnm._FilterDatabase" localSheetId="3" hidden="1">Sheet1!$A$1:$P$41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0" i="9" l="1"/>
  <c r="H39" i="9"/>
  <c r="H38" i="9"/>
  <c r="H33" i="9"/>
  <c r="H32" i="9"/>
  <c r="H26" i="9"/>
  <c r="H25" i="9"/>
  <c r="H24" i="9"/>
  <c r="H23" i="9"/>
  <c r="H22" i="9"/>
  <c r="H7" i="9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3" i="4"/>
  <c r="AG4" i="4"/>
  <c r="AG5" i="4"/>
  <c r="AG6" i="4"/>
  <c r="AG7" i="4"/>
  <c r="AG8" i="4"/>
  <c r="AG9" i="4"/>
  <c r="AG2" i="4"/>
  <c r="AI27" i="4" l="1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2" i="4"/>
  <c r="AF3" i="4" l="1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2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3" i="4"/>
  <c r="AE2" i="4"/>
  <c r="H40" i="4" l="1"/>
  <c r="H39" i="4"/>
  <c r="H38" i="4"/>
  <c r="H33" i="4"/>
  <c r="H32" i="4"/>
  <c r="H26" i="4"/>
  <c r="H25" i="4"/>
  <c r="H24" i="4"/>
  <c r="H23" i="4"/>
  <c r="H22" i="4"/>
  <c r="H7" i="4"/>
  <c r="H40" i="3" l="1"/>
  <c r="H39" i="3"/>
  <c r="H38" i="3"/>
  <c r="H33" i="3"/>
  <c r="H32" i="3"/>
  <c r="H26" i="3"/>
  <c r="H25" i="3"/>
  <c r="H24" i="3"/>
  <c r="H23" i="3"/>
  <c r="H22" i="3"/>
  <c r="H7" i="3"/>
  <c r="X12" i="2" l="1"/>
  <c r="Y12" i="2" s="1"/>
  <c r="X11" i="2"/>
  <c r="Y11" i="2" s="1"/>
  <c r="X10" i="2"/>
  <c r="Y10" i="2" s="1"/>
  <c r="X9" i="2"/>
  <c r="Y9" i="2" s="1"/>
  <c r="I40" i="2" l="1"/>
  <c r="I34" i="2"/>
  <c r="I28" i="2"/>
  <c r="I24" i="2"/>
  <c r="I20" i="2"/>
  <c r="I19" i="2"/>
  <c r="I17" i="2"/>
  <c r="I14" i="2"/>
  <c r="I12" i="2"/>
  <c r="I7" i="2"/>
  <c r="I2" i="2"/>
  <c r="G40" i="1" l="1"/>
  <c r="G34" i="1"/>
  <c r="G28" i="1"/>
  <c r="G24" i="1"/>
  <c r="G20" i="1"/>
  <c r="G19" i="1"/>
  <c r="G17" i="1"/>
  <c r="G14" i="1"/>
  <c r="G12" i="1"/>
  <c r="G7" i="1"/>
  <c r="G2" i="1"/>
</calcChain>
</file>

<file path=xl/sharedStrings.xml><?xml version="1.0" encoding="utf-8"?>
<sst xmlns="http://schemas.openxmlformats.org/spreadsheetml/2006/main" count="1398" uniqueCount="101">
  <si>
    <t>02-17-Pro-0004</t>
  </si>
  <si>
    <t>Female</t>
  </si>
  <si>
    <t>02-17-Pro-0011</t>
  </si>
  <si>
    <t>02-17-Pro-0012</t>
  </si>
  <si>
    <t>02-17-Pro-0013</t>
  </si>
  <si>
    <t>02-17-Pro-0015</t>
  </si>
  <si>
    <t>02-17-Pro-0016</t>
  </si>
  <si>
    <t>Male</t>
  </si>
  <si>
    <t>02-17-Pro-0019</t>
  </si>
  <si>
    <t>02-17-Pro-0020</t>
  </si>
  <si>
    <t>02-17-Pro-0022</t>
  </si>
  <si>
    <t>02-17-Pro-0023</t>
  </si>
  <si>
    <t>02-17-Pro-0027</t>
  </si>
  <si>
    <t>&lt;10</t>
  </si>
  <si>
    <t>02-17-Pro-0029</t>
  </si>
  <si>
    <t>02-17-Pro-0037</t>
  </si>
  <si>
    <t>02-17-Pro-0043</t>
  </si>
  <si>
    <t>02-17-Pro-0047</t>
  </si>
  <si>
    <t>02-17-Pro-0049</t>
  </si>
  <si>
    <t>02-17-Pro-0051</t>
  </si>
  <si>
    <t>02-17-Pro-0052</t>
  </si>
  <si>
    <t>02-17-Pro-0063</t>
  </si>
  <si>
    <t>02-17-Pro-0069</t>
  </si>
  <si>
    <t>02-17-Pro-0070</t>
  </si>
  <si>
    <t>02-17-Pro-0073</t>
  </si>
  <si>
    <t>02-17-Pro-0080</t>
  </si>
  <si>
    <t>02-17-Pro-0083</t>
  </si>
  <si>
    <t>02-17-Pro-0089</t>
  </si>
  <si>
    <t>02-17-Pro-0091</t>
  </si>
  <si>
    <t>02-17-Pro-0093</t>
  </si>
  <si>
    <t>02-17-Pro-0095</t>
  </si>
  <si>
    <t>02-17-Pro-0096</t>
  </si>
  <si>
    <t>02-17-Pro-0100</t>
  </si>
  <si>
    <t>02-17-Pro-0101</t>
  </si>
  <si>
    <t>02-17-Pro-0103</t>
  </si>
  <si>
    <t>02-17-Pro-0104</t>
  </si>
  <si>
    <t>02-17-Pro-0109</t>
  </si>
  <si>
    <t>02-17-Pro-0111</t>
  </si>
  <si>
    <t>02-17-Pro-0114</t>
  </si>
  <si>
    <t>02-17-Pro-0115</t>
  </si>
  <si>
    <t>02-17-Pro-0116</t>
  </si>
  <si>
    <t>02-17-Pro-0121</t>
  </si>
  <si>
    <t>02-17-Pro-0124</t>
  </si>
  <si>
    <t>Study_ID</t>
  </si>
  <si>
    <t>Age</t>
  </si>
  <si>
    <t>Gender</t>
  </si>
  <si>
    <t>Study_ID2</t>
  </si>
  <si>
    <t>pre_vaccine</t>
  </si>
  <si>
    <t>post_vaccine2</t>
  </si>
  <si>
    <t>Fold_change</t>
  </si>
  <si>
    <t>A/Beijing/32/1992 (huvac)</t>
  </si>
  <si>
    <t>A/Victoria/3/1975 (huvac)</t>
  </si>
  <si>
    <t>A/sw/Alberta/SD0049/2014 (3.1990.4)</t>
  </si>
  <si>
    <t>A/sw/OH/A01354299/2017 (3.2010.1)</t>
  </si>
  <si>
    <t>A/sw/NY/A01104005/2011 (3.1990.4a)</t>
  </si>
  <si>
    <t>A/Hong Kong/4801/2014 (huvac)</t>
  </si>
  <si>
    <t xml:space="preserve">A/sw/IN/A01729045/2016 (3.1990.4b) </t>
  </si>
  <si>
    <t xml:space="preserve">A/sw/OK/A02218157/2017 (3.2010.2) </t>
  </si>
  <si>
    <t>A/sw/Mexico/84706352130/2015  (3.1990.2)</t>
  </si>
  <si>
    <t>Decade</t>
  </si>
  <si>
    <t>VI75.HuVac</t>
  </si>
  <si>
    <t>BE92.HuVac</t>
  </si>
  <si>
    <t>HK14.HuVac</t>
  </si>
  <si>
    <t>NY11.1990.4a</t>
  </si>
  <si>
    <t>IN16.1990.4b</t>
  </si>
  <si>
    <t>MX15.1990.2</t>
  </si>
  <si>
    <t>AB14.1990.4</t>
  </si>
  <si>
    <t>OH17.2010.1</t>
  </si>
  <si>
    <t>OK17.2010.2</t>
  </si>
  <si>
    <t>1990s</t>
  </si>
  <si>
    <t>1980s</t>
  </si>
  <si>
    <t>1970s</t>
  </si>
  <si>
    <t>1960s</t>
  </si>
  <si>
    <t>1940s and 50s</t>
  </si>
  <si>
    <t>Low</t>
  </si>
  <si>
    <t>Medium</t>
  </si>
  <si>
    <t>High</t>
  </si>
  <si>
    <t>If low responders to HK14 have low response against the swine</t>
  </si>
  <si>
    <t>If high responders to HK14 have high response against the swine</t>
  </si>
  <si>
    <t>&lt;-</t>
  </si>
  <si>
    <t>really low</t>
  </si>
  <si>
    <t>low</t>
  </si>
  <si>
    <t>40,80</t>
  </si>
  <si>
    <t>medium</t>
  </si>
  <si>
    <t>high</t>
  </si>
  <si>
    <t>HK14</t>
  </si>
  <si>
    <t>&lt;= strange story</t>
  </si>
  <si>
    <t>SwineAnti</t>
  </si>
  <si>
    <t>SeraAnt</t>
  </si>
  <si>
    <t>Sera1</t>
  </si>
  <si>
    <t>Sera2</t>
  </si>
  <si>
    <t>Sera3</t>
  </si>
  <si>
    <t>post_vaccine2 (JHH)</t>
  </si>
  <si>
    <t>1940-50s</t>
  </si>
  <si>
    <t>6 of 40</t>
  </si>
  <si>
    <t>4 of 40</t>
  </si>
  <si>
    <t>12 of 40</t>
  </si>
  <si>
    <t xml:space="preserve">  </t>
  </si>
  <si>
    <t>MO18.1990.1</t>
  </si>
  <si>
    <t>3.1990.1</t>
  </si>
  <si>
    <t>WU95.HuVac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</si>
</sst>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108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3" fillId="0" borderId="5" xfId="1" applyFont="1" applyFill="1" applyBorder="1" applyAlignment="1">
      <alignment textRotation="90" wrapText="1"/>
    </xf>
    <xf numFmtId="0" fontId="4" fillId="0" borderId="5" xfId="0" applyFont="1" applyBorder="1" applyAlignment="1">
      <alignment textRotation="90"/>
    </xf>
    <xf numFmtId="0" fontId="0" fillId="0" borderId="5" xfId="0" applyBorder="1" applyAlignment="1">
      <alignment textRotation="90"/>
    </xf>
    <xf numFmtId="0" fontId="0" fillId="0" borderId="6" xfId="0" applyFill="1" applyBorder="1"/>
    <xf numFmtId="0" fontId="0" fillId="0" borderId="7" xfId="0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5" xfId="0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1" xfId="0" applyFont="1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16" xfId="0" applyFont="1" applyFill="1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0" xfId="0" applyFill="1" applyBorder="1"/>
    <xf numFmtId="3" fontId="0" fillId="0" borderId="0" xfId="0" applyNumberFormat="1"/>
    <xf numFmtId="9" fontId="0" fillId="0" borderId="0" xfId="2" applyFont="1"/>
    <xf numFmtId="9" fontId="0" fillId="0" borderId="0" xfId="0" applyNumberFormat="1"/>
    <xf numFmtId="0" fontId="0" fillId="0" borderId="0" xfId="0" applyAlignment="1">
      <alignment textRotation="90"/>
    </xf>
    <xf numFmtId="0" fontId="1" fillId="0" borderId="0" xfId="0" applyFont="1" applyFill="1" applyBorder="1"/>
    <xf numFmtId="0" fontId="1" fillId="0" borderId="0" xfId="0" applyFont="1" applyFill="1" applyBorder="1" applyAlignment="1">
      <alignment textRotation="90"/>
    </xf>
    <xf numFmtId="0" fontId="1" fillId="0" borderId="0" xfId="0" applyFont="1" applyBorder="1" applyAlignment="1">
      <alignment textRotation="90"/>
    </xf>
    <xf numFmtId="0" fontId="6" fillId="0" borderId="0" xfId="0" applyFont="1" applyBorder="1" applyAlignment="1">
      <alignment textRotation="90"/>
    </xf>
    <xf numFmtId="0" fontId="7" fillId="0" borderId="0" xfId="1" applyFont="1" applyFill="1" applyBorder="1" applyAlignment="1">
      <alignment textRotation="90" wrapText="1"/>
    </xf>
    <xf numFmtId="0" fontId="0" fillId="2" borderId="5" xfId="0" applyFill="1" applyBorder="1"/>
    <xf numFmtId="0" fontId="8" fillId="0" borderId="5" xfId="0" applyFont="1" applyFill="1" applyBorder="1"/>
    <xf numFmtId="0" fontId="1" fillId="0" borderId="9" xfId="0" applyFont="1" applyFill="1" applyBorder="1"/>
    <xf numFmtId="0" fontId="1" fillId="0" borderId="9" xfId="0" applyFont="1" applyFill="1" applyBorder="1" applyAlignment="1">
      <alignment textRotation="90"/>
    </xf>
    <xf numFmtId="0" fontId="6" fillId="0" borderId="9" xfId="0" applyFont="1" applyBorder="1" applyAlignment="1">
      <alignment textRotation="90"/>
    </xf>
    <xf numFmtId="0" fontId="1" fillId="0" borderId="9" xfId="0" applyFont="1" applyBorder="1" applyAlignment="1">
      <alignment textRotation="90"/>
    </xf>
    <xf numFmtId="0" fontId="7" fillId="0" borderId="9" xfId="1" applyFont="1" applyFill="1" applyBorder="1" applyAlignment="1">
      <alignment textRotation="90" wrapText="1"/>
    </xf>
    <xf numFmtId="0" fontId="0" fillId="0" borderId="1" xfId="0" applyFill="1" applyBorder="1"/>
    <xf numFmtId="0" fontId="0" fillId="0" borderId="22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Fill="1" applyBorder="1"/>
    <xf numFmtId="0" fontId="0" fillId="0" borderId="25" xfId="0" applyBorder="1"/>
    <xf numFmtId="0" fontId="0" fillId="0" borderId="24" xfId="0" applyBorder="1"/>
    <xf numFmtId="0" fontId="0" fillId="0" borderId="26" xfId="0" applyFill="1" applyBorder="1"/>
    <xf numFmtId="0" fontId="0" fillId="0" borderId="20" xfId="0" applyBorder="1"/>
    <xf numFmtId="0" fontId="0" fillId="0" borderId="21" xfId="0" applyBorder="1"/>
    <xf numFmtId="0" fontId="0" fillId="0" borderId="24" xfId="0" applyFont="1" applyFill="1" applyBorder="1"/>
    <xf numFmtId="0" fontId="8" fillId="0" borderId="20" xfId="0" applyFont="1" applyFill="1" applyBorder="1"/>
    <xf numFmtId="0" fontId="0" fillId="2" borderId="11" xfId="0" applyFill="1" applyBorder="1"/>
    <xf numFmtId="0" fontId="0" fillId="2" borderId="7" xfId="0" applyFill="1" applyBorder="1"/>
    <xf numFmtId="0" fontId="0" fillId="2" borderId="12" xfId="0" applyFill="1" applyBorder="1"/>
    <xf numFmtId="17" fontId="0" fillId="0" borderId="0" xfId="0" applyNumberFormat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5" xfId="0" applyFill="1" applyBorder="1"/>
    <xf numFmtId="0" fontId="0" fillId="0" borderId="0" xfId="0" applyBorder="1" applyAlignment="1">
      <alignment textRotation="90"/>
    </xf>
    <xf numFmtId="0" fontId="4" fillId="0" borderId="0" xfId="0" applyFont="1" applyBorder="1" applyAlignment="1">
      <alignment textRotation="90"/>
    </xf>
    <xf numFmtId="0" fontId="0" fillId="0" borderId="0" xfId="0" applyBorder="1"/>
    <xf numFmtId="0" fontId="0" fillId="0" borderId="0" xfId="0" applyFill="1"/>
    <xf numFmtId="0" fontId="4" fillId="0" borderId="0" xfId="0" applyFont="1" applyFill="1" applyBorder="1" applyAlignment="1">
      <alignment textRotation="90"/>
    </xf>
    <xf numFmtId="0" fontId="7" fillId="0" borderId="9" xfId="1" applyFont="1" applyBorder="1" applyAlignment="1">
      <alignment textRotation="90" wrapText="1"/>
    </xf>
    <xf numFmtId="0" fontId="1" fillId="0" borderId="15" xfId="0" applyFont="1" applyBorder="1" applyAlignment="1">
      <alignment textRotation="90"/>
    </xf>
    <xf numFmtId="0" fontId="6" fillId="3" borderId="9" xfId="0" applyFont="1" applyFill="1" applyBorder="1" applyAlignment="1">
      <alignment horizontal="right" textRotation="90"/>
    </xf>
    <xf numFmtId="0" fontId="7" fillId="3" borderId="9" xfId="1" applyFont="1" applyFill="1" applyBorder="1" applyAlignment="1">
      <alignment textRotation="90" wrapText="1"/>
    </xf>
    <xf numFmtId="0" fontId="0" fillId="4" borderId="5" xfId="0" applyFill="1" applyBorder="1"/>
    <xf numFmtId="0" fontId="0" fillId="4" borderId="20" xfId="0" applyFill="1" applyBorder="1"/>
    <xf numFmtId="0" fontId="0" fillId="2" borderId="20" xfId="0" applyFill="1" applyBorder="1"/>
    <xf numFmtId="0" fontId="1" fillId="0" borderId="5" xfId="0" applyFont="1" applyFill="1" applyBorder="1"/>
    <xf numFmtId="0" fontId="1" fillId="0" borderId="5" xfId="0" applyFont="1" applyBorder="1" applyAlignment="1">
      <alignment textRotation="90"/>
    </xf>
    <xf numFmtId="0" fontId="0" fillId="2" borderId="5" xfId="0" applyFill="1" applyBorder="1" applyAlignment="1">
      <alignment textRotation="90"/>
    </xf>
    <xf numFmtId="0" fontId="0" fillId="0" borderId="5" xfId="0" applyFill="1" applyBorder="1" applyAlignment="1">
      <alignment textRotation="90"/>
    </xf>
    <xf numFmtId="0" fontId="0" fillId="0" borderId="5" xfId="0" applyFont="1" applyFill="1" applyBorder="1"/>
    <xf numFmtId="0" fontId="0" fillId="4" borderId="22" xfId="0" applyFill="1" applyBorder="1"/>
    <xf numFmtId="0" fontId="0" fillId="2" borderId="22" xfId="0" applyFill="1" applyBorder="1"/>
    <xf numFmtId="0" fontId="0" fillId="0" borderId="0" xfId="0" applyFont="1" applyBorder="1" applyAlignment="1">
      <alignment textRotation="90"/>
    </xf>
    <xf numFmtId="0" fontId="4" fillId="0" borderId="0" xfId="0" applyFont="1" applyBorder="1" applyAlignment="1">
      <alignment textRotation="90" wrapText="1"/>
    </xf>
    <xf numFmtId="0" fontId="0" fillId="0" borderId="22" xfId="0" applyFont="1" applyBorder="1"/>
    <xf numFmtId="0" fontId="0" fillId="0" borderId="5" xfId="0" applyFont="1" applyBorder="1"/>
    <xf numFmtId="0" fontId="0" fillId="3" borderId="22" xfId="0" applyFont="1" applyFill="1" applyBorder="1"/>
    <xf numFmtId="0" fontId="0" fillId="0" borderId="23" xfId="0" applyFont="1" applyBorder="1"/>
    <xf numFmtId="0" fontId="0" fillId="3" borderId="5" xfId="0" applyFont="1" applyFill="1" applyBorder="1"/>
    <xf numFmtId="0" fontId="0" fillId="0" borderId="25" xfId="0" applyFont="1" applyBorder="1"/>
    <xf numFmtId="0" fontId="0" fillId="0" borderId="20" xfId="0" applyFont="1" applyBorder="1"/>
    <xf numFmtId="0" fontId="0" fillId="3" borderId="20" xfId="0" applyFont="1" applyFill="1" applyBorder="1"/>
    <xf numFmtId="0" fontId="0" fillId="0" borderId="21" xfId="0" applyFont="1" applyBorder="1"/>
    <xf numFmtId="0" fontId="0" fillId="0" borderId="15" xfId="0" applyFont="1" applyBorder="1"/>
    <xf numFmtId="0" fontId="0" fillId="3" borderId="15" xfId="0" applyFont="1" applyFill="1" applyBorder="1"/>
    <xf numFmtId="0" fontId="0" fillId="0" borderId="0" xfId="0" applyFont="1" applyFill="1" applyBorder="1"/>
    <xf numFmtId="0" fontId="6" fillId="0" borderId="0" xfId="0" applyFont="1" applyFill="1" applyBorder="1" applyAlignment="1">
      <alignment horizontal="right" textRotation="90"/>
    </xf>
  </cellXfs>
  <cellStyles count="3">
    <cellStyle name="Normal" xfId="0" builtinId="0"/>
    <cellStyle name="Normal_Sheet1" xfId="1" xr:uid="{00000000-0005-0000-0000-000001000000}"/>
    <cellStyle name="Percent" xfId="2" builtinId="5"/>
  </cellStyles>
  <dxfs count="47"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66"/>
        </patternFill>
      </fill>
    </dxf>
    <dxf>
      <fill>
        <patternFill>
          <bgColor rgb="FFFF3300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3300"/>
      <color rgb="FFFF3300"/>
      <color rgb="FFFF9966"/>
      <color rgb="FFFFCC99"/>
      <color rgb="FFFFFF99"/>
      <color rgb="FFFFFFCC"/>
      <color rgb="FFEA9A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65EE-F000-0542-A823-C4AB14EC0999}">
  <dimension ref="A1:S41"/>
  <sheetViews>
    <sheetView tabSelected="1" topLeftCell="A3" workbookViewId="0">
      <selection activeCell="L25" sqref="L25"/>
    </sheetView>
  </sheetViews>
  <sheetFormatPr baseColWidth="10" defaultRowHeight="15" x14ac:dyDescent="0.2"/>
  <cols>
    <col min="1" max="1" width="15" customWidth="1"/>
    <col min="8" max="8" width="8.6640625" customWidth="1"/>
  </cols>
  <sheetData>
    <row r="1" spans="1:19" ht="74" x14ac:dyDescent="0.2">
      <c r="A1" s="37" t="s">
        <v>43</v>
      </c>
      <c r="B1" s="37" t="s">
        <v>44</v>
      </c>
      <c r="C1" s="37" t="s">
        <v>59</v>
      </c>
      <c r="D1" s="37" t="s">
        <v>45</v>
      </c>
      <c r="E1" s="37" t="s">
        <v>46</v>
      </c>
      <c r="F1" s="37" t="s">
        <v>47</v>
      </c>
      <c r="G1" s="37" t="s">
        <v>48</v>
      </c>
      <c r="H1" s="37" t="s">
        <v>49</v>
      </c>
      <c r="I1" s="38" t="s">
        <v>60</v>
      </c>
      <c r="J1" s="41" t="s">
        <v>61</v>
      </c>
      <c r="K1" s="38" t="s">
        <v>100</v>
      </c>
      <c r="L1" s="41" t="s">
        <v>62</v>
      </c>
      <c r="M1" s="107" t="s">
        <v>98</v>
      </c>
      <c r="N1" s="41" t="s">
        <v>63</v>
      </c>
      <c r="O1" s="41" t="s">
        <v>64</v>
      </c>
      <c r="P1" s="41" t="s">
        <v>65</v>
      </c>
      <c r="Q1" s="41" t="s">
        <v>66</v>
      </c>
      <c r="R1" s="41" t="s">
        <v>67</v>
      </c>
      <c r="S1" s="41" t="s">
        <v>68</v>
      </c>
    </row>
    <row r="2" spans="1:19" x14ac:dyDescent="0.2">
      <c r="A2" s="32" t="s">
        <v>17</v>
      </c>
      <c r="B2" s="32">
        <v>22</v>
      </c>
      <c r="C2" s="32" t="s">
        <v>69</v>
      </c>
      <c r="D2" s="32" t="s">
        <v>7</v>
      </c>
      <c r="E2" s="32" t="s">
        <v>17</v>
      </c>
      <c r="F2" s="32">
        <v>1280</v>
      </c>
      <c r="G2" s="32">
        <v>1280</v>
      </c>
      <c r="H2" s="32">
        <v>1</v>
      </c>
      <c r="I2" s="106">
        <v>80</v>
      </c>
      <c r="J2" s="106">
        <v>40</v>
      </c>
      <c r="K2" s="106">
        <v>80</v>
      </c>
      <c r="L2" s="106">
        <v>160</v>
      </c>
      <c r="M2" s="106">
        <v>320</v>
      </c>
      <c r="N2" s="106">
        <v>40</v>
      </c>
      <c r="O2" s="106">
        <v>80</v>
      </c>
      <c r="P2" s="106">
        <v>80</v>
      </c>
      <c r="Q2" s="106">
        <v>80</v>
      </c>
      <c r="R2" s="106">
        <v>160</v>
      </c>
      <c r="S2" s="106">
        <v>320</v>
      </c>
    </row>
    <row r="3" spans="1:19" x14ac:dyDescent="0.2">
      <c r="A3" s="32" t="s">
        <v>2</v>
      </c>
      <c r="B3" s="32">
        <v>23</v>
      </c>
      <c r="C3" s="32" t="s">
        <v>69</v>
      </c>
      <c r="D3" s="32" t="s">
        <v>1</v>
      </c>
      <c r="E3" s="32" t="s">
        <v>2</v>
      </c>
      <c r="F3" s="32">
        <v>1280</v>
      </c>
      <c r="G3" s="32">
        <v>2560</v>
      </c>
      <c r="H3" s="32">
        <v>2</v>
      </c>
      <c r="I3" s="106">
        <v>80</v>
      </c>
      <c r="J3" s="106">
        <v>20</v>
      </c>
      <c r="K3" s="106">
        <v>80</v>
      </c>
      <c r="L3" s="106">
        <v>320</v>
      </c>
      <c r="M3" s="106">
        <v>0</v>
      </c>
      <c r="N3" s="106">
        <v>160</v>
      </c>
      <c r="O3" s="106">
        <v>80</v>
      </c>
      <c r="P3" s="106">
        <v>80</v>
      </c>
      <c r="Q3" s="106">
        <v>80</v>
      </c>
      <c r="R3" s="106">
        <v>640</v>
      </c>
      <c r="S3" s="106">
        <v>640</v>
      </c>
    </row>
    <row r="4" spans="1:19" x14ac:dyDescent="0.2">
      <c r="A4" s="32" t="s">
        <v>16</v>
      </c>
      <c r="B4" s="32">
        <v>23</v>
      </c>
      <c r="C4" s="32" t="s">
        <v>69</v>
      </c>
      <c r="D4" s="32" t="s">
        <v>7</v>
      </c>
      <c r="E4" s="32" t="s">
        <v>16</v>
      </c>
      <c r="F4" s="32">
        <v>10240</v>
      </c>
      <c r="G4" s="32">
        <v>10240</v>
      </c>
      <c r="H4" s="32">
        <v>1</v>
      </c>
      <c r="I4" s="106">
        <v>160</v>
      </c>
      <c r="J4" s="106">
        <v>320</v>
      </c>
      <c r="K4" s="106">
        <v>160</v>
      </c>
      <c r="L4" s="106">
        <v>320</v>
      </c>
      <c r="M4" s="106">
        <v>20</v>
      </c>
      <c r="N4" s="106">
        <v>160</v>
      </c>
      <c r="O4" s="106">
        <v>160</v>
      </c>
      <c r="P4" s="106">
        <v>640</v>
      </c>
      <c r="Q4" s="106">
        <v>80</v>
      </c>
      <c r="R4" s="106">
        <v>320</v>
      </c>
      <c r="S4" s="106">
        <v>320</v>
      </c>
    </row>
    <row r="5" spans="1:19" x14ac:dyDescent="0.2">
      <c r="A5" s="32" t="s">
        <v>24</v>
      </c>
      <c r="B5" s="32">
        <v>23</v>
      </c>
      <c r="C5" s="32" t="s">
        <v>69</v>
      </c>
      <c r="D5" s="32" t="s">
        <v>7</v>
      </c>
      <c r="E5" s="32" t="s">
        <v>24</v>
      </c>
      <c r="F5" s="32">
        <v>2560</v>
      </c>
      <c r="G5" s="32">
        <v>2560</v>
      </c>
      <c r="H5" s="32">
        <v>1</v>
      </c>
      <c r="I5" s="106">
        <v>40</v>
      </c>
      <c r="J5" s="106">
        <v>40</v>
      </c>
      <c r="K5" s="106">
        <v>80</v>
      </c>
      <c r="L5" s="106">
        <v>160</v>
      </c>
      <c r="M5" s="106">
        <v>80</v>
      </c>
      <c r="N5" s="106">
        <v>40</v>
      </c>
      <c r="O5" s="106">
        <v>40</v>
      </c>
      <c r="P5" s="106">
        <v>80</v>
      </c>
      <c r="Q5" s="106">
        <v>80</v>
      </c>
      <c r="R5" s="106">
        <v>160</v>
      </c>
      <c r="S5" s="106">
        <v>320</v>
      </c>
    </row>
    <row r="6" spans="1:19" x14ac:dyDescent="0.2">
      <c r="A6" s="32" t="s">
        <v>31</v>
      </c>
      <c r="B6" s="32">
        <v>23</v>
      </c>
      <c r="C6" s="32" t="s">
        <v>69</v>
      </c>
      <c r="D6" s="32" t="s">
        <v>1</v>
      </c>
      <c r="E6" s="32" t="s">
        <v>31</v>
      </c>
      <c r="F6" s="32">
        <v>10240</v>
      </c>
      <c r="G6" s="32">
        <v>20480</v>
      </c>
      <c r="H6" s="32">
        <v>2</v>
      </c>
      <c r="I6" s="106">
        <v>80</v>
      </c>
      <c r="J6" s="106">
        <v>320</v>
      </c>
      <c r="K6" s="106">
        <v>160</v>
      </c>
      <c r="L6" s="106">
        <v>640</v>
      </c>
      <c r="M6" s="106">
        <v>20</v>
      </c>
      <c r="N6" s="106">
        <v>160</v>
      </c>
      <c r="O6" s="106">
        <v>320</v>
      </c>
      <c r="P6" s="106">
        <v>640</v>
      </c>
      <c r="Q6" s="106">
        <v>160</v>
      </c>
      <c r="R6" s="106">
        <v>640</v>
      </c>
      <c r="S6" s="106">
        <v>160</v>
      </c>
    </row>
    <row r="7" spans="1:19" x14ac:dyDescent="0.2">
      <c r="A7" s="32" t="s">
        <v>21</v>
      </c>
      <c r="B7" s="32">
        <v>25</v>
      </c>
      <c r="C7" s="32" t="s">
        <v>69</v>
      </c>
      <c r="D7" s="32" t="s">
        <v>1</v>
      </c>
      <c r="E7" s="32" t="s">
        <v>21</v>
      </c>
      <c r="F7" s="32">
        <v>2560</v>
      </c>
      <c r="G7" s="32">
        <v>5120</v>
      </c>
      <c r="H7" s="32">
        <f>G7/F7</f>
        <v>2</v>
      </c>
      <c r="I7" s="106">
        <v>80</v>
      </c>
      <c r="J7" s="106">
        <v>20</v>
      </c>
      <c r="K7" s="106">
        <v>40</v>
      </c>
      <c r="L7" s="106">
        <v>320</v>
      </c>
      <c r="M7" s="106">
        <v>20</v>
      </c>
      <c r="N7" s="106">
        <v>160</v>
      </c>
      <c r="O7" s="106">
        <v>80</v>
      </c>
      <c r="P7" s="106">
        <v>80</v>
      </c>
      <c r="Q7" s="106">
        <v>80</v>
      </c>
      <c r="R7" s="106">
        <v>320</v>
      </c>
      <c r="S7" s="106">
        <v>320</v>
      </c>
    </row>
    <row r="8" spans="1:19" x14ac:dyDescent="0.2">
      <c r="A8" s="32" t="s">
        <v>30</v>
      </c>
      <c r="B8" s="32">
        <v>25</v>
      </c>
      <c r="C8" s="32" t="s">
        <v>69</v>
      </c>
      <c r="D8" s="32" t="s">
        <v>7</v>
      </c>
      <c r="E8" s="32" t="s">
        <v>30</v>
      </c>
      <c r="F8" s="32">
        <v>320</v>
      </c>
      <c r="G8" s="32">
        <v>1280</v>
      </c>
      <c r="H8" s="32">
        <v>4</v>
      </c>
      <c r="I8" s="106">
        <v>80</v>
      </c>
      <c r="J8" s="106">
        <v>320</v>
      </c>
      <c r="K8" s="106">
        <v>160</v>
      </c>
      <c r="L8" s="106">
        <v>80</v>
      </c>
      <c r="M8" s="106">
        <v>80</v>
      </c>
      <c r="N8" s="106">
        <v>80</v>
      </c>
      <c r="O8" s="106">
        <v>160</v>
      </c>
      <c r="P8" s="106">
        <v>320</v>
      </c>
      <c r="Q8" s="106">
        <v>160</v>
      </c>
      <c r="R8" s="106">
        <v>160</v>
      </c>
      <c r="S8" s="106">
        <v>1280</v>
      </c>
    </row>
    <row r="9" spans="1:19" x14ac:dyDescent="0.2">
      <c r="A9" s="32" t="s">
        <v>14</v>
      </c>
      <c r="B9" s="32">
        <v>27</v>
      </c>
      <c r="C9" s="32" t="s">
        <v>69</v>
      </c>
      <c r="D9" s="32" t="s">
        <v>7</v>
      </c>
      <c r="E9" s="32" t="s">
        <v>14</v>
      </c>
      <c r="F9" s="32">
        <v>640</v>
      </c>
      <c r="G9" s="32">
        <v>2560</v>
      </c>
      <c r="H9" s="32">
        <v>4</v>
      </c>
      <c r="I9" s="106">
        <v>80</v>
      </c>
      <c r="J9" s="106">
        <v>640</v>
      </c>
      <c r="K9" s="106">
        <v>640</v>
      </c>
      <c r="L9" s="106">
        <v>160</v>
      </c>
      <c r="M9" s="106">
        <v>40</v>
      </c>
      <c r="N9" s="106">
        <v>160</v>
      </c>
      <c r="O9" s="106">
        <v>80</v>
      </c>
      <c r="P9" s="106">
        <v>1280</v>
      </c>
      <c r="Q9" s="106">
        <v>160</v>
      </c>
      <c r="R9" s="106">
        <v>320</v>
      </c>
      <c r="S9" s="106">
        <v>320</v>
      </c>
    </row>
    <row r="10" spans="1:19" x14ac:dyDescent="0.2">
      <c r="A10" s="32" t="s">
        <v>8</v>
      </c>
      <c r="B10" s="32">
        <v>29</v>
      </c>
      <c r="C10" s="32" t="s">
        <v>70</v>
      </c>
      <c r="D10" s="32" t="s">
        <v>1</v>
      </c>
      <c r="E10" s="32" t="s">
        <v>8</v>
      </c>
      <c r="F10" s="32">
        <v>2560</v>
      </c>
      <c r="G10" s="32">
        <v>2560</v>
      </c>
      <c r="H10" s="32">
        <v>1</v>
      </c>
      <c r="I10" s="106">
        <v>80</v>
      </c>
      <c r="J10" s="106">
        <v>320</v>
      </c>
      <c r="K10" s="106">
        <v>160</v>
      </c>
      <c r="L10" s="106">
        <v>160</v>
      </c>
      <c r="M10" s="106">
        <v>40</v>
      </c>
      <c r="N10" s="106">
        <v>80</v>
      </c>
      <c r="O10" s="106">
        <v>80</v>
      </c>
      <c r="P10" s="106">
        <v>80</v>
      </c>
      <c r="Q10" s="106">
        <v>80</v>
      </c>
      <c r="R10" s="106">
        <v>160</v>
      </c>
      <c r="S10" s="106">
        <v>160</v>
      </c>
    </row>
    <row r="11" spans="1:19" x14ac:dyDescent="0.2">
      <c r="A11" s="32" t="s">
        <v>26</v>
      </c>
      <c r="B11" s="32">
        <v>29</v>
      </c>
      <c r="C11" s="32" t="s">
        <v>70</v>
      </c>
      <c r="D11" s="32" t="s">
        <v>1</v>
      </c>
      <c r="E11" s="32" t="s">
        <v>26</v>
      </c>
      <c r="F11" s="32">
        <v>2560</v>
      </c>
      <c r="G11" s="32">
        <v>2560</v>
      </c>
      <c r="H11" s="32">
        <v>1</v>
      </c>
      <c r="I11" s="106">
        <v>80</v>
      </c>
      <c r="J11" s="106">
        <v>160</v>
      </c>
      <c r="K11" s="106">
        <v>160</v>
      </c>
      <c r="L11" s="106">
        <v>160</v>
      </c>
      <c r="M11" s="106">
        <v>160</v>
      </c>
      <c r="N11" s="106">
        <v>160</v>
      </c>
      <c r="O11" s="106">
        <v>160</v>
      </c>
      <c r="P11" s="106">
        <v>320</v>
      </c>
      <c r="Q11" s="106">
        <v>80</v>
      </c>
      <c r="R11" s="106">
        <v>320</v>
      </c>
      <c r="S11" s="106">
        <v>160</v>
      </c>
    </row>
    <row r="12" spans="1:19" x14ac:dyDescent="0.2">
      <c r="A12" s="32" t="s">
        <v>9</v>
      </c>
      <c r="B12" s="32">
        <v>30</v>
      </c>
      <c r="C12" s="32" t="s">
        <v>70</v>
      </c>
      <c r="D12" s="32" t="s">
        <v>7</v>
      </c>
      <c r="E12" s="32" t="s">
        <v>9</v>
      </c>
      <c r="F12" s="32">
        <v>80</v>
      </c>
      <c r="G12" s="32">
        <v>160</v>
      </c>
      <c r="H12" s="32">
        <v>2</v>
      </c>
      <c r="I12" s="106">
        <v>80</v>
      </c>
      <c r="J12" s="106">
        <v>160</v>
      </c>
      <c r="K12" s="106">
        <v>320</v>
      </c>
      <c r="L12" s="106">
        <v>40</v>
      </c>
      <c r="M12" s="106">
        <v>80</v>
      </c>
      <c r="N12" s="106">
        <v>80</v>
      </c>
      <c r="O12" s="106">
        <v>160</v>
      </c>
      <c r="P12" s="106">
        <v>160</v>
      </c>
      <c r="Q12" s="106">
        <v>160</v>
      </c>
      <c r="R12" s="106">
        <v>80</v>
      </c>
      <c r="S12" s="106">
        <v>20</v>
      </c>
    </row>
    <row r="13" spans="1:19" x14ac:dyDescent="0.2">
      <c r="A13" s="32" t="s">
        <v>11</v>
      </c>
      <c r="B13" s="32">
        <v>31</v>
      </c>
      <c r="C13" s="32" t="s">
        <v>70</v>
      </c>
      <c r="D13" s="32" t="s">
        <v>7</v>
      </c>
      <c r="E13" s="32" t="s">
        <v>11</v>
      </c>
      <c r="F13" s="32">
        <v>160</v>
      </c>
      <c r="G13" s="32">
        <v>320</v>
      </c>
      <c r="H13" s="32">
        <v>2</v>
      </c>
      <c r="I13" s="106">
        <v>80</v>
      </c>
      <c r="J13" s="106">
        <v>320</v>
      </c>
      <c r="K13" s="106">
        <v>160</v>
      </c>
      <c r="L13" s="106">
        <v>40</v>
      </c>
      <c r="M13" s="106">
        <v>160</v>
      </c>
      <c r="N13" s="106">
        <v>160</v>
      </c>
      <c r="O13" s="106">
        <v>80</v>
      </c>
      <c r="P13" s="106">
        <v>320</v>
      </c>
      <c r="Q13" s="106">
        <v>80</v>
      </c>
      <c r="R13" s="106">
        <v>160</v>
      </c>
      <c r="S13" s="106">
        <v>80</v>
      </c>
    </row>
    <row r="14" spans="1:19" x14ac:dyDescent="0.2">
      <c r="A14" s="32" t="s">
        <v>22</v>
      </c>
      <c r="B14" s="32">
        <v>31</v>
      </c>
      <c r="C14" s="32" t="s">
        <v>70</v>
      </c>
      <c r="D14" s="32" t="s">
        <v>1</v>
      </c>
      <c r="E14" s="32" t="s">
        <v>22</v>
      </c>
      <c r="F14" s="32">
        <v>1280</v>
      </c>
      <c r="G14" s="32">
        <v>2560</v>
      </c>
      <c r="H14" s="32">
        <v>2</v>
      </c>
      <c r="I14" s="106">
        <v>160</v>
      </c>
      <c r="J14" s="106">
        <v>320</v>
      </c>
      <c r="K14" s="106">
        <v>160</v>
      </c>
      <c r="L14" s="106">
        <v>160</v>
      </c>
      <c r="M14" s="106">
        <v>20</v>
      </c>
      <c r="N14" s="106">
        <v>160</v>
      </c>
      <c r="O14" s="106">
        <v>40</v>
      </c>
      <c r="P14" s="106">
        <v>320</v>
      </c>
      <c r="Q14" s="106">
        <v>80</v>
      </c>
      <c r="R14" s="106">
        <v>320</v>
      </c>
      <c r="S14" s="106">
        <v>160</v>
      </c>
    </row>
    <row r="15" spans="1:19" x14ac:dyDescent="0.2">
      <c r="A15" s="32" t="s">
        <v>4</v>
      </c>
      <c r="B15" s="32">
        <v>33</v>
      </c>
      <c r="C15" s="32" t="s">
        <v>70</v>
      </c>
      <c r="D15" s="32" t="s">
        <v>1</v>
      </c>
      <c r="E15" s="32" t="s">
        <v>4</v>
      </c>
      <c r="F15" s="32">
        <v>640</v>
      </c>
      <c r="G15" s="32">
        <v>640</v>
      </c>
      <c r="H15" s="32">
        <v>1</v>
      </c>
      <c r="I15" s="106">
        <v>80</v>
      </c>
      <c r="J15" s="106">
        <v>320</v>
      </c>
      <c r="K15" s="106">
        <v>80</v>
      </c>
      <c r="L15" s="106">
        <v>160</v>
      </c>
      <c r="M15" s="106">
        <v>640</v>
      </c>
      <c r="N15" s="106">
        <v>160</v>
      </c>
      <c r="O15" s="106">
        <v>40</v>
      </c>
      <c r="P15" s="106">
        <v>160</v>
      </c>
      <c r="Q15" s="106">
        <v>80</v>
      </c>
      <c r="R15" s="106">
        <v>320</v>
      </c>
      <c r="S15" s="106">
        <v>160</v>
      </c>
    </row>
    <row r="16" spans="1:19" x14ac:dyDescent="0.2">
      <c r="A16" s="32" t="s">
        <v>23</v>
      </c>
      <c r="B16" s="32">
        <v>34</v>
      </c>
      <c r="C16" s="32" t="s">
        <v>70</v>
      </c>
      <c r="D16" s="32" t="s">
        <v>1</v>
      </c>
      <c r="E16" s="32" t="s">
        <v>23</v>
      </c>
      <c r="F16" s="32">
        <v>2560</v>
      </c>
      <c r="G16" s="32">
        <v>2560</v>
      </c>
      <c r="H16" s="32">
        <v>1</v>
      </c>
      <c r="I16" s="106">
        <v>40</v>
      </c>
      <c r="J16" s="106">
        <v>160</v>
      </c>
      <c r="K16" s="106">
        <v>80</v>
      </c>
      <c r="L16" s="106">
        <v>160</v>
      </c>
      <c r="M16" s="106">
        <v>80</v>
      </c>
      <c r="N16" s="106">
        <v>160</v>
      </c>
      <c r="O16" s="106">
        <v>40</v>
      </c>
      <c r="P16" s="106">
        <v>80</v>
      </c>
      <c r="Q16" s="106">
        <v>80</v>
      </c>
      <c r="R16" s="106">
        <v>640</v>
      </c>
      <c r="S16" s="106">
        <v>320</v>
      </c>
    </row>
    <row r="17" spans="1:19" x14ac:dyDescent="0.2">
      <c r="A17" s="32" t="s">
        <v>39</v>
      </c>
      <c r="B17" s="32">
        <v>34</v>
      </c>
      <c r="C17" s="32" t="s">
        <v>71</v>
      </c>
      <c r="D17" s="32" t="s">
        <v>7</v>
      </c>
      <c r="E17" s="32" t="s">
        <v>39</v>
      </c>
      <c r="F17" s="32">
        <v>320</v>
      </c>
      <c r="G17" s="32">
        <v>640</v>
      </c>
      <c r="H17" s="32">
        <v>2</v>
      </c>
      <c r="I17" s="106">
        <v>80</v>
      </c>
      <c r="J17" s="106">
        <v>160</v>
      </c>
      <c r="K17" s="106">
        <v>160</v>
      </c>
      <c r="L17" s="106">
        <v>80</v>
      </c>
      <c r="M17" s="106">
        <v>80</v>
      </c>
      <c r="N17" s="106">
        <v>160</v>
      </c>
      <c r="O17" s="106">
        <v>80</v>
      </c>
      <c r="P17" s="106">
        <v>160</v>
      </c>
      <c r="Q17" s="106">
        <v>160</v>
      </c>
      <c r="R17" s="106">
        <v>160</v>
      </c>
      <c r="S17" s="106">
        <v>80</v>
      </c>
    </row>
    <row r="18" spans="1:19" x14ac:dyDescent="0.2">
      <c r="A18" s="32" t="s">
        <v>28</v>
      </c>
      <c r="B18" s="32">
        <v>38</v>
      </c>
      <c r="C18" s="32" t="s">
        <v>71</v>
      </c>
      <c r="D18" s="32" t="s">
        <v>1</v>
      </c>
      <c r="E18" s="32" t="s">
        <v>28</v>
      </c>
      <c r="F18" s="32">
        <v>160</v>
      </c>
      <c r="G18" s="32">
        <v>640</v>
      </c>
      <c r="H18" s="32">
        <v>4</v>
      </c>
      <c r="I18" s="106">
        <v>80</v>
      </c>
      <c r="J18" s="106">
        <v>160</v>
      </c>
      <c r="K18" s="106">
        <v>80</v>
      </c>
      <c r="L18" s="106">
        <v>40</v>
      </c>
      <c r="M18" s="106">
        <v>40</v>
      </c>
      <c r="N18" s="106">
        <v>80</v>
      </c>
      <c r="O18" s="106">
        <v>40</v>
      </c>
      <c r="P18" s="106">
        <v>80</v>
      </c>
      <c r="Q18" s="106">
        <v>80</v>
      </c>
      <c r="R18" s="106">
        <v>40</v>
      </c>
      <c r="S18" s="106">
        <v>40</v>
      </c>
    </row>
    <row r="19" spans="1:19" x14ac:dyDescent="0.2">
      <c r="A19" s="32" t="s">
        <v>33</v>
      </c>
      <c r="B19" s="32">
        <v>38</v>
      </c>
      <c r="C19" s="32" t="s">
        <v>71</v>
      </c>
      <c r="D19" s="32" t="s">
        <v>7</v>
      </c>
      <c r="E19" s="32" t="s">
        <v>33</v>
      </c>
      <c r="F19" s="32">
        <v>5120</v>
      </c>
      <c r="G19" s="32">
        <v>10240</v>
      </c>
      <c r="H19" s="32">
        <v>2</v>
      </c>
      <c r="I19" s="106">
        <v>160</v>
      </c>
      <c r="J19" s="106">
        <v>40</v>
      </c>
      <c r="K19" s="106">
        <v>40</v>
      </c>
      <c r="L19" s="106">
        <v>80</v>
      </c>
      <c r="M19" s="106">
        <v>40</v>
      </c>
      <c r="N19" s="106">
        <v>20</v>
      </c>
      <c r="O19" s="106">
        <v>20</v>
      </c>
      <c r="P19" s="106">
        <v>80</v>
      </c>
      <c r="Q19" s="106">
        <v>80</v>
      </c>
      <c r="R19" s="106">
        <v>160</v>
      </c>
      <c r="S19" s="106">
        <v>80</v>
      </c>
    </row>
    <row r="20" spans="1:19" x14ac:dyDescent="0.2">
      <c r="A20" s="32" t="s">
        <v>5</v>
      </c>
      <c r="B20" s="32">
        <v>39</v>
      </c>
      <c r="C20" s="32" t="s">
        <v>71</v>
      </c>
      <c r="D20" s="32" t="s">
        <v>1</v>
      </c>
      <c r="E20" s="32" t="s">
        <v>5</v>
      </c>
      <c r="F20" s="32">
        <v>320</v>
      </c>
      <c r="G20" s="32">
        <v>320</v>
      </c>
      <c r="H20" s="32">
        <v>1</v>
      </c>
      <c r="I20" s="106">
        <v>80</v>
      </c>
      <c r="J20" s="106">
        <v>160</v>
      </c>
      <c r="K20" s="106">
        <v>40</v>
      </c>
      <c r="L20" s="106">
        <v>40</v>
      </c>
      <c r="M20" s="106">
        <v>20</v>
      </c>
      <c r="N20" s="106">
        <v>80</v>
      </c>
      <c r="O20" s="106">
        <v>80</v>
      </c>
      <c r="P20" s="106">
        <v>80</v>
      </c>
      <c r="Q20" s="106">
        <v>80</v>
      </c>
      <c r="R20" s="106">
        <v>80</v>
      </c>
      <c r="S20" s="106">
        <v>40</v>
      </c>
    </row>
    <row r="21" spans="1:19" x14ac:dyDescent="0.2">
      <c r="A21" s="32" t="s">
        <v>38</v>
      </c>
      <c r="B21" s="32">
        <v>39</v>
      </c>
      <c r="C21" s="32" t="s">
        <v>71</v>
      </c>
      <c r="D21" s="32" t="s">
        <v>7</v>
      </c>
      <c r="E21" s="32" t="s">
        <v>38</v>
      </c>
      <c r="F21" s="32">
        <v>160</v>
      </c>
      <c r="G21" s="32">
        <v>320</v>
      </c>
      <c r="H21" s="32">
        <v>2</v>
      </c>
      <c r="I21" s="106">
        <v>80</v>
      </c>
      <c r="J21" s="106">
        <v>80</v>
      </c>
      <c r="K21" s="106">
        <v>40</v>
      </c>
      <c r="L21" s="106">
        <v>20</v>
      </c>
      <c r="M21" s="106">
        <v>80</v>
      </c>
      <c r="N21" s="106">
        <v>80</v>
      </c>
      <c r="O21" s="106">
        <v>10</v>
      </c>
      <c r="P21" s="106">
        <v>160</v>
      </c>
      <c r="Q21" s="106">
        <v>80</v>
      </c>
      <c r="R21" s="106">
        <v>80</v>
      </c>
      <c r="S21" s="106">
        <v>40</v>
      </c>
    </row>
    <row r="22" spans="1:19" x14ac:dyDescent="0.2">
      <c r="A22" s="32" t="s">
        <v>29</v>
      </c>
      <c r="B22" s="32">
        <v>40</v>
      </c>
      <c r="C22" s="32" t="s">
        <v>71</v>
      </c>
      <c r="D22" s="32" t="s">
        <v>1</v>
      </c>
      <c r="E22" s="32" t="s">
        <v>29</v>
      </c>
      <c r="F22" s="32">
        <v>10240</v>
      </c>
      <c r="G22" s="32">
        <v>10240</v>
      </c>
      <c r="H22" s="32">
        <f>G22/F22</f>
        <v>1</v>
      </c>
      <c r="I22" s="106">
        <v>80</v>
      </c>
      <c r="J22" s="106">
        <v>40</v>
      </c>
      <c r="K22" s="106">
        <v>10</v>
      </c>
      <c r="L22" s="106">
        <v>640</v>
      </c>
      <c r="M22" s="106">
        <v>80</v>
      </c>
      <c r="N22" s="106">
        <v>20</v>
      </c>
      <c r="O22" s="106">
        <v>20</v>
      </c>
      <c r="P22" s="106">
        <v>40</v>
      </c>
      <c r="Q22" s="106">
        <v>80</v>
      </c>
      <c r="R22" s="106">
        <v>320</v>
      </c>
      <c r="S22" s="106">
        <v>320</v>
      </c>
    </row>
    <row r="23" spans="1:19" x14ac:dyDescent="0.2">
      <c r="A23" s="32" t="s">
        <v>35</v>
      </c>
      <c r="B23" s="32">
        <v>41</v>
      </c>
      <c r="C23" s="32" t="s">
        <v>71</v>
      </c>
      <c r="D23" s="32" t="s">
        <v>1</v>
      </c>
      <c r="E23" s="32" t="s">
        <v>35</v>
      </c>
      <c r="F23" s="32">
        <v>80</v>
      </c>
      <c r="G23" s="32">
        <v>160</v>
      </c>
      <c r="H23" s="32">
        <f>G23/F23</f>
        <v>2</v>
      </c>
      <c r="I23" s="106">
        <v>80</v>
      </c>
      <c r="J23" s="106">
        <v>80</v>
      </c>
      <c r="K23" s="106">
        <v>80</v>
      </c>
      <c r="L23" s="106">
        <v>20</v>
      </c>
      <c r="M23" s="106">
        <v>40</v>
      </c>
      <c r="N23" s="106">
        <v>80</v>
      </c>
      <c r="O23" s="106">
        <v>20</v>
      </c>
      <c r="P23" s="106">
        <v>80</v>
      </c>
      <c r="Q23" s="106">
        <v>40</v>
      </c>
      <c r="R23" s="106">
        <v>80</v>
      </c>
      <c r="S23" s="106">
        <v>40</v>
      </c>
    </row>
    <row r="24" spans="1:19" x14ac:dyDescent="0.2">
      <c r="A24" s="32" t="s">
        <v>0</v>
      </c>
      <c r="B24" s="32">
        <v>42</v>
      </c>
      <c r="C24" s="32" t="s">
        <v>71</v>
      </c>
      <c r="D24" s="32" t="s">
        <v>1</v>
      </c>
      <c r="E24" s="32" t="s">
        <v>0</v>
      </c>
      <c r="F24" s="32">
        <v>5120</v>
      </c>
      <c r="G24" s="32">
        <v>10240</v>
      </c>
      <c r="H24" s="32">
        <f>G24/F24</f>
        <v>2</v>
      </c>
      <c r="I24" s="106">
        <v>80</v>
      </c>
      <c r="J24" s="106">
        <v>320</v>
      </c>
      <c r="K24" s="106">
        <v>160</v>
      </c>
      <c r="L24" s="106">
        <v>640</v>
      </c>
      <c r="M24" s="106">
        <v>0</v>
      </c>
      <c r="N24" s="106">
        <v>640</v>
      </c>
      <c r="O24" s="106">
        <v>40</v>
      </c>
      <c r="P24" s="106">
        <v>320</v>
      </c>
      <c r="Q24" s="106">
        <v>40</v>
      </c>
      <c r="R24" s="106">
        <v>1280</v>
      </c>
      <c r="S24" s="106">
        <v>640</v>
      </c>
    </row>
    <row r="25" spans="1:19" x14ac:dyDescent="0.2">
      <c r="A25" s="32" t="s">
        <v>18</v>
      </c>
      <c r="B25" s="32">
        <v>42</v>
      </c>
      <c r="C25" s="32" t="s">
        <v>71</v>
      </c>
      <c r="D25" s="32" t="s">
        <v>1</v>
      </c>
      <c r="E25" s="32" t="s">
        <v>18</v>
      </c>
      <c r="F25" s="32">
        <v>1280</v>
      </c>
      <c r="G25" s="32">
        <v>2560</v>
      </c>
      <c r="H25" s="32">
        <f>G25/F25</f>
        <v>2</v>
      </c>
      <c r="I25" s="106">
        <v>80</v>
      </c>
      <c r="J25" s="106">
        <v>80</v>
      </c>
      <c r="K25" s="106">
        <v>80</v>
      </c>
      <c r="L25" s="106">
        <v>320</v>
      </c>
      <c r="M25" s="106">
        <v>160</v>
      </c>
      <c r="N25" s="106">
        <v>80</v>
      </c>
      <c r="O25" s="106">
        <v>80</v>
      </c>
      <c r="P25" s="106">
        <v>80</v>
      </c>
      <c r="Q25" s="106">
        <v>80</v>
      </c>
      <c r="R25" s="106">
        <v>80</v>
      </c>
      <c r="S25" s="106">
        <v>160</v>
      </c>
    </row>
    <row r="26" spans="1:19" x14ac:dyDescent="0.2">
      <c r="A26" s="32" t="s">
        <v>20</v>
      </c>
      <c r="B26" s="32">
        <v>44</v>
      </c>
      <c r="C26" s="32" t="s">
        <v>71</v>
      </c>
      <c r="D26" s="32" t="s">
        <v>1</v>
      </c>
      <c r="E26" s="32" t="s">
        <v>20</v>
      </c>
      <c r="F26" s="32">
        <v>2560</v>
      </c>
      <c r="G26" s="32">
        <v>5120</v>
      </c>
      <c r="H26" s="32">
        <f>G26/F26</f>
        <v>2</v>
      </c>
      <c r="I26" s="106">
        <v>160</v>
      </c>
      <c r="J26" s="106">
        <v>80</v>
      </c>
      <c r="K26" s="106">
        <v>40</v>
      </c>
      <c r="L26" s="106">
        <v>160</v>
      </c>
      <c r="M26" s="106">
        <v>80</v>
      </c>
      <c r="N26" s="106">
        <v>80</v>
      </c>
      <c r="O26" s="106">
        <v>40</v>
      </c>
      <c r="P26" s="106">
        <v>40</v>
      </c>
      <c r="Q26" s="106">
        <v>80</v>
      </c>
      <c r="R26" s="106">
        <v>80</v>
      </c>
      <c r="S26" s="106">
        <v>80</v>
      </c>
    </row>
    <row r="27" spans="1:19" x14ac:dyDescent="0.2">
      <c r="A27" s="32" t="s">
        <v>40</v>
      </c>
      <c r="B27" s="32">
        <v>44</v>
      </c>
      <c r="C27" s="32" t="s">
        <v>71</v>
      </c>
      <c r="D27" s="32" t="s">
        <v>7</v>
      </c>
      <c r="E27" s="32" t="s">
        <v>40</v>
      </c>
      <c r="F27" s="32">
        <v>160</v>
      </c>
      <c r="G27" s="32">
        <v>640</v>
      </c>
      <c r="H27" s="32">
        <v>4</v>
      </c>
      <c r="I27" s="106">
        <v>160</v>
      </c>
      <c r="J27" s="106">
        <v>160</v>
      </c>
      <c r="K27" s="106">
        <v>80</v>
      </c>
      <c r="L27" s="106">
        <v>80</v>
      </c>
      <c r="M27" s="106">
        <v>80</v>
      </c>
      <c r="N27" s="106">
        <v>80</v>
      </c>
      <c r="O27" s="106">
        <v>20</v>
      </c>
      <c r="P27" s="106">
        <v>160</v>
      </c>
      <c r="Q27" s="106">
        <v>80</v>
      </c>
      <c r="R27" s="106">
        <v>80</v>
      </c>
      <c r="S27" s="106">
        <v>80</v>
      </c>
    </row>
    <row r="28" spans="1:19" x14ac:dyDescent="0.2">
      <c r="A28" s="32" t="s">
        <v>10</v>
      </c>
      <c r="B28" s="32">
        <v>47</v>
      </c>
      <c r="C28" s="32" t="s">
        <v>71</v>
      </c>
      <c r="D28" s="32" t="s">
        <v>7</v>
      </c>
      <c r="E28" s="32" t="s">
        <v>10</v>
      </c>
      <c r="F28" s="32">
        <v>320</v>
      </c>
      <c r="G28" s="32">
        <v>1280</v>
      </c>
      <c r="H28" s="32">
        <v>4</v>
      </c>
      <c r="I28" s="106">
        <v>80</v>
      </c>
      <c r="J28" s="106">
        <v>20</v>
      </c>
      <c r="K28" s="106">
        <v>40</v>
      </c>
      <c r="L28" s="106">
        <v>80</v>
      </c>
      <c r="M28" s="106">
        <v>0</v>
      </c>
      <c r="N28" s="106">
        <v>20</v>
      </c>
      <c r="O28" s="106">
        <v>40</v>
      </c>
      <c r="P28" s="106">
        <v>20</v>
      </c>
      <c r="Q28" s="106">
        <v>80</v>
      </c>
      <c r="R28" s="106">
        <v>40</v>
      </c>
      <c r="S28" s="106">
        <v>40</v>
      </c>
    </row>
    <row r="29" spans="1:19" x14ac:dyDescent="0.2">
      <c r="A29" s="32" t="s">
        <v>34</v>
      </c>
      <c r="B29" s="32">
        <v>48</v>
      </c>
      <c r="C29" s="32" t="s">
        <v>72</v>
      </c>
      <c r="D29" s="32" t="s">
        <v>7</v>
      </c>
      <c r="E29" s="32" t="s">
        <v>34</v>
      </c>
      <c r="F29" s="32">
        <v>1280</v>
      </c>
      <c r="G29" s="32">
        <v>1280</v>
      </c>
      <c r="H29" s="32">
        <v>1</v>
      </c>
      <c r="I29" s="106">
        <v>80</v>
      </c>
      <c r="J29" s="106">
        <v>40</v>
      </c>
      <c r="K29" s="106">
        <v>40</v>
      </c>
      <c r="L29" s="106">
        <v>160</v>
      </c>
      <c r="M29" s="106">
        <v>160</v>
      </c>
      <c r="N29" s="106">
        <v>40</v>
      </c>
      <c r="O29" s="106">
        <v>40</v>
      </c>
      <c r="P29" s="106">
        <v>80</v>
      </c>
      <c r="Q29" s="106">
        <v>40</v>
      </c>
      <c r="R29" s="106">
        <v>160</v>
      </c>
      <c r="S29" s="106">
        <v>160</v>
      </c>
    </row>
    <row r="30" spans="1:19" x14ac:dyDescent="0.2">
      <c r="A30" s="32" t="s">
        <v>32</v>
      </c>
      <c r="B30" s="32">
        <v>49</v>
      </c>
      <c r="C30" s="32" t="s">
        <v>72</v>
      </c>
      <c r="D30" s="32" t="s">
        <v>7</v>
      </c>
      <c r="E30" s="32" t="s">
        <v>32</v>
      </c>
      <c r="F30" s="32">
        <v>40</v>
      </c>
      <c r="G30" s="32">
        <v>320</v>
      </c>
      <c r="H30" s="32">
        <v>8</v>
      </c>
      <c r="I30" s="106">
        <v>80</v>
      </c>
      <c r="J30" s="106">
        <v>20</v>
      </c>
      <c r="K30" s="106">
        <v>40</v>
      </c>
      <c r="L30" s="106">
        <v>40</v>
      </c>
      <c r="M30" s="106">
        <v>40</v>
      </c>
      <c r="N30" s="106">
        <v>20</v>
      </c>
      <c r="O30" s="106">
        <v>20</v>
      </c>
      <c r="P30" s="106">
        <v>40</v>
      </c>
      <c r="Q30" s="106">
        <v>80</v>
      </c>
      <c r="R30" s="106">
        <v>40</v>
      </c>
      <c r="S30" s="106">
        <v>40</v>
      </c>
    </row>
    <row r="31" spans="1:19" x14ac:dyDescent="0.2">
      <c r="A31" s="32" t="s">
        <v>36</v>
      </c>
      <c r="B31" s="32">
        <v>49</v>
      </c>
      <c r="C31" s="32" t="s">
        <v>72</v>
      </c>
      <c r="D31" s="32" t="s">
        <v>7</v>
      </c>
      <c r="E31" s="32" t="s">
        <v>36</v>
      </c>
      <c r="F31" s="32">
        <v>2560</v>
      </c>
      <c r="G31" s="32">
        <v>2560</v>
      </c>
      <c r="H31" s="32">
        <v>1</v>
      </c>
      <c r="I31" s="106">
        <v>80</v>
      </c>
      <c r="J31" s="106">
        <v>40</v>
      </c>
      <c r="K31" s="106">
        <v>320</v>
      </c>
      <c r="L31" s="106">
        <v>160</v>
      </c>
      <c r="M31" s="106">
        <v>20</v>
      </c>
      <c r="N31" s="106">
        <v>80</v>
      </c>
      <c r="O31" s="106">
        <v>20</v>
      </c>
      <c r="P31" s="106">
        <v>80</v>
      </c>
      <c r="Q31" s="106">
        <v>80</v>
      </c>
      <c r="R31" s="106">
        <v>80</v>
      </c>
      <c r="S31" s="106">
        <v>320</v>
      </c>
    </row>
    <row r="32" spans="1:19" x14ac:dyDescent="0.2">
      <c r="A32" s="32" t="s">
        <v>6</v>
      </c>
      <c r="B32" s="32">
        <v>51</v>
      </c>
      <c r="C32" s="32" t="s">
        <v>72</v>
      </c>
      <c r="D32" s="32" t="s">
        <v>7</v>
      </c>
      <c r="E32" s="32" t="s">
        <v>6</v>
      </c>
      <c r="F32" s="32">
        <v>320</v>
      </c>
      <c r="G32" s="32">
        <v>640</v>
      </c>
      <c r="H32" s="32">
        <f>G32/F32</f>
        <v>2</v>
      </c>
      <c r="I32" s="106">
        <v>80</v>
      </c>
      <c r="J32" s="106">
        <v>20</v>
      </c>
      <c r="K32" s="106">
        <v>40</v>
      </c>
      <c r="L32" s="106">
        <v>80</v>
      </c>
      <c r="M32" s="106">
        <v>40</v>
      </c>
      <c r="N32" s="106">
        <v>40</v>
      </c>
      <c r="O32" s="106">
        <v>40</v>
      </c>
      <c r="P32" s="106">
        <v>40</v>
      </c>
      <c r="Q32" s="106">
        <v>80</v>
      </c>
      <c r="R32" s="106">
        <v>160</v>
      </c>
      <c r="S32" s="106">
        <v>160</v>
      </c>
    </row>
    <row r="33" spans="1:19" x14ac:dyDescent="0.2">
      <c r="A33" s="32" t="s">
        <v>25</v>
      </c>
      <c r="B33" s="32">
        <v>51</v>
      </c>
      <c r="C33" s="32" t="s">
        <v>72</v>
      </c>
      <c r="D33" s="32" t="s">
        <v>7</v>
      </c>
      <c r="E33" s="32" t="s">
        <v>25</v>
      </c>
      <c r="F33" s="32">
        <v>1280</v>
      </c>
      <c r="G33" s="32">
        <v>1280</v>
      </c>
      <c r="H33" s="32">
        <f>G33/F33</f>
        <v>1</v>
      </c>
      <c r="I33" s="106">
        <v>160</v>
      </c>
      <c r="J33" s="106">
        <v>40</v>
      </c>
      <c r="K33" s="106">
        <v>80</v>
      </c>
      <c r="L33" s="106">
        <v>160</v>
      </c>
      <c r="M33" s="106">
        <v>40</v>
      </c>
      <c r="N33" s="106">
        <v>40</v>
      </c>
      <c r="O33" s="106">
        <v>20</v>
      </c>
      <c r="P33" s="106">
        <v>40</v>
      </c>
      <c r="Q33" s="106">
        <v>80</v>
      </c>
      <c r="R33" s="106">
        <v>80</v>
      </c>
      <c r="S33" s="106">
        <v>160</v>
      </c>
    </row>
    <row r="34" spans="1:19" x14ac:dyDescent="0.2">
      <c r="A34" s="32" t="s">
        <v>3</v>
      </c>
      <c r="B34" s="32">
        <v>53</v>
      </c>
      <c r="C34" s="32" t="s">
        <v>72</v>
      </c>
      <c r="D34" s="32" t="s">
        <v>1</v>
      </c>
      <c r="E34" s="32" t="s">
        <v>3</v>
      </c>
      <c r="F34" s="32">
        <v>640</v>
      </c>
      <c r="G34" s="32">
        <v>1280</v>
      </c>
      <c r="H34" s="32">
        <v>2</v>
      </c>
      <c r="I34" s="106">
        <v>80</v>
      </c>
      <c r="J34" s="106">
        <v>20</v>
      </c>
      <c r="K34" s="106">
        <v>80</v>
      </c>
      <c r="L34" s="106">
        <v>160</v>
      </c>
      <c r="M34" s="106">
        <v>40</v>
      </c>
      <c r="N34" s="106">
        <v>40</v>
      </c>
      <c r="O34" s="106">
        <v>20</v>
      </c>
      <c r="P34" s="106">
        <v>20</v>
      </c>
      <c r="Q34" s="106">
        <v>80</v>
      </c>
      <c r="R34" s="106">
        <v>160</v>
      </c>
      <c r="S34" s="106">
        <v>160</v>
      </c>
    </row>
    <row r="35" spans="1:19" x14ac:dyDescent="0.2">
      <c r="A35" s="32" t="s">
        <v>19</v>
      </c>
      <c r="B35" s="32">
        <v>56</v>
      </c>
      <c r="C35" s="32" t="s">
        <v>72</v>
      </c>
      <c r="D35" s="32" t="s">
        <v>1</v>
      </c>
      <c r="E35" s="32" t="s">
        <v>19</v>
      </c>
      <c r="F35" s="32">
        <v>80</v>
      </c>
      <c r="G35" s="32">
        <v>640</v>
      </c>
      <c r="H35" s="32">
        <v>8</v>
      </c>
      <c r="I35" s="106">
        <v>80</v>
      </c>
      <c r="J35" s="106">
        <v>20</v>
      </c>
      <c r="K35" s="106">
        <v>40</v>
      </c>
      <c r="L35" s="106">
        <v>40</v>
      </c>
      <c r="M35" s="106">
        <v>40</v>
      </c>
      <c r="N35" s="106">
        <v>20</v>
      </c>
      <c r="O35" s="106">
        <v>20</v>
      </c>
      <c r="P35" s="106">
        <v>20</v>
      </c>
      <c r="Q35" s="106">
        <v>80</v>
      </c>
      <c r="R35" s="106">
        <v>40</v>
      </c>
      <c r="S35" s="106">
        <v>40</v>
      </c>
    </row>
    <row r="36" spans="1:19" x14ac:dyDescent="0.2">
      <c r="A36" s="32" t="s">
        <v>42</v>
      </c>
      <c r="B36" s="32">
        <v>58</v>
      </c>
      <c r="C36" s="32" t="s">
        <v>73</v>
      </c>
      <c r="D36" s="32" t="s">
        <v>1</v>
      </c>
      <c r="E36" s="32" t="s">
        <v>42</v>
      </c>
      <c r="F36" s="32">
        <v>10240</v>
      </c>
      <c r="G36" s="32">
        <v>10240</v>
      </c>
      <c r="H36" s="32">
        <v>1</v>
      </c>
      <c r="I36" s="106">
        <v>80</v>
      </c>
      <c r="J36" s="106">
        <v>20</v>
      </c>
      <c r="K36" s="106">
        <v>320</v>
      </c>
      <c r="L36" s="106">
        <v>320</v>
      </c>
      <c r="M36" s="106">
        <v>40</v>
      </c>
      <c r="N36" s="106">
        <v>80</v>
      </c>
      <c r="O36" s="106">
        <v>40</v>
      </c>
      <c r="P36" s="106">
        <v>80</v>
      </c>
      <c r="Q36" s="106">
        <v>80</v>
      </c>
      <c r="R36" s="106">
        <v>640</v>
      </c>
      <c r="S36" s="106">
        <v>320</v>
      </c>
    </row>
    <row r="37" spans="1:19" x14ac:dyDescent="0.2">
      <c r="A37" s="106" t="s">
        <v>37</v>
      </c>
      <c r="B37" s="32">
        <v>59</v>
      </c>
      <c r="C37" s="32" t="s">
        <v>73</v>
      </c>
      <c r="D37" s="32" t="s">
        <v>1</v>
      </c>
      <c r="E37" s="32" t="s">
        <v>37</v>
      </c>
      <c r="F37" s="32">
        <v>2560</v>
      </c>
      <c r="G37" s="32">
        <v>5120</v>
      </c>
      <c r="H37" s="32">
        <v>2</v>
      </c>
      <c r="I37" s="106">
        <v>80</v>
      </c>
      <c r="J37" s="106">
        <v>40</v>
      </c>
      <c r="K37" s="106">
        <v>1280</v>
      </c>
      <c r="L37" s="106">
        <v>160</v>
      </c>
      <c r="M37" s="106">
        <v>80</v>
      </c>
      <c r="N37" s="106">
        <v>40</v>
      </c>
      <c r="O37" s="106">
        <v>20</v>
      </c>
      <c r="P37" s="106">
        <v>80</v>
      </c>
      <c r="Q37" s="106">
        <v>80</v>
      </c>
      <c r="R37" s="106">
        <v>40</v>
      </c>
      <c r="S37" s="106">
        <v>160</v>
      </c>
    </row>
    <row r="38" spans="1:19" x14ac:dyDescent="0.2">
      <c r="A38" s="32" t="s">
        <v>41</v>
      </c>
      <c r="B38" s="32">
        <v>59</v>
      </c>
      <c r="C38" s="32" t="s">
        <v>73</v>
      </c>
      <c r="D38" s="32" t="s">
        <v>7</v>
      </c>
      <c r="E38" s="32" t="s">
        <v>41</v>
      </c>
      <c r="F38" s="32">
        <v>640</v>
      </c>
      <c r="G38" s="32">
        <v>1280</v>
      </c>
      <c r="H38" s="32">
        <f>G38/F38</f>
        <v>2</v>
      </c>
      <c r="I38" s="106">
        <v>80</v>
      </c>
      <c r="J38" s="106">
        <v>20</v>
      </c>
      <c r="K38" s="106">
        <v>40</v>
      </c>
      <c r="L38" s="106">
        <v>160</v>
      </c>
      <c r="M38" s="106">
        <v>80</v>
      </c>
      <c r="N38" s="106">
        <v>40</v>
      </c>
      <c r="O38" s="106">
        <v>20</v>
      </c>
      <c r="P38" s="106">
        <v>40</v>
      </c>
      <c r="Q38" s="106">
        <v>80</v>
      </c>
      <c r="R38" s="106">
        <v>80</v>
      </c>
      <c r="S38" s="106">
        <v>160</v>
      </c>
    </row>
    <row r="39" spans="1:19" x14ac:dyDescent="0.2">
      <c r="A39" s="32" t="s">
        <v>15</v>
      </c>
      <c r="B39" s="32">
        <v>61</v>
      </c>
      <c r="C39" s="32" t="s">
        <v>73</v>
      </c>
      <c r="D39" s="32" t="s">
        <v>7</v>
      </c>
      <c r="E39" s="32" t="s">
        <v>15</v>
      </c>
      <c r="F39" s="32">
        <v>1280</v>
      </c>
      <c r="G39" s="32">
        <v>2560</v>
      </c>
      <c r="H39" s="32">
        <f>G39/F39</f>
        <v>2</v>
      </c>
      <c r="I39" s="106">
        <v>80</v>
      </c>
      <c r="J39" s="106">
        <v>40</v>
      </c>
      <c r="K39" s="106">
        <v>320</v>
      </c>
      <c r="L39" s="106">
        <v>160</v>
      </c>
      <c r="M39" s="106">
        <v>80</v>
      </c>
      <c r="N39" s="106">
        <v>40</v>
      </c>
      <c r="O39" s="106">
        <v>40</v>
      </c>
      <c r="P39" s="106">
        <v>80</v>
      </c>
      <c r="Q39" s="106">
        <v>80</v>
      </c>
      <c r="R39" s="106">
        <v>160</v>
      </c>
      <c r="S39" s="106">
        <v>320</v>
      </c>
    </row>
    <row r="40" spans="1:19" x14ac:dyDescent="0.2">
      <c r="A40" s="32" t="s">
        <v>12</v>
      </c>
      <c r="B40" s="32">
        <v>66</v>
      </c>
      <c r="C40" s="32" t="s">
        <v>73</v>
      </c>
      <c r="D40" s="32" t="s">
        <v>7</v>
      </c>
      <c r="E40" s="32" t="s">
        <v>12</v>
      </c>
      <c r="F40" s="32">
        <v>320</v>
      </c>
      <c r="G40" s="32">
        <v>640</v>
      </c>
      <c r="H40" s="32">
        <f>G40/F40</f>
        <v>2</v>
      </c>
      <c r="I40" s="106">
        <v>160</v>
      </c>
      <c r="J40" s="106">
        <v>40</v>
      </c>
      <c r="K40" s="106">
        <v>40</v>
      </c>
      <c r="L40" s="106">
        <v>160</v>
      </c>
      <c r="M40" s="106">
        <v>20</v>
      </c>
      <c r="N40" s="106">
        <v>40</v>
      </c>
      <c r="O40" s="106">
        <v>10</v>
      </c>
      <c r="P40" s="106">
        <v>80</v>
      </c>
      <c r="Q40" s="106">
        <v>80</v>
      </c>
      <c r="R40" s="106">
        <v>160</v>
      </c>
      <c r="S40" s="106">
        <v>160</v>
      </c>
    </row>
    <row r="41" spans="1:19" x14ac:dyDescent="0.2">
      <c r="A41" s="32" t="s">
        <v>27</v>
      </c>
      <c r="B41" s="32">
        <v>68</v>
      </c>
      <c r="C41" s="32" t="s">
        <v>73</v>
      </c>
      <c r="D41" s="32" t="s">
        <v>1</v>
      </c>
      <c r="E41" s="32" t="s">
        <v>27</v>
      </c>
      <c r="F41" s="32">
        <v>80</v>
      </c>
      <c r="G41" s="32">
        <v>320</v>
      </c>
      <c r="H41" s="32">
        <v>4</v>
      </c>
      <c r="I41" s="106">
        <v>80</v>
      </c>
      <c r="J41" s="106">
        <v>80</v>
      </c>
      <c r="K41" s="106">
        <v>80</v>
      </c>
      <c r="L41" s="106">
        <v>40</v>
      </c>
      <c r="M41" s="106">
        <v>40</v>
      </c>
      <c r="N41" s="106">
        <v>80</v>
      </c>
      <c r="O41" s="106">
        <v>10</v>
      </c>
      <c r="P41" s="106">
        <v>80</v>
      </c>
      <c r="Q41" s="106">
        <v>40</v>
      </c>
      <c r="R41" s="106">
        <v>10</v>
      </c>
      <c r="S41" s="106">
        <v>40</v>
      </c>
    </row>
  </sheetData>
  <conditionalFormatting sqref="H1:H41">
    <cfRule type="cellIs" dxfId="46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1"/>
  <sheetViews>
    <sheetView topLeftCell="A7" workbookViewId="0">
      <selection activeCell="V16" sqref="V16"/>
    </sheetView>
  </sheetViews>
  <sheetFormatPr baseColWidth="10" defaultColWidth="8.83203125" defaultRowHeight="15" x14ac:dyDescent="0.2"/>
  <cols>
    <col min="1" max="1" width="13.33203125" bestFit="1" customWidth="1"/>
    <col min="5" max="5" width="13.33203125" bestFit="1" customWidth="1"/>
    <col min="8" max="8" width="9.6640625" customWidth="1"/>
  </cols>
  <sheetData>
    <row r="1" spans="1:25" ht="71" x14ac:dyDescent="0.2">
      <c r="A1" t="s">
        <v>43</v>
      </c>
      <c r="B1" t="s">
        <v>44</v>
      </c>
      <c r="C1" t="s">
        <v>59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s="74" t="s">
        <v>60</v>
      </c>
      <c r="J1" s="75" t="s">
        <v>61</v>
      </c>
      <c r="K1" s="93" t="s">
        <v>100</v>
      </c>
      <c r="L1" s="75" t="s">
        <v>62</v>
      </c>
      <c r="M1" s="75" t="s">
        <v>98</v>
      </c>
      <c r="N1" s="94" t="s">
        <v>63</v>
      </c>
      <c r="O1" s="75" t="s">
        <v>64</v>
      </c>
      <c r="P1" s="75" t="s">
        <v>65</v>
      </c>
      <c r="Q1" s="75" t="s">
        <v>66</v>
      </c>
      <c r="R1" s="94" t="s">
        <v>67</v>
      </c>
      <c r="S1" s="75" t="s">
        <v>68</v>
      </c>
      <c r="T1" s="74"/>
    </row>
    <row r="2" spans="1:25" x14ac:dyDescent="0.2">
      <c r="A2" t="s">
        <v>17</v>
      </c>
      <c r="B2">
        <v>22</v>
      </c>
      <c r="C2" t="s">
        <v>69</v>
      </c>
      <c r="D2" t="s">
        <v>7</v>
      </c>
      <c r="E2" t="s">
        <v>17</v>
      </c>
      <c r="F2">
        <v>1280</v>
      </c>
      <c r="G2">
        <v>1280</v>
      </c>
      <c r="H2">
        <v>1</v>
      </c>
      <c r="I2">
        <v>-1</v>
      </c>
      <c r="J2">
        <v>-2</v>
      </c>
      <c r="K2" s="76">
        <f t="shared" ref="K2:K41" si="0">I2-J2</f>
        <v>1</v>
      </c>
      <c r="L2">
        <v>0</v>
      </c>
      <c r="M2">
        <v>1</v>
      </c>
      <c r="N2">
        <v>-2</v>
      </c>
      <c r="O2">
        <v>-1</v>
      </c>
      <c r="P2">
        <v>-1</v>
      </c>
      <c r="Q2">
        <v>-1</v>
      </c>
      <c r="R2">
        <v>0</v>
      </c>
      <c r="S2">
        <v>1</v>
      </c>
      <c r="T2" s="76"/>
      <c r="U2" s="76"/>
      <c r="W2" s="76"/>
      <c r="X2" s="76"/>
      <c r="Y2" s="76"/>
    </row>
    <row r="3" spans="1:25" x14ac:dyDescent="0.2">
      <c r="A3" t="s">
        <v>2</v>
      </c>
      <c r="B3">
        <v>23</v>
      </c>
      <c r="C3" t="s">
        <v>69</v>
      </c>
      <c r="D3" t="s">
        <v>1</v>
      </c>
      <c r="E3" t="s">
        <v>2</v>
      </c>
      <c r="F3">
        <v>1280</v>
      </c>
      <c r="G3">
        <v>2560</v>
      </c>
      <c r="H3">
        <v>2</v>
      </c>
      <c r="I3">
        <v>-2</v>
      </c>
      <c r="J3">
        <v>-4</v>
      </c>
      <c r="K3" s="76">
        <f t="shared" si="0"/>
        <v>2</v>
      </c>
      <c r="L3">
        <v>0</v>
      </c>
      <c r="M3">
        <v>-5</v>
      </c>
      <c r="N3">
        <v>-1</v>
      </c>
      <c r="O3">
        <v>-2</v>
      </c>
      <c r="P3">
        <v>-2</v>
      </c>
      <c r="Q3">
        <v>-2</v>
      </c>
      <c r="R3">
        <v>1</v>
      </c>
      <c r="S3">
        <v>1</v>
      </c>
    </row>
    <row r="4" spans="1:25" x14ac:dyDescent="0.2">
      <c r="A4" t="s">
        <v>16</v>
      </c>
      <c r="B4">
        <v>23</v>
      </c>
      <c r="C4" t="s">
        <v>69</v>
      </c>
      <c r="D4" t="s">
        <v>7</v>
      </c>
      <c r="E4" t="s">
        <v>16</v>
      </c>
      <c r="F4">
        <v>10240</v>
      </c>
      <c r="G4">
        <v>10240</v>
      </c>
      <c r="H4">
        <v>1</v>
      </c>
      <c r="I4">
        <v>-1</v>
      </c>
      <c r="J4">
        <v>0</v>
      </c>
      <c r="K4" s="76">
        <f t="shared" si="0"/>
        <v>-1</v>
      </c>
      <c r="L4">
        <v>0</v>
      </c>
      <c r="M4">
        <v>-4</v>
      </c>
      <c r="N4">
        <v>-1</v>
      </c>
      <c r="O4">
        <v>-1</v>
      </c>
      <c r="P4">
        <v>1</v>
      </c>
      <c r="Q4">
        <v>-2</v>
      </c>
      <c r="R4">
        <v>0</v>
      </c>
      <c r="S4">
        <v>0</v>
      </c>
    </row>
    <row r="5" spans="1:25" x14ac:dyDescent="0.2">
      <c r="A5" t="s">
        <v>24</v>
      </c>
      <c r="B5">
        <v>23</v>
      </c>
      <c r="C5" t="s">
        <v>69</v>
      </c>
      <c r="D5" t="s">
        <v>7</v>
      </c>
      <c r="E5" t="s">
        <v>24</v>
      </c>
      <c r="F5">
        <v>2560</v>
      </c>
      <c r="G5">
        <v>2560</v>
      </c>
      <c r="H5">
        <v>1</v>
      </c>
      <c r="I5">
        <v>-2</v>
      </c>
      <c r="J5">
        <v>-2</v>
      </c>
      <c r="K5" s="76">
        <f t="shared" si="0"/>
        <v>0</v>
      </c>
      <c r="L5">
        <v>0</v>
      </c>
      <c r="M5">
        <v>-1</v>
      </c>
      <c r="N5">
        <v>-2</v>
      </c>
      <c r="O5">
        <v>-2</v>
      </c>
      <c r="P5">
        <v>-1</v>
      </c>
      <c r="Q5">
        <v>-1</v>
      </c>
      <c r="R5">
        <v>0</v>
      </c>
      <c r="S5">
        <v>1</v>
      </c>
    </row>
    <row r="6" spans="1:25" x14ac:dyDescent="0.2">
      <c r="A6" t="s">
        <v>31</v>
      </c>
      <c r="B6">
        <v>23</v>
      </c>
      <c r="C6" t="s">
        <v>69</v>
      </c>
      <c r="D6" t="s">
        <v>1</v>
      </c>
      <c r="E6" t="s">
        <v>31</v>
      </c>
      <c r="F6">
        <v>10240</v>
      </c>
      <c r="G6">
        <v>20480</v>
      </c>
      <c r="H6">
        <v>2</v>
      </c>
      <c r="I6">
        <v>-3</v>
      </c>
      <c r="J6">
        <v>-1</v>
      </c>
      <c r="K6" s="76">
        <f t="shared" si="0"/>
        <v>-2</v>
      </c>
      <c r="L6">
        <v>0</v>
      </c>
      <c r="M6">
        <v>-5</v>
      </c>
      <c r="N6">
        <v>-2</v>
      </c>
      <c r="O6">
        <v>-1</v>
      </c>
      <c r="P6">
        <v>0</v>
      </c>
      <c r="Q6">
        <v>-2</v>
      </c>
      <c r="R6">
        <v>0</v>
      </c>
      <c r="S6">
        <v>-2</v>
      </c>
    </row>
    <row r="7" spans="1:25" x14ac:dyDescent="0.2">
      <c r="A7" t="s">
        <v>21</v>
      </c>
      <c r="B7">
        <v>25</v>
      </c>
      <c r="C7" t="s">
        <v>69</v>
      </c>
      <c r="D7" t="s">
        <v>1</v>
      </c>
      <c r="E7" t="s">
        <v>21</v>
      </c>
      <c r="F7">
        <v>2560</v>
      </c>
      <c r="G7">
        <v>5120</v>
      </c>
      <c r="H7">
        <v>2</v>
      </c>
      <c r="I7">
        <v>-2</v>
      </c>
      <c r="J7">
        <v>-4</v>
      </c>
      <c r="K7" s="76">
        <f t="shared" si="0"/>
        <v>2</v>
      </c>
      <c r="L7">
        <v>0</v>
      </c>
      <c r="M7">
        <v>-4</v>
      </c>
      <c r="N7">
        <v>-1</v>
      </c>
      <c r="O7">
        <v>-2</v>
      </c>
      <c r="P7">
        <v>-2</v>
      </c>
      <c r="Q7">
        <v>-2</v>
      </c>
      <c r="R7">
        <v>0</v>
      </c>
      <c r="S7">
        <v>0</v>
      </c>
    </row>
    <row r="8" spans="1:25" x14ac:dyDescent="0.2">
      <c r="A8" t="s">
        <v>30</v>
      </c>
      <c r="B8">
        <v>25</v>
      </c>
      <c r="C8" t="s">
        <v>69</v>
      </c>
      <c r="D8" t="s">
        <v>7</v>
      </c>
      <c r="E8" t="s">
        <v>30</v>
      </c>
      <c r="F8">
        <v>320</v>
      </c>
      <c r="G8">
        <v>1280</v>
      </c>
      <c r="H8">
        <v>4</v>
      </c>
      <c r="I8">
        <v>0</v>
      </c>
      <c r="J8">
        <v>2</v>
      </c>
      <c r="K8" s="76">
        <f t="shared" si="0"/>
        <v>-2</v>
      </c>
      <c r="L8">
        <v>0</v>
      </c>
      <c r="M8">
        <v>0</v>
      </c>
      <c r="N8">
        <v>0</v>
      </c>
      <c r="O8">
        <v>1</v>
      </c>
      <c r="P8">
        <v>2</v>
      </c>
      <c r="Q8">
        <v>1</v>
      </c>
      <c r="R8">
        <v>1</v>
      </c>
      <c r="S8">
        <v>4</v>
      </c>
    </row>
    <row r="9" spans="1:25" x14ac:dyDescent="0.2">
      <c r="A9" t="s">
        <v>14</v>
      </c>
      <c r="B9">
        <v>27</v>
      </c>
      <c r="C9" t="s">
        <v>69</v>
      </c>
      <c r="D9" t="s">
        <v>7</v>
      </c>
      <c r="E9" t="s">
        <v>14</v>
      </c>
      <c r="F9">
        <v>640</v>
      </c>
      <c r="G9">
        <v>2560</v>
      </c>
      <c r="H9">
        <v>4</v>
      </c>
      <c r="I9">
        <v>-1</v>
      </c>
      <c r="J9">
        <v>2</v>
      </c>
      <c r="K9" s="76">
        <f t="shared" si="0"/>
        <v>-3</v>
      </c>
      <c r="L9">
        <v>0</v>
      </c>
      <c r="M9">
        <v>-2</v>
      </c>
      <c r="N9">
        <v>0</v>
      </c>
      <c r="O9">
        <v>-1</v>
      </c>
      <c r="P9">
        <v>3</v>
      </c>
      <c r="Q9">
        <v>0</v>
      </c>
      <c r="R9">
        <v>1</v>
      </c>
      <c r="S9">
        <v>1</v>
      </c>
    </row>
    <row r="10" spans="1:25" x14ac:dyDescent="0.2">
      <c r="A10" t="s">
        <v>8</v>
      </c>
      <c r="B10">
        <v>29</v>
      </c>
      <c r="C10" t="s">
        <v>70</v>
      </c>
      <c r="D10" t="s">
        <v>1</v>
      </c>
      <c r="E10" t="s">
        <v>8</v>
      </c>
      <c r="F10">
        <v>2560</v>
      </c>
      <c r="G10">
        <v>2560</v>
      </c>
      <c r="H10">
        <v>1</v>
      </c>
      <c r="I10">
        <v>-1</v>
      </c>
      <c r="J10">
        <v>1</v>
      </c>
      <c r="K10" s="76">
        <f t="shared" si="0"/>
        <v>-2</v>
      </c>
      <c r="L10">
        <v>0</v>
      </c>
      <c r="M10">
        <v>-2</v>
      </c>
      <c r="N10">
        <v>-1</v>
      </c>
      <c r="O10">
        <v>-1</v>
      </c>
      <c r="P10">
        <v>-1</v>
      </c>
      <c r="Q10">
        <v>-1</v>
      </c>
      <c r="R10">
        <v>0</v>
      </c>
      <c r="S10">
        <v>0</v>
      </c>
    </row>
    <row r="11" spans="1:25" x14ac:dyDescent="0.2">
      <c r="A11" t="s">
        <v>26</v>
      </c>
      <c r="B11">
        <v>29</v>
      </c>
      <c r="C11" t="s">
        <v>70</v>
      </c>
      <c r="D11" t="s">
        <v>1</v>
      </c>
      <c r="E11" t="s">
        <v>26</v>
      </c>
      <c r="F11">
        <v>2560</v>
      </c>
      <c r="G11">
        <v>2560</v>
      </c>
      <c r="H11">
        <v>1</v>
      </c>
      <c r="I11">
        <v>-1</v>
      </c>
      <c r="J11">
        <v>0</v>
      </c>
      <c r="K11" s="76">
        <f t="shared" si="0"/>
        <v>-1</v>
      </c>
      <c r="L11">
        <v>0</v>
      </c>
      <c r="M11">
        <v>0</v>
      </c>
      <c r="N11">
        <v>0</v>
      </c>
      <c r="O11">
        <v>0</v>
      </c>
      <c r="P11">
        <v>1</v>
      </c>
      <c r="Q11">
        <v>-1</v>
      </c>
      <c r="R11">
        <v>1</v>
      </c>
      <c r="S11">
        <v>0</v>
      </c>
    </row>
    <row r="12" spans="1:25" x14ac:dyDescent="0.2">
      <c r="A12" t="s">
        <v>9</v>
      </c>
      <c r="B12">
        <v>30</v>
      </c>
      <c r="C12" t="s">
        <v>70</v>
      </c>
      <c r="D12" t="s">
        <v>7</v>
      </c>
      <c r="E12" t="s">
        <v>9</v>
      </c>
      <c r="F12">
        <v>80</v>
      </c>
      <c r="G12">
        <v>160</v>
      </c>
      <c r="H12">
        <v>2</v>
      </c>
      <c r="I12">
        <v>1</v>
      </c>
      <c r="J12">
        <v>2</v>
      </c>
      <c r="K12" s="76">
        <f t="shared" si="0"/>
        <v>-1</v>
      </c>
      <c r="L12">
        <v>0</v>
      </c>
      <c r="M12">
        <v>1</v>
      </c>
      <c r="N12">
        <v>1</v>
      </c>
      <c r="O12">
        <v>2</v>
      </c>
      <c r="P12">
        <v>2</v>
      </c>
      <c r="Q12">
        <v>2</v>
      </c>
      <c r="R12">
        <v>1</v>
      </c>
      <c r="S12">
        <v>-1</v>
      </c>
    </row>
    <row r="13" spans="1:25" x14ac:dyDescent="0.2">
      <c r="A13" t="s">
        <v>11</v>
      </c>
      <c r="B13">
        <v>31</v>
      </c>
      <c r="C13" t="s">
        <v>70</v>
      </c>
      <c r="D13" t="s">
        <v>7</v>
      </c>
      <c r="E13" t="s">
        <v>11</v>
      </c>
      <c r="F13">
        <v>160</v>
      </c>
      <c r="G13">
        <v>320</v>
      </c>
      <c r="H13">
        <v>2</v>
      </c>
      <c r="I13">
        <v>1</v>
      </c>
      <c r="J13">
        <v>3</v>
      </c>
      <c r="K13" s="76">
        <f t="shared" si="0"/>
        <v>-2</v>
      </c>
      <c r="L13">
        <v>0</v>
      </c>
      <c r="M13">
        <v>2</v>
      </c>
      <c r="N13">
        <v>2</v>
      </c>
      <c r="O13">
        <v>1</v>
      </c>
      <c r="P13">
        <v>3</v>
      </c>
      <c r="Q13">
        <v>1</v>
      </c>
      <c r="R13">
        <v>2</v>
      </c>
      <c r="S13">
        <v>1</v>
      </c>
    </row>
    <row r="14" spans="1:25" x14ac:dyDescent="0.2">
      <c r="A14" t="s">
        <v>22</v>
      </c>
      <c r="B14">
        <v>31</v>
      </c>
      <c r="C14" t="s">
        <v>70</v>
      </c>
      <c r="D14" t="s">
        <v>1</v>
      </c>
      <c r="E14" t="s">
        <v>22</v>
      </c>
      <c r="F14">
        <v>1280</v>
      </c>
      <c r="G14">
        <v>2560</v>
      </c>
      <c r="H14">
        <v>2</v>
      </c>
      <c r="I14">
        <v>0</v>
      </c>
      <c r="J14">
        <v>1</v>
      </c>
      <c r="K14" s="76">
        <f t="shared" si="0"/>
        <v>-1</v>
      </c>
      <c r="L14">
        <v>0</v>
      </c>
      <c r="M14">
        <v>-3</v>
      </c>
      <c r="N14">
        <v>0</v>
      </c>
      <c r="O14">
        <v>-2</v>
      </c>
      <c r="P14">
        <v>1</v>
      </c>
      <c r="Q14">
        <v>-1</v>
      </c>
      <c r="R14">
        <v>1</v>
      </c>
      <c r="S14">
        <v>0</v>
      </c>
    </row>
    <row r="15" spans="1:25" x14ac:dyDescent="0.2">
      <c r="A15" t="s">
        <v>4</v>
      </c>
      <c r="B15">
        <v>33</v>
      </c>
      <c r="C15" t="s">
        <v>70</v>
      </c>
      <c r="D15" t="s">
        <v>1</v>
      </c>
      <c r="E15" t="s">
        <v>4</v>
      </c>
      <c r="F15">
        <v>640</v>
      </c>
      <c r="G15">
        <v>640</v>
      </c>
      <c r="H15">
        <v>1</v>
      </c>
      <c r="I15">
        <v>-1</v>
      </c>
      <c r="J15">
        <v>1</v>
      </c>
      <c r="K15" s="76">
        <f t="shared" si="0"/>
        <v>-2</v>
      </c>
      <c r="L15">
        <v>0</v>
      </c>
      <c r="M15">
        <v>2</v>
      </c>
      <c r="N15">
        <v>0</v>
      </c>
      <c r="O15">
        <v>-2</v>
      </c>
      <c r="P15">
        <v>0</v>
      </c>
      <c r="Q15">
        <v>-1</v>
      </c>
      <c r="R15">
        <v>1</v>
      </c>
      <c r="S15">
        <v>0</v>
      </c>
    </row>
    <row r="16" spans="1:25" x14ac:dyDescent="0.2">
      <c r="A16" t="s">
        <v>23</v>
      </c>
      <c r="B16">
        <v>34</v>
      </c>
      <c r="C16" t="s">
        <v>70</v>
      </c>
      <c r="D16" t="s">
        <v>1</v>
      </c>
      <c r="E16" t="s">
        <v>23</v>
      </c>
      <c r="F16">
        <v>2560</v>
      </c>
      <c r="G16">
        <v>2560</v>
      </c>
      <c r="H16">
        <v>1</v>
      </c>
      <c r="I16">
        <v>-2</v>
      </c>
      <c r="J16">
        <v>0</v>
      </c>
      <c r="K16" s="76">
        <f t="shared" si="0"/>
        <v>-2</v>
      </c>
      <c r="L16">
        <v>0</v>
      </c>
      <c r="M16">
        <v>-1</v>
      </c>
      <c r="N16">
        <v>0</v>
      </c>
      <c r="O16">
        <v>-2</v>
      </c>
      <c r="P16">
        <v>-1</v>
      </c>
      <c r="Q16">
        <v>-1</v>
      </c>
      <c r="R16">
        <v>2</v>
      </c>
      <c r="S16">
        <v>1</v>
      </c>
    </row>
    <row r="17" spans="1:19" x14ac:dyDescent="0.2">
      <c r="A17" t="s">
        <v>39</v>
      </c>
      <c r="B17">
        <v>34</v>
      </c>
      <c r="C17" t="s">
        <v>71</v>
      </c>
      <c r="D17" t="s">
        <v>7</v>
      </c>
      <c r="E17" t="s">
        <v>39</v>
      </c>
      <c r="F17">
        <v>320</v>
      </c>
      <c r="G17">
        <v>640</v>
      </c>
      <c r="H17">
        <v>2</v>
      </c>
      <c r="I17">
        <v>0</v>
      </c>
      <c r="J17">
        <v>1</v>
      </c>
      <c r="K17" s="76">
        <f t="shared" si="0"/>
        <v>-1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1</v>
      </c>
      <c r="S17">
        <v>0</v>
      </c>
    </row>
    <row r="18" spans="1:19" x14ac:dyDescent="0.2">
      <c r="A18" t="s">
        <v>28</v>
      </c>
      <c r="B18">
        <v>38</v>
      </c>
      <c r="C18" t="s">
        <v>71</v>
      </c>
      <c r="D18" t="s">
        <v>1</v>
      </c>
      <c r="E18" t="s">
        <v>28</v>
      </c>
      <c r="F18">
        <v>160</v>
      </c>
      <c r="G18">
        <v>640</v>
      </c>
      <c r="H18">
        <v>4</v>
      </c>
      <c r="I18">
        <v>1</v>
      </c>
      <c r="J18">
        <v>2</v>
      </c>
      <c r="K18" s="76">
        <f t="shared" si="0"/>
        <v>-1</v>
      </c>
      <c r="L18">
        <v>0</v>
      </c>
      <c r="M18">
        <v>0</v>
      </c>
      <c r="N18">
        <v>1</v>
      </c>
      <c r="O18">
        <v>0</v>
      </c>
      <c r="P18">
        <v>1</v>
      </c>
      <c r="Q18">
        <v>1</v>
      </c>
      <c r="R18">
        <v>0</v>
      </c>
      <c r="S18">
        <v>0</v>
      </c>
    </row>
    <row r="19" spans="1:19" x14ac:dyDescent="0.2">
      <c r="A19" t="s">
        <v>33</v>
      </c>
      <c r="B19">
        <v>38</v>
      </c>
      <c r="C19" t="s">
        <v>71</v>
      </c>
      <c r="D19" t="s">
        <v>7</v>
      </c>
      <c r="E19" t="s">
        <v>33</v>
      </c>
      <c r="F19">
        <v>5120</v>
      </c>
      <c r="G19">
        <v>10240</v>
      </c>
      <c r="H19">
        <v>2</v>
      </c>
      <c r="I19">
        <v>1</v>
      </c>
      <c r="J19">
        <v>-1</v>
      </c>
      <c r="K19" s="76">
        <f t="shared" si="0"/>
        <v>2</v>
      </c>
      <c r="L19">
        <v>0</v>
      </c>
      <c r="M19">
        <v>-1</v>
      </c>
      <c r="N19">
        <v>-2</v>
      </c>
      <c r="O19">
        <v>-2</v>
      </c>
      <c r="P19">
        <v>0</v>
      </c>
      <c r="Q19">
        <v>0</v>
      </c>
      <c r="R19">
        <v>1</v>
      </c>
      <c r="S19">
        <v>0</v>
      </c>
    </row>
    <row r="20" spans="1:19" x14ac:dyDescent="0.2">
      <c r="A20" t="s">
        <v>5</v>
      </c>
      <c r="B20">
        <v>39</v>
      </c>
      <c r="C20" t="s">
        <v>71</v>
      </c>
      <c r="D20" t="s">
        <v>1</v>
      </c>
      <c r="E20" t="s">
        <v>5</v>
      </c>
      <c r="F20">
        <v>320</v>
      </c>
      <c r="G20">
        <v>320</v>
      </c>
      <c r="H20">
        <v>1</v>
      </c>
      <c r="I20">
        <v>1</v>
      </c>
      <c r="J20">
        <v>2</v>
      </c>
      <c r="K20" s="76">
        <f t="shared" si="0"/>
        <v>-1</v>
      </c>
      <c r="L20">
        <v>0</v>
      </c>
      <c r="M20">
        <v>-1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</row>
    <row r="21" spans="1:19" x14ac:dyDescent="0.2">
      <c r="A21" t="s">
        <v>38</v>
      </c>
      <c r="B21">
        <v>39</v>
      </c>
      <c r="C21" t="s">
        <v>71</v>
      </c>
      <c r="D21" t="s">
        <v>7</v>
      </c>
      <c r="E21" t="s">
        <v>38</v>
      </c>
      <c r="F21">
        <v>160</v>
      </c>
      <c r="G21">
        <v>320</v>
      </c>
      <c r="H21">
        <v>2</v>
      </c>
      <c r="I21">
        <v>2</v>
      </c>
      <c r="J21">
        <v>2</v>
      </c>
      <c r="K21" s="76">
        <f t="shared" si="0"/>
        <v>0</v>
      </c>
      <c r="L21">
        <v>0</v>
      </c>
      <c r="M21">
        <v>2</v>
      </c>
      <c r="N21">
        <v>2</v>
      </c>
      <c r="O21">
        <v>-1</v>
      </c>
      <c r="P21">
        <v>3</v>
      </c>
      <c r="Q21">
        <v>2</v>
      </c>
      <c r="R21">
        <v>2</v>
      </c>
      <c r="S21">
        <v>1</v>
      </c>
    </row>
    <row r="22" spans="1:19" x14ac:dyDescent="0.2">
      <c r="A22" t="s">
        <v>29</v>
      </c>
      <c r="B22">
        <v>40</v>
      </c>
      <c r="C22" t="s">
        <v>71</v>
      </c>
      <c r="D22" t="s">
        <v>1</v>
      </c>
      <c r="E22" t="s">
        <v>29</v>
      </c>
      <c r="F22">
        <v>10240</v>
      </c>
      <c r="G22">
        <v>10240</v>
      </c>
      <c r="H22">
        <v>1</v>
      </c>
      <c r="I22">
        <v>-3</v>
      </c>
      <c r="J22">
        <v>-4</v>
      </c>
      <c r="K22" s="76">
        <f t="shared" si="0"/>
        <v>1</v>
      </c>
      <c r="L22">
        <v>0</v>
      </c>
      <c r="M22">
        <v>-3</v>
      </c>
      <c r="N22">
        <v>-5</v>
      </c>
      <c r="O22">
        <v>-5</v>
      </c>
      <c r="P22">
        <v>-4</v>
      </c>
      <c r="Q22">
        <v>-3</v>
      </c>
      <c r="R22">
        <v>-1</v>
      </c>
      <c r="S22">
        <v>-1</v>
      </c>
    </row>
    <row r="23" spans="1:19" x14ac:dyDescent="0.2">
      <c r="A23" t="s">
        <v>35</v>
      </c>
      <c r="B23">
        <v>41</v>
      </c>
      <c r="C23" t="s">
        <v>71</v>
      </c>
      <c r="D23" t="s">
        <v>1</v>
      </c>
      <c r="E23" t="s">
        <v>35</v>
      </c>
      <c r="F23">
        <v>80</v>
      </c>
      <c r="G23">
        <v>160</v>
      </c>
      <c r="H23">
        <v>2</v>
      </c>
      <c r="I23">
        <v>2</v>
      </c>
      <c r="J23">
        <v>2</v>
      </c>
      <c r="K23" s="76">
        <f t="shared" si="0"/>
        <v>0</v>
      </c>
      <c r="L23">
        <v>0</v>
      </c>
      <c r="M23">
        <v>1</v>
      </c>
      <c r="N23">
        <v>2</v>
      </c>
      <c r="O23">
        <v>0</v>
      </c>
      <c r="P23">
        <v>2</v>
      </c>
      <c r="Q23">
        <v>1</v>
      </c>
      <c r="R23">
        <v>2</v>
      </c>
      <c r="S23">
        <v>1</v>
      </c>
    </row>
    <row r="24" spans="1:19" x14ac:dyDescent="0.2">
      <c r="A24" t="s">
        <v>0</v>
      </c>
      <c r="B24">
        <v>42</v>
      </c>
      <c r="C24" t="s">
        <v>71</v>
      </c>
      <c r="D24" t="s">
        <v>1</v>
      </c>
      <c r="E24" t="s">
        <v>0</v>
      </c>
      <c r="F24">
        <v>5120</v>
      </c>
      <c r="G24">
        <v>10240</v>
      </c>
      <c r="H24">
        <v>2</v>
      </c>
      <c r="I24">
        <v>-3</v>
      </c>
      <c r="J24">
        <v>-1</v>
      </c>
      <c r="K24" s="76">
        <f t="shared" si="0"/>
        <v>-2</v>
      </c>
      <c r="L24">
        <v>0</v>
      </c>
      <c r="M24">
        <v>-6</v>
      </c>
      <c r="N24">
        <v>0</v>
      </c>
      <c r="O24">
        <v>-4</v>
      </c>
      <c r="P24">
        <v>-1</v>
      </c>
      <c r="Q24">
        <v>-4</v>
      </c>
      <c r="R24">
        <v>1</v>
      </c>
      <c r="S24">
        <v>0</v>
      </c>
    </row>
    <row r="25" spans="1:19" x14ac:dyDescent="0.2">
      <c r="A25" t="s">
        <v>18</v>
      </c>
      <c r="B25">
        <v>42</v>
      </c>
      <c r="C25" t="s">
        <v>71</v>
      </c>
      <c r="D25" t="s">
        <v>1</v>
      </c>
      <c r="E25" t="s">
        <v>18</v>
      </c>
      <c r="F25">
        <v>1280</v>
      </c>
      <c r="G25">
        <v>2560</v>
      </c>
      <c r="H25">
        <v>2</v>
      </c>
      <c r="I25">
        <v>-2</v>
      </c>
      <c r="J25">
        <v>-2</v>
      </c>
      <c r="K25" s="76">
        <f t="shared" si="0"/>
        <v>0</v>
      </c>
      <c r="L25">
        <v>0</v>
      </c>
      <c r="M25">
        <v>-1</v>
      </c>
      <c r="N25">
        <v>-2</v>
      </c>
      <c r="O25">
        <v>-2</v>
      </c>
      <c r="P25">
        <v>-2</v>
      </c>
      <c r="Q25">
        <v>-2</v>
      </c>
      <c r="R25">
        <v>-2</v>
      </c>
      <c r="S25">
        <v>-1</v>
      </c>
    </row>
    <row r="26" spans="1:19" x14ac:dyDescent="0.2">
      <c r="A26" t="s">
        <v>20</v>
      </c>
      <c r="B26">
        <v>44</v>
      </c>
      <c r="C26" t="s">
        <v>71</v>
      </c>
      <c r="D26" t="s">
        <v>1</v>
      </c>
      <c r="E26" t="s">
        <v>20</v>
      </c>
      <c r="F26">
        <v>2560</v>
      </c>
      <c r="G26">
        <v>5120</v>
      </c>
      <c r="H26">
        <v>2</v>
      </c>
      <c r="I26">
        <v>0</v>
      </c>
      <c r="J26">
        <v>-1</v>
      </c>
      <c r="K26" s="76">
        <f t="shared" si="0"/>
        <v>1</v>
      </c>
      <c r="L26">
        <v>0</v>
      </c>
      <c r="M26">
        <v>-1</v>
      </c>
      <c r="N26">
        <v>-1</v>
      </c>
      <c r="O26">
        <v>-2</v>
      </c>
      <c r="P26">
        <v>-2</v>
      </c>
      <c r="Q26">
        <v>-1</v>
      </c>
      <c r="R26">
        <v>-1</v>
      </c>
      <c r="S26">
        <v>-1</v>
      </c>
    </row>
    <row r="27" spans="1:19" x14ac:dyDescent="0.2">
      <c r="A27" t="s">
        <v>40</v>
      </c>
      <c r="B27">
        <v>44</v>
      </c>
      <c r="C27" t="s">
        <v>71</v>
      </c>
      <c r="D27" t="s">
        <v>7</v>
      </c>
      <c r="E27" t="s">
        <v>40</v>
      </c>
      <c r="F27">
        <v>160</v>
      </c>
      <c r="G27">
        <v>640</v>
      </c>
      <c r="H27">
        <v>4</v>
      </c>
      <c r="I27">
        <v>1</v>
      </c>
      <c r="J27">
        <v>1</v>
      </c>
      <c r="K27" s="76">
        <f t="shared" si="0"/>
        <v>0</v>
      </c>
      <c r="L27">
        <v>0</v>
      </c>
      <c r="M27">
        <v>0</v>
      </c>
      <c r="N27">
        <v>0</v>
      </c>
      <c r="O27">
        <v>-2</v>
      </c>
      <c r="P27">
        <v>1</v>
      </c>
      <c r="Q27">
        <v>0</v>
      </c>
      <c r="R27">
        <v>0</v>
      </c>
      <c r="S27">
        <v>0</v>
      </c>
    </row>
    <row r="28" spans="1:19" x14ac:dyDescent="0.2">
      <c r="A28" t="s">
        <v>10</v>
      </c>
      <c r="B28">
        <v>47</v>
      </c>
      <c r="C28" t="s">
        <v>71</v>
      </c>
      <c r="D28" t="s">
        <v>7</v>
      </c>
      <c r="E28" t="s">
        <v>10</v>
      </c>
      <c r="F28">
        <v>320</v>
      </c>
      <c r="G28">
        <v>1280</v>
      </c>
      <c r="H28">
        <v>4</v>
      </c>
      <c r="I28">
        <v>0</v>
      </c>
      <c r="J28">
        <v>-2</v>
      </c>
      <c r="K28" s="76">
        <f t="shared" si="0"/>
        <v>2</v>
      </c>
      <c r="L28">
        <v>0</v>
      </c>
      <c r="M28">
        <v>-3</v>
      </c>
      <c r="N28">
        <v>-2</v>
      </c>
      <c r="O28">
        <v>-1</v>
      </c>
      <c r="P28">
        <v>-2</v>
      </c>
      <c r="Q28">
        <v>0</v>
      </c>
      <c r="R28">
        <v>-1</v>
      </c>
      <c r="S28">
        <v>-1</v>
      </c>
    </row>
    <row r="29" spans="1:19" x14ac:dyDescent="0.2">
      <c r="A29" t="s">
        <v>34</v>
      </c>
      <c r="B29">
        <v>48</v>
      </c>
      <c r="C29" t="s">
        <v>72</v>
      </c>
      <c r="D29" t="s">
        <v>7</v>
      </c>
      <c r="E29" t="s">
        <v>34</v>
      </c>
      <c r="F29">
        <v>1280</v>
      </c>
      <c r="G29">
        <v>1280</v>
      </c>
      <c r="H29">
        <v>1</v>
      </c>
      <c r="I29">
        <v>-1</v>
      </c>
      <c r="J29">
        <v>-2</v>
      </c>
      <c r="K29" s="76">
        <f t="shared" si="0"/>
        <v>1</v>
      </c>
      <c r="L29">
        <v>0</v>
      </c>
      <c r="M29">
        <v>0</v>
      </c>
      <c r="N29">
        <v>-2</v>
      </c>
      <c r="O29">
        <v>-2</v>
      </c>
      <c r="P29">
        <v>-1</v>
      </c>
      <c r="Q29">
        <v>-2</v>
      </c>
      <c r="R29">
        <v>0</v>
      </c>
      <c r="S29">
        <v>0</v>
      </c>
    </row>
    <row r="30" spans="1:19" x14ac:dyDescent="0.2">
      <c r="A30" t="s">
        <v>32</v>
      </c>
      <c r="B30">
        <v>49</v>
      </c>
      <c r="C30" t="s">
        <v>72</v>
      </c>
      <c r="D30" t="s">
        <v>7</v>
      </c>
      <c r="E30" t="s">
        <v>32</v>
      </c>
      <c r="F30">
        <v>40</v>
      </c>
      <c r="G30">
        <v>320</v>
      </c>
      <c r="H30">
        <v>8</v>
      </c>
      <c r="I30">
        <v>1</v>
      </c>
      <c r="J30">
        <v>-1</v>
      </c>
      <c r="K30" s="76">
        <f t="shared" si="0"/>
        <v>2</v>
      </c>
      <c r="L30">
        <v>0</v>
      </c>
      <c r="M30">
        <v>0</v>
      </c>
      <c r="N30">
        <v>-1</v>
      </c>
      <c r="O30">
        <v>-1</v>
      </c>
      <c r="P30">
        <v>0</v>
      </c>
      <c r="Q30">
        <v>1</v>
      </c>
      <c r="R30">
        <v>0</v>
      </c>
      <c r="S30">
        <v>0</v>
      </c>
    </row>
    <row r="31" spans="1:19" x14ac:dyDescent="0.2">
      <c r="A31" t="s">
        <v>36</v>
      </c>
      <c r="B31">
        <v>49</v>
      </c>
      <c r="C31" t="s">
        <v>72</v>
      </c>
      <c r="D31" t="s">
        <v>7</v>
      </c>
      <c r="E31" t="s">
        <v>36</v>
      </c>
      <c r="F31">
        <v>2560</v>
      </c>
      <c r="G31">
        <v>2560</v>
      </c>
      <c r="H31">
        <v>1</v>
      </c>
      <c r="I31">
        <v>-1</v>
      </c>
      <c r="J31">
        <v>-2</v>
      </c>
      <c r="K31" s="76">
        <f t="shared" si="0"/>
        <v>1</v>
      </c>
      <c r="L31">
        <v>0</v>
      </c>
      <c r="M31">
        <v>-3</v>
      </c>
      <c r="N31">
        <v>-1</v>
      </c>
      <c r="O31">
        <v>-3</v>
      </c>
      <c r="P31">
        <v>-1</v>
      </c>
      <c r="Q31">
        <v>-1</v>
      </c>
      <c r="R31">
        <v>-1</v>
      </c>
      <c r="S31">
        <v>1</v>
      </c>
    </row>
    <row r="32" spans="1:19" x14ac:dyDescent="0.2">
      <c r="A32" t="s">
        <v>6</v>
      </c>
      <c r="B32">
        <v>51</v>
      </c>
      <c r="C32" t="s">
        <v>72</v>
      </c>
      <c r="D32" t="s">
        <v>7</v>
      </c>
      <c r="E32" t="s">
        <v>6</v>
      </c>
      <c r="F32">
        <v>320</v>
      </c>
      <c r="G32">
        <v>640</v>
      </c>
      <c r="H32">
        <v>2</v>
      </c>
      <c r="I32">
        <v>0</v>
      </c>
      <c r="J32">
        <v>-2</v>
      </c>
      <c r="K32" s="76">
        <f t="shared" si="0"/>
        <v>2</v>
      </c>
      <c r="L32">
        <v>0</v>
      </c>
      <c r="M32">
        <v>-1</v>
      </c>
      <c r="N32">
        <v>-1</v>
      </c>
      <c r="O32">
        <v>-1</v>
      </c>
      <c r="P32">
        <v>-1</v>
      </c>
      <c r="Q32">
        <v>0</v>
      </c>
      <c r="R32">
        <v>1</v>
      </c>
      <c r="S32">
        <v>1</v>
      </c>
    </row>
    <row r="33" spans="1:19" x14ac:dyDescent="0.2">
      <c r="A33" t="s">
        <v>25</v>
      </c>
      <c r="B33">
        <v>51</v>
      </c>
      <c r="C33" t="s">
        <v>72</v>
      </c>
      <c r="D33" t="s">
        <v>7</v>
      </c>
      <c r="E33" t="s">
        <v>25</v>
      </c>
      <c r="F33">
        <v>1280</v>
      </c>
      <c r="G33">
        <v>1280</v>
      </c>
      <c r="H33">
        <v>1</v>
      </c>
      <c r="I33">
        <v>0</v>
      </c>
      <c r="J33">
        <v>-2</v>
      </c>
      <c r="K33" s="76">
        <f t="shared" si="0"/>
        <v>2</v>
      </c>
      <c r="L33">
        <v>0</v>
      </c>
      <c r="M33">
        <v>-2</v>
      </c>
      <c r="N33">
        <v>-2</v>
      </c>
      <c r="O33">
        <v>-3</v>
      </c>
      <c r="P33">
        <v>-2</v>
      </c>
      <c r="Q33">
        <v>-1</v>
      </c>
      <c r="R33">
        <v>-1</v>
      </c>
      <c r="S33">
        <v>0</v>
      </c>
    </row>
    <row r="34" spans="1:19" x14ac:dyDescent="0.2">
      <c r="A34" t="s">
        <v>3</v>
      </c>
      <c r="B34">
        <v>53</v>
      </c>
      <c r="C34" t="s">
        <v>72</v>
      </c>
      <c r="D34" t="s">
        <v>1</v>
      </c>
      <c r="E34" t="s">
        <v>3</v>
      </c>
      <c r="F34">
        <v>640</v>
      </c>
      <c r="G34">
        <v>1280</v>
      </c>
      <c r="H34">
        <v>2</v>
      </c>
      <c r="I34">
        <v>-1</v>
      </c>
      <c r="J34">
        <v>-3</v>
      </c>
      <c r="K34" s="76">
        <f t="shared" si="0"/>
        <v>2</v>
      </c>
      <c r="L34">
        <v>0</v>
      </c>
      <c r="M34">
        <v>-2</v>
      </c>
      <c r="N34">
        <v>-2</v>
      </c>
      <c r="O34">
        <v>-3</v>
      </c>
      <c r="P34">
        <v>-3</v>
      </c>
      <c r="Q34">
        <v>-1</v>
      </c>
      <c r="R34">
        <v>0</v>
      </c>
      <c r="S34">
        <v>0</v>
      </c>
    </row>
    <row r="35" spans="1:19" x14ac:dyDescent="0.2">
      <c r="A35" t="s">
        <v>19</v>
      </c>
      <c r="B35">
        <v>56</v>
      </c>
      <c r="C35" t="s">
        <v>72</v>
      </c>
      <c r="D35" t="s">
        <v>1</v>
      </c>
      <c r="E35" t="s">
        <v>19</v>
      </c>
      <c r="F35">
        <v>80</v>
      </c>
      <c r="G35">
        <v>640</v>
      </c>
      <c r="H35">
        <v>8</v>
      </c>
      <c r="I35">
        <v>1</v>
      </c>
      <c r="J35">
        <v>-1</v>
      </c>
      <c r="K35" s="76">
        <f t="shared" si="0"/>
        <v>2</v>
      </c>
      <c r="L35">
        <v>0</v>
      </c>
      <c r="M35">
        <v>0</v>
      </c>
      <c r="N35">
        <v>-1</v>
      </c>
      <c r="O35">
        <v>-1</v>
      </c>
      <c r="P35">
        <v>-1</v>
      </c>
      <c r="Q35">
        <v>1</v>
      </c>
      <c r="R35">
        <v>0</v>
      </c>
      <c r="S35">
        <v>0</v>
      </c>
    </row>
    <row r="36" spans="1:19" x14ac:dyDescent="0.2">
      <c r="A36" t="s">
        <v>42</v>
      </c>
      <c r="B36">
        <v>58</v>
      </c>
      <c r="C36" t="s">
        <v>73</v>
      </c>
      <c r="D36" t="s">
        <v>1</v>
      </c>
      <c r="E36" t="s">
        <v>42</v>
      </c>
      <c r="F36">
        <v>10240</v>
      </c>
      <c r="G36">
        <v>10240</v>
      </c>
      <c r="H36">
        <v>1</v>
      </c>
      <c r="I36">
        <v>-2</v>
      </c>
      <c r="J36">
        <v>-4</v>
      </c>
      <c r="K36" s="76">
        <f t="shared" si="0"/>
        <v>2</v>
      </c>
      <c r="L36">
        <v>0</v>
      </c>
      <c r="M36">
        <v>-3</v>
      </c>
      <c r="N36">
        <v>-2</v>
      </c>
      <c r="O36">
        <v>-3</v>
      </c>
      <c r="P36">
        <v>-2</v>
      </c>
      <c r="Q36">
        <v>-2</v>
      </c>
      <c r="R36">
        <v>1</v>
      </c>
      <c r="S36">
        <v>0</v>
      </c>
    </row>
    <row r="37" spans="1:19" x14ac:dyDescent="0.2">
      <c r="A37" t="s">
        <v>37</v>
      </c>
      <c r="B37">
        <v>59</v>
      </c>
      <c r="C37" t="s">
        <v>73</v>
      </c>
      <c r="D37" t="s">
        <v>1</v>
      </c>
      <c r="E37" t="s">
        <v>37</v>
      </c>
      <c r="F37">
        <v>2560</v>
      </c>
      <c r="G37">
        <v>5120</v>
      </c>
      <c r="H37">
        <v>2</v>
      </c>
      <c r="I37">
        <v>-1</v>
      </c>
      <c r="J37">
        <v>-2</v>
      </c>
      <c r="K37" s="76">
        <f t="shared" si="0"/>
        <v>1</v>
      </c>
      <c r="L37">
        <v>0</v>
      </c>
      <c r="M37">
        <v>-1</v>
      </c>
      <c r="N37">
        <v>-2</v>
      </c>
      <c r="O37">
        <v>-3</v>
      </c>
      <c r="P37">
        <v>-1</v>
      </c>
      <c r="Q37">
        <v>-1</v>
      </c>
      <c r="R37">
        <v>-2</v>
      </c>
      <c r="S37">
        <v>0</v>
      </c>
    </row>
    <row r="38" spans="1:19" x14ac:dyDescent="0.2">
      <c r="A38" t="s">
        <v>41</v>
      </c>
      <c r="B38">
        <v>59</v>
      </c>
      <c r="C38" t="s">
        <v>73</v>
      </c>
      <c r="D38" t="s">
        <v>7</v>
      </c>
      <c r="E38" t="s">
        <v>41</v>
      </c>
      <c r="F38">
        <v>640</v>
      </c>
      <c r="G38">
        <v>1280</v>
      </c>
      <c r="H38">
        <v>2</v>
      </c>
      <c r="I38">
        <v>-1</v>
      </c>
      <c r="J38">
        <v>-3</v>
      </c>
      <c r="K38" s="76">
        <f t="shared" si="0"/>
        <v>2</v>
      </c>
      <c r="L38">
        <v>0</v>
      </c>
      <c r="M38">
        <v>-1</v>
      </c>
      <c r="N38">
        <v>-2</v>
      </c>
      <c r="O38">
        <v>-3</v>
      </c>
      <c r="P38">
        <v>-2</v>
      </c>
      <c r="Q38">
        <v>-1</v>
      </c>
      <c r="R38">
        <v>-1</v>
      </c>
      <c r="S38">
        <v>0</v>
      </c>
    </row>
    <row r="39" spans="1:19" x14ac:dyDescent="0.2">
      <c r="A39" t="s">
        <v>15</v>
      </c>
      <c r="B39">
        <v>61</v>
      </c>
      <c r="C39" t="s">
        <v>73</v>
      </c>
      <c r="D39" t="s">
        <v>7</v>
      </c>
      <c r="E39" t="s">
        <v>15</v>
      </c>
      <c r="F39">
        <v>1280</v>
      </c>
      <c r="G39">
        <v>2560</v>
      </c>
      <c r="H39">
        <v>2</v>
      </c>
      <c r="I39">
        <v>-1</v>
      </c>
      <c r="J39">
        <v>-2</v>
      </c>
      <c r="K39" s="76">
        <f t="shared" si="0"/>
        <v>1</v>
      </c>
      <c r="L39">
        <v>0</v>
      </c>
      <c r="M39">
        <v>-1</v>
      </c>
      <c r="N39">
        <v>-2</v>
      </c>
      <c r="O39">
        <v>-2</v>
      </c>
      <c r="P39">
        <v>-1</v>
      </c>
      <c r="Q39">
        <v>-1</v>
      </c>
      <c r="R39">
        <v>0</v>
      </c>
      <c r="S39">
        <v>1</v>
      </c>
    </row>
    <row r="40" spans="1:19" x14ac:dyDescent="0.2">
      <c r="A40" t="s">
        <v>12</v>
      </c>
      <c r="B40">
        <v>66</v>
      </c>
      <c r="C40" t="s">
        <v>73</v>
      </c>
      <c r="D40" t="s">
        <v>7</v>
      </c>
      <c r="E40" t="s">
        <v>12</v>
      </c>
      <c r="F40">
        <v>320</v>
      </c>
      <c r="G40">
        <v>640</v>
      </c>
      <c r="H40">
        <v>2</v>
      </c>
      <c r="I40">
        <v>0</v>
      </c>
      <c r="J40">
        <v>-2</v>
      </c>
      <c r="K40" s="76">
        <f t="shared" si="0"/>
        <v>2</v>
      </c>
      <c r="L40">
        <v>0</v>
      </c>
      <c r="M40">
        <v>-3</v>
      </c>
      <c r="N40">
        <v>-2</v>
      </c>
      <c r="O40">
        <v>-4</v>
      </c>
      <c r="P40">
        <v>-1</v>
      </c>
      <c r="Q40">
        <v>-1</v>
      </c>
      <c r="R40">
        <v>0</v>
      </c>
      <c r="S40">
        <v>0</v>
      </c>
    </row>
    <row r="41" spans="1:19" x14ac:dyDescent="0.2">
      <c r="A41" t="s">
        <v>27</v>
      </c>
      <c r="B41">
        <v>68</v>
      </c>
      <c r="C41" t="s">
        <v>73</v>
      </c>
      <c r="D41" t="s">
        <v>1</v>
      </c>
      <c r="E41" t="s">
        <v>27</v>
      </c>
      <c r="F41">
        <v>80</v>
      </c>
      <c r="G41">
        <v>320</v>
      </c>
      <c r="H41">
        <v>4</v>
      </c>
      <c r="I41">
        <v>1</v>
      </c>
      <c r="J41">
        <v>1</v>
      </c>
      <c r="K41" s="76">
        <f t="shared" si="0"/>
        <v>0</v>
      </c>
      <c r="L41">
        <v>0</v>
      </c>
      <c r="M41">
        <v>0</v>
      </c>
      <c r="N41">
        <v>1</v>
      </c>
      <c r="O41">
        <v>-2</v>
      </c>
      <c r="P41">
        <v>1</v>
      </c>
      <c r="Q41">
        <v>0</v>
      </c>
      <c r="R41">
        <v>-2</v>
      </c>
      <c r="S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43"/>
  <sheetViews>
    <sheetView workbookViewId="0">
      <selection activeCell="AE1" sqref="AE1:AE1048576"/>
    </sheetView>
  </sheetViews>
  <sheetFormatPr baseColWidth="10" defaultColWidth="8.83203125" defaultRowHeight="15" x14ac:dyDescent="0.2"/>
  <cols>
    <col min="1" max="1" width="14.33203125" bestFit="1" customWidth="1"/>
    <col min="7" max="7" width="14.1640625" customWidth="1"/>
    <col min="24" max="24" width="8.83203125" style="77"/>
  </cols>
  <sheetData>
    <row r="1" spans="1:44" ht="73" x14ac:dyDescent="0.2">
      <c r="A1" s="86" t="s">
        <v>43</v>
      </c>
      <c r="B1" s="86" t="s">
        <v>44</v>
      </c>
      <c r="C1" s="86" t="s">
        <v>59</v>
      </c>
      <c r="D1" s="86" t="s">
        <v>45</v>
      </c>
      <c r="E1" s="86" t="s">
        <v>46</v>
      </c>
      <c r="F1" s="86" t="s">
        <v>47</v>
      </c>
      <c r="G1" s="86" t="s">
        <v>48</v>
      </c>
      <c r="H1" s="86" t="s">
        <v>49</v>
      </c>
      <c r="I1" s="7" t="s">
        <v>60</v>
      </c>
      <c r="J1" s="6" t="s">
        <v>61</v>
      </c>
      <c r="K1" s="87" t="s">
        <v>100</v>
      </c>
      <c r="L1" s="6" t="s">
        <v>62</v>
      </c>
      <c r="M1" s="5" t="s">
        <v>63</v>
      </c>
      <c r="N1" s="6" t="s">
        <v>64</v>
      </c>
      <c r="O1" s="7" t="s">
        <v>65</v>
      </c>
      <c r="P1" s="6" t="s">
        <v>66</v>
      </c>
      <c r="Q1" s="5" t="s">
        <v>67</v>
      </c>
      <c r="R1" s="6" t="s">
        <v>68</v>
      </c>
      <c r="S1" s="14"/>
      <c r="T1" s="7" t="s">
        <v>60</v>
      </c>
      <c r="U1" s="7" t="s">
        <v>61</v>
      </c>
      <c r="V1" s="87" t="s">
        <v>100</v>
      </c>
      <c r="W1" s="88" t="s">
        <v>62</v>
      </c>
      <c r="X1" s="89" t="s">
        <v>99</v>
      </c>
      <c r="Y1" s="7" t="s">
        <v>63</v>
      </c>
      <c r="Z1" s="7" t="s">
        <v>64</v>
      </c>
      <c r="AA1" s="7" t="s">
        <v>65</v>
      </c>
      <c r="AB1" s="7" t="s">
        <v>66</v>
      </c>
      <c r="AC1" s="7" t="s">
        <v>67</v>
      </c>
      <c r="AD1" s="7" t="s">
        <v>68</v>
      </c>
      <c r="AE1" s="7" t="s">
        <v>60</v>
      </c>
      <c r="AF1" s="7" t="s">
        <v>61</v>
      </c>
      <c r="AG1" s="87" t="s">
        <v>100</v>
      </c>
      <c r="AH1" s="88" t="s">
        <v>62</v>
      </c>
      <c r="AI1" s="89" t="s">
        <v>99</v>
      </c>
      <c r="AJ1" s="7" t="s">
        <v>63</v>
      </c>
      <c r="AK1" s="7" t="s">
        <v>64</v>
      </c>
      <c r="AL1" s="7" t="s">
        <v>65</v>
      </c>
      <c r="AM1" s="7" t="s">
        <v>66</v>
      </c>
      <c r="AN1" s="7" t="s">
        <v>67</v>
      </c>
      <c r="AO1" s="7" t="s">
        <v>68</v>
      </c>
      <c r="AQ1" s="78"/>
      <c r="AR1" s="77"/>
    </row>
    <row r="2" spans="1:44" x14ac:dyDescent="0.2">
      <c r="A2" s="10" t="s">
        <v>17</v>
      </c>
      <c r="B2" s="10">
        <v>22</v>
      </c>
      <c r="C2" s="10" t="s">
        <v>69</v>
      </c>
      <c r="D2" s="10" t="s">
        <v>7</v>
      </c>
      <c r="E2" s="10" t="s">
        <v>17</v>
      </c>
      <c r="F2" s="10">
        <v>1280</v>
      </c>
      <c r="G2" s="10">
        <v>1280</v>
      </c>
      <c r="H2" s="10">
        <v>1</v>
      </c>
      <c r="I2" s="14">
        <v>80</v>
      </c>
      <c r="J2" s="14">
        <v>40</v>
      </c>
      <c r="K2" s="83">
        <v>80</v>
      </c>
      <c r="L2" s="14">
        <v>160</v>
      </c>
      <c r="M2" s="14">
        <v>40</v>
      </c>
      <c r="N2" s="14">
        <v>80</v>
      </c>
      <c r="O2" s="14">
        <v>80</v>
      </c>
      <c r="P2" s="14">
        <v>80</v>
      </c>
      <c r="Q2" s="14">
        <v>160</v>
      </c>
      <c r="R2" s="14">
        <v>320</v>
      </c>
      <c r="S2" s="14"/>
      <c r="T2" s="14">
        <v>3</v>
      </c>
      <c r="U2" s="14">
        <v>2</v>
      </c>
      <c r="V2" s="14">
        <v>3</v>
      </c>
      <c r="W2" s="42">
        <v>4</v>
      </c>
      <c r="X2" s="10">
        <v>5</v>
      </c>
      <c r="Y2" s="14">
        <v>2</v>
      </c>
      <c r="Z2" s="14">
        <v>3</v>
      </c>
      <c r="AA2" s="14">
        <v>3</v>
      </c>
      <c r="AB2" s="14">
        <v>3</v>
      </c>
      <c r="AC2" s="14">
        <v>4</v>
      </c>
      <c r="AD2" s="14">
        <v>5</v>
      </c>
      <c r="AE2" s="14">
        <f>T2-W2</f>
        <v>-1</v>
      </c>
      <c r="AF2" s="14">
        <f>U2-W2</f>
        <v>-2</v>
      </c>
      <c r="AG2" s="14">
        <f>V2-W2</f>
        <v>-1</v>
      </c>
      <c r="AH2" s="14">
        <f>W2-W2</f>
        <v>0</v>
      </c>
      <c r="AI2" s="14">
        <f>X2-W2</f>
        <v>1</v>
      </c>
      <c r="AJ2" s="14">
        <f>Y2-W2</f>
        <v>-2</v>
      </c>
      <c r="AK2" s="14">
        <f>Z2-W2</f>
        <v>-1</v>
      </c>
      <c r="AL2" s="14">
        <f>AA2-W2</f>
        <v>-1</v>
      </c>
      <c r="AM2" s="14">
        <f>AB2-W2</f>
        <v>-1</v>
      </c>
      <c r="AN2" s="14">
        <f>AC2-W2</f>
        <v>0</v>
      </c>
      <c r="AO2" s="14">
        <f>AD2-W2</f>
        <v>1</v>
      </c>
      <c r="AQ2" s="32"/>
      <c r="AR2" s="77"/>
    </row>
    <row r="3" spans="1:44" x14ac:dyDescent="0.2">
      <c r="A3" s="10" t="s">
        <v>2</v>
      </c>
      <c r="B3" s="10">
        <v>23</v>
      </c>
      <c r="C3" s="10" t="s">
        <v>69</v>
      </c>
      <c r="D3" s="10" t="s">
        <v>1</v>
      </c>
      <c r="E3" s="10" t="s">
        <v>2</v>
      </c>
      <c r="F3" s="10">
        <v>1280</v>
      </c>
      <c r="G3" s="10">
        <v>2560</v>
      </c>
      <c r="H3" s="10">
        <v>2</v>
      </c>
      <c r="I3" s="14">
        <v>80</v>
      </c>
      <c r="J3" s="14">
        <v>20</v>
      </c>
      <c r="K3" s="83">
        <v>80</v>
      </c>
      <c r="L3" s="14">
        <v>320</v>
      </c>
      <c r="M3" s="14">
        <v>160</v>
      </c>
      <c r="N3" s="14">
        <v>80</v>
      </c>
      <c r="O3" s="14">
        <v>80</v>
      </c>
      <c r="P3" s="14">
        <v>80</v>
      </c>
      <c r="Q3" s="14">
        <v>640</v>
      </c>
      <c r="R3" s="14">
        <v>640</v>
      </c>
      <c r="S3" s="14"/>
      <c r="T3" s="14">
        <v>3</v>
      </c>
      <c r="U3" s="14">
        <v>1</v>
      </c>
      <c r="V3" s="14">
        <v>3</v>
      </c>
      <c r="W3" s="42">
        <v>5</v>
      </c>
      <c r="X3" s="10">
        <v>0</v>
      </c>
      <c r="Y3" s="14">
        <v>4</v>
      </c>
      <c r="Z3" s="14">
        <v>3</v>
      </c>
      <c r="AA3" s="14">
        <v>3</v>
      </c>
      <c r="AB3" s="14">
        <v>3</v>
      </c>
      <c r="AC3" s="14">
        <v>6</v>
      </c>
      <c r="AD3" s="14">
        <v>6</v>
      </c>
      <c r="AE3" s="14">
        <f>T3-W3</f>
        <v>-2</v>
      </c>
      <c r="AF3" s="14">
        <f t="shared" ref="AF3:AF41" si="0">U3-W3</f>
        <v>-4</v>
      </c>
      <c r="AG3" s="14">
        <f t="shared" ref="AG3:AG41" si="1">V3-W3</f>
        <v>-2</v>
      </c>
      <c r="AH3" s="14">
        <f t="shared" ref="AH3:AH41" si="2">W3-W3</f>
        <v>0</v>
      </c>
      <c r="AI3" s="14">
        <f t="shared" ref="AI3:AI41" si="3">X3-W3</f>
        <v>-5</v>
      </c>
      <c r="AJ3" s="14">
        <f t="shared" ref="AJ3:AJ41" si="4">Y3-W3</f>
        <v>-1</v>
      </c>
      <c r="AK3" s="14">
        <f t="shared" ref="AK3:AK41" si="5">Z3-W3</f>
        <v>-2</v>
      </c>
      <c r="AL3" s="14">
        <f t="shared" ref="AL3:AL41" si="6">AA3-W3</f>
        <v>-2</v>
      </c>
      <c r="AM3" s="14">
        <f t="shared" ref="AM3:AM41" si="7">AB3-W3</f>
        <v>-2</v>
      </c>
      <c r="AN3" s="14">
        <f t="shared" ref="AN3:AN41" si="8">AC3-W3</f>
        <v>1</v>
      </c>
      <c r="AO3" s="14">
        <f t="shared" ref="AO3:AO41" si="9">AD3-W3</f>
        <v>1</v>
      </c>
      <c r="AQ3" s="32"/>
      <c r="AR3" s="77"/>
    </row>
    <row r="4" spans="1:44" x14ac:dyDescent="0.2">
      <c r="A4" s="10" t="s">
        <v>16</v>
      </c>
      <c r="B4" s="10">
        <v>23</v>
      </c>
      <c r="C4" s="10" t="s">
        <v>69</v>
      </c>
      <c r="D4" s="10" t="s">
        <v>7</v>
      </c>
      <c r="E4" s="10" t="s">
        <v>16</v>
      </c>
      <c r="F4" s="10">
        <v>10240</v>
      </c>
      <c r="G4" s="10">
        <v>10240</v>
      </c>
      <c r="H4" s="10">
        <v>1</v>
      </c>
      <c r="I4" s="14">
        <v>160</v>
      </c>
      <c r="J4" s="14">
        <v>320</v>
      </c>
      <c r="K4" s="83">
        <v>160</v>
      </c>
      <c r="L4" s="14">
        <v>320</v>
      </c>
      <c r="M4" s="14">
        <v>160</v>
      </c>
      <c r="N4" s="14">
        <v>160</v>
      </c>
      <c r="O4" s="14">
        <v>640</v>
      </c>
      <c r="P4" s="14">
        <v>80</v>
      </c>
      <c r="Q4" s="14">
        <v>320</v>
      </c>
      <c r="R4" s="14">
        <v>320</v>
      </c>
      <c r="S4" s="14"/>
      <c r="T4" s="14">
        <v>4</v>
      </c>
      <c r="U4" s="14">
        <v>5</v>
      </c>
      <c r="V4" s="14">
        <v>4</v>
      </c>
      <c r="W4" s="42">
        <v>5</v>
      </c>
      <c r="X4" s="10">
        <v>1</v>
      </c>
      <c r="Y4" s="14">
        <v>4</v>
      </c>
      <c r="Z4" s="14">
        <v>4</v>
      </c>
      <c r="AA4" s="14">
        <v>6</v>
      </c>
      <c r="AB4" s="14">
        <v>3</v>
      </c>
      <c r="AC4" s="14">
        <v>5</v>
      </c>
      <c r="AD4" s="14">
        <v>5</v>
      </c>
      <c r="AE4" s="14">
        <f t="shared" ref="AE4:AE41" si="10">T4-W4</f>
        <v>-1</v>
      </c>
      <c r="AF4" s="14">
        <f t="shared" si="0"/>
        <v>0</v>
      </c>
      <c r="AG4" s="14">
        <f t="shared" si="1"/>
        <v>-1</v>
      </c>
      <c r="AH4" s="14">
        <f t="shared" si="2"/>
        <v>0</v>
      </c>
      <c r="AI4" s="14">
        <f t="shared" si="3"/>
        <v>-4</v>
      </c>
      <c r="AJ4" s="14">
        <f t="shared" si="4"/>
        <v>-1</v>
      </c>
      <c r="AK4" s="14">
        <f t="shared" si="5"/>
        <v>-1</v>
      </c>
      <c r="AL4" s="14">
        <f t="shared" si="6"/>
        <v>1</v>
      </c>
      <c r="AM4" s="14">
        <f t="shared" si="7"/>
        <v>-2</v>
      </c>
      <c r="AN4" s="14">
        <f t="shared" si="8"/>
        <v>0</v>
      </c>
      <c r="AO4" s="14">
        <f t="shared" si="9"/>
        <v>0</v>
      </c>
      <c r="AQ4" s="32"/>
      <c r="AR4" s="77"/>
    </row>
    <row r="5" spans="1:44" x14ac:dyDescent="0.2">
      <c r="A5" s="10" t="s">
        <v>24</v>
      </c>
      <c r="B5" s="10">
        <v>23</v>
      </c>
      <c r="C5" s="10" t="s">
        <v>69</v>
      </c>
      <c r="D5" s="10" t="s">
        <v>7</v>
      </c>
      <c r="E5" s="10" t="s">
        <v>24</v>
      </c>
      <c r="F5" s="10">
        <v>2560</v>
      </c>
      <c r="G5" s="10">
        <v>2560</v>
      </c>
      <c r="H5" s="10">
        <v>1</v>
      </c>
      <c r="I5" s="14">
        <v>40</v>
      </c>
      <c r="J5" s="14">
        <v>40</v>
      </c>
      <c r="K5" s="83">
        <v>80</v>
      </c>
      <c r="L5" s="14">
        <v>160</v>
      </c>
      <c r="M5" s="14">
        <v>40</v>
      </c>
      <c r="N5" s="14">
        <v>40</v>
      </c>
      <c r="O5" s="14">
        <v>80</v>
      </c>
      <c r="P5" s="14">
        <v>80</v>
      </c>
      <c r="Q5" s="14">
        <v>160</v>
      </c>
      <c r="R5" s="14">
        <v>320</v>
      </c>
      <c r="S5" s="14"/>
      <c r="T5" s="14">
        <v>2</v>
      </c>
      <c r="U5" s="14">
        <v>2</v>
      </c>
      <c r="V5" s="14">
        <v>3</v>
      </c>
      <c r="W5" s="42">
        <v>4</v>
      </c>
      <c r="X5" s="10">
        <v>3</v>
      </c>
      <c r="Y5" s="14">
        <v>2</v>
      </c>
      <c r="Z5" s="14">
        <v>2</v>
      </c>
      <c r="AA5" s="14">
        <v>3</v>
      </c>
      <c r="AB5" s="14">
        <v>3</v>
      </c>
      <c r="AC5" s="14">
        <v>4</v>
      </c>
      <c r="AD5" s="14">
        <v>5</v>
      </c>
      <c r="AE5" s="14">
        <f t="shared" si="10"/>
        <v>-2</v>
      </c>
      <c r="AF5" s="14">
        <f t="shared" si="0"/>
        <v>-2</v>
      </c>
      <c r="AG5" s="14">
        <f t="shared" si="1"/>
        <v>-1</v>
      </c>
      <c r="AH5" s="14">
        <f t="shared" si="2"/>
        <v>0</v>
      </c>
      <c r="AI5" s="14">
        <f t="shared" si="3"/>
        <v>-1</v>
      </c>
      <c r="AJ5" s="14">
        <f t="shared" si="4"/>
        <v>-2</v>
      </c>
      <c r="AK5" s="14">
        <f t="shared" si="5"/>
        <v>-2</v>
      </c>
      <c r="AL5" s="14">
        <f t="shared" si="6"/>
        <v>-1</v>
      </c>
      <c r="AM5" s="14">
        <f t="shared" si="7"/>
        <v>-1</v>
      </c>
      <c r="AN5" s="14">
        <f t="shared" si="8"/>
        <v>0</v>
      </c>
      <c r="AO5" s="14">
        <f t="shared" si="9"/>
        <v>1</v>
      </c>
      <c r="AQ5" s="32"/>
      <c r="AR5" s="77"/>
    </row>
    <row r="6" spans="1:44" x14ac:dyDescent="0.2">
      <c r="A6" s="10" t="s">
        <v>31</v>
      </c>
      <c r="B6" s="10">
        <v>23</v>
      </c>
      <c r="C6" s="10" t="s">
        <v>69</v>
      </c>
      <c r="D6" s="10" t="s">
        <v>1</v>
      </c>
      <c r="E6" s="10" t="s">
        <v>31</v>
      </c>
      <c r="F6" s="10">
        <v>10240</v>
      </c>
      <c r="G6" s="10">
        <v>20480</v>
      </c>
      <c r="H6" s="10">
        <v>2</v>
      </c>
      <c r="I6" s="14">
        <v>80</v>
      </c>
      <c r="J6" s="14">
        <v>320</v>
      </c>
      <c r="K6" s="83">
        <v>160</v>
      </c>
      <c r="L6" s="14">
        <v>640</v>
      </c>
      <c r="M6" s="14">
        <v>160</v>
      </c>
      <c r="N6" s="14">
        <v>320</v>
      </c>
      <c r="O6" s="14">
        <v>640</v>
      </c>
      <c r="P6" s="14">
        <v>160</v>
      </c>
      <c r="Q6" s="14">
        <v>640</v>
      </c>
      <c r="R6" s="14">
        <v>160</v>
      </c>
      <c r="S6" s="14"/>
      <c r="T6" s="14">
        <v>3</v>
      </c>
      <c r="U6" s="14">
        <v>5</v>
      </c>
      <c r="V6" s="14">
        <v>4</v>
      </c>
      <c r="W6" s="42">
        <v>6</v>
      </c>
      <c r="X6" s="10">
        <v>1</v>
      </c>
      <c r="Y6" s="14">
        <v>4</v>
      </c>
      <c r="Z6" s="14">
        <v>5</v>
      </c>
      <c r="AA6" s="14">
        <v>6</v>
      </c>
      <c r="AB6" s="14">
        <v>4</v>
      </c>
      <c r="AC6" s="14">
        <v>6</v>
      </c>
      <c r="AD6" s="14">
        <v>4</v>
      </c>
      <c r="AE6" s="14">
        <f t="shared" si="10"/>
        <v>-3</v>
      </c>
      <c r="AF6" s="14">
        <f t="shared" si="0"/>
        <v>-1</v>
      </c>
      <c r="AG6" s="14">
        <f t="shared" si="1"/>
        <v>-2</v>
      </c>
      <c r="AH6" s="14">
        <f t="shared" si="2"/>
        <v>0</v>
      </c>
      <c r="AI6" s="14">
        <f t="shared" si="3"/>
        <v>-5</v>
      </c>
      <c r="AJ6" s="14">
        <f t="shared" si="4"/>
        <v>-2</v>
      </c>
      <c r="AK6" s="14">
        <f t="shared" si="5"/>
        <v>-1</v>
      </c>
      <c r="AL6" s="14">
        <f t="shared" si="6"/>
        <v>0</v>
      </c>
      <c r="AM6" s="14">
        <f t="shared" si="7"/>
        <v>-2</v>
      </c>
      <c r="AN6" s="14">
        <f t="shared" si="8"/>
        <v>0</v>
      </c>
      <c r="AO6" s="14">
        <f t="shared" si="9"/>
        <v>-2</v>
      </c>
      <c r="AQ6" s="32"/>
      <c r="AR6" s="77"/>
    </row>
    <row r="7" spans="1:44" x14ac:dyDescent="0.2">
      <c r="A7" s="14" t="s">
        <v>21</v>
      </c>
      <c r="B7" s="14">
        <v>25</v>
      </c>
      <c r="C7" s="10" t="s">
        <v>69</v>
      </c>
      <c r="D7" s="14" t="s">
        <v>1</v>
      </c>
      <c r="E7" s="14" t="s">
        <v>21</v>
      </c>
      <c r="F7" s="14">
        <v>2560</v>
      </c>
      <c r="G7" s="14">
        <v>5120</v>
      </c>
      <c r="H7" s="14">
        <f>G7/F7</f>
        <v>2</v>
      </c>
      <c r="I7" s="14">
        <v>80</v>
      </c>
      <c r="J7" s="14">
        <v>20</v>
      </c>
      <c r="K7" s="83">
        <v>40</v>
      </c>
      <c r="L7" s="14">
        <v>320</v>
      </c>
      <c r="M7" s="14">
        <v>160</v>
      </c>
      <c r="N7" s="14">
        <v>80</v>
      </c>
      <c r="O7" s="14">
        <v>80</v>
      </c>
      <c r="P7" s="14">
        <v>80</v>
      </c>
      <c r="Q7" s="14">
        <v>320</v>
      </c>
      <c r="R7" s="14">
        <v>320</v>
      </c>
      <c r="S7" s="14"/>
      <c r="T7" s="14">
        <v>3</v>
      </c>
      <c r="U7" s="14">
        <v>1</v>
      </c>
      <c r="V7" s="14">
        <v>2</v>
      </c>
      <c r="W7" s="42">
        <v>5</v>
      </c>
      <c r="X7" s="10">
        <v>1</v>
      </c>
      <c r="Y7" s="14">
        <v>4</v>
      </c>
      <c r="Z7" s="14">
        <v>3</v>
      </c>
      <c r="AA7" s="14">
        <v>3</v>
      </c>
      <c r="AB7" s="14">
        <v>3</v>
      </c>
      <c r="AC7" s="14">
        <v>5</v>
      </c>
      <c r="AD7" s="14">
        <v>5</v>
      </c>
      <c r="AE7" s="14">
        <f t="shared" si="10"/>
        <v>-2</v>
      </c>
      <c r="AF7" s="14">
        <f t="shared" si="0"/>
        <v>-4</v>
      </c>
      <c r="AG7" s="14">
        <f t="shared" si="1"/>
        <v>-3</v>
      </c>
      <c r="AH7" s="14">
        <f t="shared" si="2"/>
        <v>0</v>
      </c>
      <c r="AI7" s="14">
        <f t="shared" si="3"/>
        <v>-4</v>
      </c>
      <c r="AJ7" s="14">
        <f t="shared" si="4"/>
        <v>-1</v>
      </c>
      <c r="AK7" s="14">
        <f t="shared" si="5"/>
        <v>-2</v>
      </c>
      <c r="AL7" s="14">
        <f t="shared" si="6"/>
        <v>-2</v>
      </c>
      <c r="AM7" s="14">
        <f t="shared" si="7"/>
        <v>-2</v>
      </c>
      <c r="AN7" s="14">
        <f t="shared" si="8"/>
        <v>0</v>
      </c>
      <c r="AO7" s="14">
        <f t="shared" si="9"/>
        <v>0</v>
      </c>
      <c r="AQ7" s="32"/>
      <c r="AR7" s="77"/>
    </row>
    <row r="8" spans="1:44" x14ac:dyDescent="0.2">
      <c r="A8" s="10" t="s">
        <v>30</v>
      </c>
      <c r="B8" s="10">
        <v>25</v>
      </c>
      <c r="C8" s="10" t="s">
        <v>69</v>
      </c>
      <c r="D8" s="10" t="s">
        <v>7</v>
      </c>
      <c r="E8" s="10" t="s">
        <v>30</v>
      </c>
      <c r="F8" s="10">
        <v>320</v>
      </c>
      <c r="G8" s="10">
        <v>1280</v>
      </c>
      <c r="H8" s="10">
        <v>4</v>
      </c>
      <c r="I8" s="14">
        <v>80</v>
      </c>
      <c r="J8" s="14">
        <v>320</v>
      </c>
      <c r="K8" s="83">
        <v>160</v>
      </c>
      <c r="L8" s="14">
        <v>80</v>
      </c>
      <c r="M8" s="14">
        <v>80</v>
      </c>
      <c r="N8" s="14">
        <v>160</v>
      </c>
      <c r="O8" s="14">
        <v>320</v>
      </c>
      <c r="P8" s="14">
        <v>160</v>
      </c>
      <c r="Q8" s="14">
        <v>160</v>
      </c>
      <c r="R8" s="14">
        <v>1280</v>
      </c>
      <c r="S8" s="14"/>
      <c r="T8" s="14">
        <v>3</v>
      </c>
      <c r="U8" s="14">
        <v>5</v>
      </c>
      <c r="V8" s="14">
        <v>5</v>
      </c>
      <c r="W8" s="42">
        <v>3</v>
      </c>
      <c r="X8" s="10">
        <v>3</v>
      </c>
      <c r="Y8" s="14">
        <v>3</v>
      </c>
      <c r="Z8" s="14">
        <v>4</v>
      </c>
      <c r="AA8" s="14">
        <v>5</v>
      </c>
      <c r="AB8" s="14">
        <v>4</v>
      </c>
      <c r="AC8" s="14">
        <v>4</v>
      </c>
      <c r="AD8" s="14">
        <v>7</v>
      </c>
      <c r="AE8" s="14">
        <f t="shared" si="10"/>
        <v>0</v>
      </c>
      <c r="AF8" s="14">
        <f t="shared" si="0"/>
        <v>2</v>
      </c>
      <c r="AG8" s="14">
        <f t="shared" si="1"/>
        <v>2</v>
      </c>
      <c r="AH8" s="14">
        <f t="shared" si="2"/>
        <v>0</v>
      </c>
      <c r="AI8" s="14">
        <f t="shared" si="3"/>
        <v>0</v>
      </c>
      <c r="AJ8" s="14">
        <f t="shared" si="4"/>
        <v>0</v>
      </c>
      <c r="AK8" s="14">
        <f t="shared" si="5"/>
        <v>1</v>
      </c>
      <c r="AL8" s="14">
        <f t="shared" si="6"/>
        <v>2</v>
      </c>
      <c r="AM8" s="14">
        <f t="shared" si="7"/>
        <v>1</v>
      </c>
      <c r="AN8" s="14">
        <f t="shared" si="8"/>
        <v>1</v>
      </c>
      <c r="AO8" s="14">
        <f t="shared" si="9"/>
        <v>4</v>
      </c>
      <c r="AQ8" s="32"/>
      <c r="AR8" s="77"/>
    </row>
    <row r="9" spans="1:44" ht="16" thickBot="1" x14ac:dyDescent="0.25">
      <c r="A9" s="25" t="s">
        <v>14</v>
      </c>
      <c r="B9" s="25">
        <v>27</v>
      </c>
      <c r="C9" s="25" t="s">
        <v>69</v>
      </c>
      <c r="D9" s="25" t="s">
        <v>7</v>
      </c>
      <c r="E9" s="25" t="s">
        <v>14</v>
      </c>
      <c r="F9" s="25">
        <v>640</v>
      </c>
      <c r="G9" s="25">
        <v>2560</v>
      </c>
      <c r="H9" s="25">
        <v>4</v>
      </c>
      <c r="I9" s="57">
        <v>80</v>
      </c>
      <c r="J9" s="57">
        <v>640</v>
      </c>
      <c r="K9" s="84">
        <v>640</v>
      </c>
      <c r="L9" s="57">
        <v>160</v>
      </c>
      <c r="M9" s="57">
        <v>160</v>
      </c>
      <c r="N9" s="57">
        <v>80</v>
      </c>
      <c r="O9" s="57">
        <v>1280</v>
      </c>
      <c r="P9" s="57">
        <v>160</v>
      </c>
      <c r="Q9" s="57">
        <v>320</v>
      </c>
      <c r="R9" s="57">
        <v>320</v>
      </c>
      <c r="S9" s="57"/>
      <c r="T9" s="57">
        <v>3</v>
      </c>
      <c r="U9" s="57">
        <v>6</v>
      </c>
      <c r="V9" s="57">
        <v>6</v>
      </c>
      <c r="W9" s="85">
        <v>4</v>
      </c>
      <c r="X9" s="25">
        <v>2</v>
      </c>
      <c r="Y9" s="57">
        <v>4</v>
      </c>
      <c r="Z9" s="57">
        <v>3</v>
      </c>
      <c r="AA9" s="57">
        <v>7</v>
      </c>
      <c r="AB9" s="57">
        <v>4</v>
      </c>
      <c r="AC9" s="57">
        <v>5</v>
      </c>
      <c r="AD9" s="57">
        <v>5</v>
      </c>
      <c r="AE9" s="57">
        <f t="shared" si="10"/>
        <v>-1</v>
      </c>
      <c r="AF9" s="57">
        <f t="shared" si="0"/>
        <v>2</v>
      </c>
      <c r="AG9" s="14">
        <f t="shared" si="1"/>
        <v>2</v>
      </c>
      <c r="AH9" s="57">
        <f t="shared" si="2"/>
        <v>0</v>
      </c>
      <c r="AI9" s="57">
        <f t="shared" si="3"/>
        <v>-2</v>
      </c>
      <c r="AJ9" s="57">
        <f t="shared" si="4"/>
        <v>0</v>
      </c>
      <c r="AK9" s="57">
        <f t="shared" si="5"/>
        <v>-1</v>
      </c>
      <c r="AL9" s="57">
        <f t="shared" si="6"/>
        <v>3</v>
      </c>
      <c r="AM9" s="57">
        <f t="shared" si="7"/>
        <v>0</v>
      </c>
      <c r="AN9" s="57">
        <f t="shared" si="8"/>
        <v>1</v>
      </c>
      <c r="AO9" s="57">
        <f t="shared" si="9"/>
        <v>1</v>
      </c>
      <c r="AQ9" s="32"/>
      <c r="AR9" s="77"/>
    </row>
    <row r="10" spans="1:44" x14ac:dyDescent="0.2">
      <c r="A10" s="50" t="s">
        <v>8</v>
      </c>
      <c r="B10" s="50">
        <v>29</v>
      </c>
      <c r="C10" s="50" t="s">
        <v>70</v>
      </c>
      <c r="D10" s="50" t="s">
        <v>1</v>
      </c>
      <c r="E10" s="50" t="s">
        <v>8</v>
      </c>
      <c r="F10" s="50">
        <v>2560</v>
      </c>
      <c r="G10" s="50">
        <v>2560</v>
      </c>
      <c r="H10" s="50">
        <v>1</v>
      </c>
      <c r="I10" s="51">
        <v>80</v>
      </c>
      <c r="J10" s="51">
        <v>320</v>
      </c>
      <c r="K10" s="91">
        <v>160</v>
      </c>
      <c r="L10" s="51">
        <v>160</v>
      </c>
      <c r="M10" s="51">
        <v>80</v>
      </c>
      <c r="N10" s="51">
        <v>80</v>
      </c>
      <c r="O10" s="51">
        <v>80</v>
      </c>
      <c r="P10" s="51">
        <v>80</v>
      </c>
      <c r="Q10" s="51">
        <v>160</v>
      </c>
      <c r="R10" s="51">
        <v>160</v>
      </c>
      <c r="S10" s="51"/>
      <c r="T10" s="51">
        <v>3</v>
      </c>
      <c r="U10" s="51">
        <v>5</v>
      </c>
      <c r="V10" s="51">
        <v>4</v>
      </c>
      <c r="W10" s="92">
        <v>4</v>
      </c>
      <c r="X10" s="50">
        <v>2</v>
      </c>
      <c r="Y10" s="51">
        <v>3</v>
      </c>
      <c r="Z10" s="51">
        <v>3</v>
      </c>
      <c r="AA10" s="51">
        <v>3</v>
      </c>
      <c r="AB10" s="51">
        <v>3</v>
      </c>
      <c r="AC10" s="51">
        <v>4</v>
      </c>
      <c r="AD10" s="51">
        <v>4</v>
      </c>
      <c r="AE10" s="51">
        <f t="shared" si="10"/>
        <v>-1</v>
      </c>
      <c r="AF10" s="51">
        <f t="shared" si="0"/>
        <v>1</v>
      </c>
      <c r="AG10" s="14">
        <f t="shared" si="1"/>
        <v>0</v>
      </c>
      <c r="AH10" s="51">
        <f t="shared" si="2"/>
        <v>0</v>
      </c>
      <c r="AI10" s="51">
        <f t="shared" si="3"/>
        <v>-2</v>
      </c>
      <c r="AJ10" s="51">
        <f t="shared" si="4"/>
        <v>-1</v>
      </c>
      <c r="AK10" s="51">
        <f t="shared" si="5"/>
        <v>-1</v>
      </c>
      <c r="AL10" s="51">
        <f t="shared" si="6"/>
        <v>-1</v>
      </c>
      <c r="AM10" s="51">
        <f t="shared" si="7"/>
        <v>-1</v>
      </c>
      <c r="AN10" s="51">
        <f t="shared" si="8"/>
        <v>0</v>
      </c>
      <c r="AO10" s="51">
        <f t="shared" si="9"/>
        <v>0</v>
      </c>
      <c r="AQ10" s="32"/>
      <c r="AR10" s="77"/>
    </row>
    <row r="11" spans="1:44" x14ac:dyDescent="0.2">
      <c r="A11" s="10" t="s">
        <v>26</v>
      </c>
      <c r="B11" s="10">
        <v>29</v>
      </c>
      <c r="C11" s="10" t="s">
        <v>70</v>
      </c>
      <c r="D11" s="10" t="s">
        <v>1</v>
      </c>
      <c r="E11" s="10" t="s">
        <v>26</v>
      </c>
      <c r="F11" s="10">
        <v>2560</v>
      </c>
      <c r="G11" s="10">
        <v>2560</v>
      </c>
      <c r="H11" s="10">
        <v>1</v>
      </c>
      <c r="I11" s="14">
        <v>80</v>
      </c>
      <c r="J11" s="14">
        <v>160</v>
      </c>
      <c r="K11" s="83">
        <v>160</v>
      </c>
      <c r="L11" s="14">
        <v>160</v>
      </c>
      <c r="M11" s="14">
        <v>160</v>
      </c>
      <c r="N11" s="14">
        <v>160</v>
      </c>
      <c r="O11" s="14">
        <v>320</v>
      </c>
      <c r="P11" s="14">
        <v>80</v>
      </c>
      <c r="Q11" s="14">
        <v>320</v>
      </c>
      <c r="R11" s="14">
        <v>160</v>
      </c>
      <c r="S11" s="14"/>
      <c r="T11" s="14">
        <v>3</v>
      </c>
      <c r="U11" s="14">
        <v>4</v>
      </c>
      <c r="V11" s="14">
        <v>4</v>
      </c>
      <c r="W11" s="42">
        <v>4</v>
      </c>
      <c r="X11" s="10">
        <v>4</v>
      </c>
      <c r="Y11" s="14">
        <v>4</v>
      </c>
      <c r="Z11" s="14">
        <v>4</v>
      </c>
      <c r="AA11" s="14">
        <v>5</v>
      </c>
      <c r="AB11" s="14">
        <v>3</v>
      </c>
      <c r="AC11" s="14">
        <v>5</v>
      </c>
      <c r="AD11" s="14">
        <v>4</v>
      </c>
      <c r="AE11" s="14">
        <f t="shared" si="10"/>
        <v>-1</v>
      </c>
      <c r="AF11" s="14">
        <f t="shared" si="0"/>
        <v>0</v>
      </c>
      <c r="AG11" s="14">
        <f t="shared" si="1"/>
        <v>0</v>
      </c>
      <c r="AH11" s="14">
        <f t="shared" si="2"/>
        <v>0</v>
      </c>
      <c r="AI11" s="14">
        <f t="shared" si="3"/>
        <v>0</v>
      </c>
      <c r="AJ11" s="14">
        <f t="shared" si="4"/>
        <v>0</v>
      </c>
      <c r="AK11" s="14">
        <f t="shared" si="5"/>
        <v>0</v>
      </c>
      <c r="AL11" s="14">
        <f t="shared" si="6"/>
        <v>1</v>
      </c>
      <c r="AM11" s="14">
        <f t="shared" si="7"/>
        <v>-1</v>
      </c>
      <c r="AN11" s="14">
        <f t="shared" si="8"/>
        <v>1</v>
      </c>
      <c r="AO11" s="14">
        <f t="shared" si="9"/>
        <v>0</v>
      </c>
      <c r="AQ11" s="32"/>
      <c r="AR11" s="77"/>
    </row>
    <row r="12" spans="1:44" x14ac:dyDescent="0.2">
      <c r="A12" s="10" t="s">
        <v>9</v>
      </c>
      <c r="B12" s="10">
        <v>30</v>
      </c>
      <c r="C12" s="10" t="s">
        <v>70</v>
      </c>
      <c r="D12" s="10" t="s">
        <v>7</v>
      </c>
      <c r="E12" s="10" t="s">
        <v>9</v>
      </c>
      <c r="F12" s="10">
        <v>80</v>
      </c>
      <c r="G12" s="10">
        <v>160</v>
      </c>
      <c r="H12" s="10">
        <v>2</v>
      </c>
      <c r="I12" s="14">
        <v>80</v>
      </c>
      <c r="J12" s="14">
        <v>160</v>
      </c>
      <c r="K12" s="83">
        <v>320</v>
      </c>
      <c r="L12" s="14">
        <v>40</v>
      </c>
      <c r="M12" s="14">
        <v>80</v>
      </c>
      <c r="N12" s="14">
        <v>160</v>
      </c>
      <c r="O12" s="14">
        <v>160</v>
      </c>
      <c r="P12" s="14">
        <v>160</v>
      </c>
      <c r="Q12" s="14">
        <v>80</v>
      </c>
      <c r="R12" s="14">
        <v>20</v>
      </c>
      <c r="S12" s="14"/>
      <c r="T12" s="14">
        <v>3</v>
      </c>
      <c r="U12" s="14">
        <v>4</v>
      </c>
      <c r="V12" s="14">
        <v>5</v>
      </c>
      <c r="W12" s="42">
        <v>2</v>
      </c>
      <c r="X12" s="10">
        <v>3</v>
      </c>
      <c r="Y12" s="14">
        <v>3</v>
      </c>
      <c r="Z12" s="14">
        <v>4</v>
      </c>
      <c r="AA12" s="14">
        <v>4</v>
      </c>
      <c r="AB12" s="14">
        <v>4</v>
      </c>
      <c r="AC12" s="14">
        <v>3</v>
      </c>
      <c r="AD12" s="14">
        <v>1</v>
      </c>
      <c r="AE12" s="14">
        <f t="shared" si="10"/>
        <v>1</v>
      </c>
      <c r="AF12" s="14">
        <f t="shared" si="0"/>
        <v>2</v>
      </c>
      <c r="AG12" s="14">
        <f t="shared" si="1"/>
        <v>3</v>
      </c>
      <c r="AH12" s="14">
        <f t="shared" si="2"/>
        <v>0</v>
      </c>
      <c r="AI12" s="14">
        <f t="shared" si="3"/>
        <v>1</v>
      </c>
      <c r="AJ12" s="14">
        <f t="shared" si="4"/>
        <v>1</v>
      </c>
      <c r="AK12" s="14">
        <f t="shared" si="5"/>
        <v>2</v>
      </c>
      <c r="AL12" s="14">
        <f t="shared" si="6"/>
        <v>2</v>
      </c>
      <c r="AM12" s="14">
        <f t="shared" si="7"/>
        <v>2</v>
      </c>
      <c r="AN12" s="14">
        <f t="shared" si="8"/>
        <v>1</v>
      </c>
      <c r="AO12" s="14">
        <f t="shared" si="9"/>
        <v>-1</v>
      </c>
      <c r="AQ12" s="32"/>
      <c r="AR12" s="77"/>
    </row>
    <row r="13" spans="1:44" x14ac:dyDescent="0.2">
      <c r="A13" s="10" t="s">
        <v>11</v>
      </c>
      <c r="B13" s="10">
        <v>31</v>
      </c>
      <c r="C13" s="10" t="s">
        <v>70</v>
      </c>
      <c r="D13" s="10" t="s">
        <v>7</v>
      </c>
      <c r="E13" s="10" t="s">
        <v>11</v>
      </c>
      <c r="F13" s="10">
        <v>160</v>
      </c>
      <c r="G13" s="10">
        <v>320</v>
      </c>
      <c r="H13" s="10">
        <v>2</v>
      </c>
      <c r="I13" s="14">
        <v>80</v>
      </c>
      <c r="J13" s="14">
        <v>320</v>
      </c>
      <c r="K13" s="83">
        <v>160</v>
      </c>
      <c r="L13" s="14">
        <v>40</v>
      </c>
      <c r="M13" s="14">
        <v>160</v>
      </c>
      <c r="N13" s="14">
        <v>80</v>
      </c>
      <c r="O13" s="14">
        <v>320</v>
      </c>
      <c r="P13" s="14">
        <v>80</v>
      </c>
      <c r="Q13" s="14">
        <v>160</v>
      </c>
      <c r="R13" s="14">
        <v>80</v>
      </c>
      <c r="S13" s="14"/>
      <c r="T13" s="14">
        <v>3</v>
      </c>
      <c r="U13" s="14">
        <v>5</v>
      </c>
      <c r="V13" s="14">
        <v>4</v>
      </c>
      <c r="W13" s="42">
        <v>2</v>
      </c>
      <c r="X13" s="10">
        <v>4</v>
      </c>
      <c r="Y13" s="14">
        <v>4</v>
      </c>
      <c r="Z13" s="14">
        <v>3</v>
      </c>
      <c r="AA13" s="14">
        <v>5</v>
      </c>
      <c r="AB13" s="14">
        <v>3</v>
      </c>
      <c r="AC13" s="14">
        <v>4</v>
      </c>
      <c r="AD13" s="14">
        <v>3</v>
      </c>
      <c r="AE13" s="14">
        <f t="shared" si="10"/>
        <v>1</v>
      </c>
      <c r="AF13" s="14">
        <f t="shared" si="0"/>
        <v>3</v>
      </c>
      <c r="AG13" s="14">
        <f t="shared" si="1"/>
        <v>2</v>
      </c>
      <c r="AH13" s="14">
        <f t="shared" si="2"/>
        <v>0</v>
      </c>
      <c r="AI13" s="14">
        <f t="shared" si="3"/>
        <v>2</v>
      </c>
      <c r="AJ13" s="14">
        <f t="shared" si="4"/>
        <v>2</v>
      </c>
      <c r="AK13" s="14">
        <f t="shared" si="5"/>
        <v>1</v>
      </c>
      <c r="AL13" s="14">
        <f t="shared" si="6"/>
        <v>3</v>
      </c>
      <c r="AM13" s="14">
        <f t="shared" si="7"/>
        <v>1</v>
      </c>
      <c r="AN13" s="14">
        <f t="shared" si="8"/>
        <v>2</v>
      </c>
      <c r="AO13" s="14">
        <f t="shared" si="9"/>
        <v>1</v>
      </c>
      <c r="AQ13" s="32"/>
      <c r="AR13" s="77"/>
    </row>
    <row r="14" spans="1:44" x14ac:dyDescent="0.2">
      <c r="A14" s="10" t="s">
        <v>22</v>
      </c>
      <c r="B14" s="10">
        <v>31</v>
      </c>
      <c r="C14" s="10" t="s">
        <v>70</v>
      </c>
      <c r="D14" s="10" t="s">
        <v>1</v>
      </c>
      <c r="E14" s="10" t="s">
        <v>22</v>
      </c>
      <c r="F14" s="10">
        <v>1280</v>
      </c>
      <c r="G14" s="10">
        <v>2560</v>
      </c>
      <c r="H14" s="10">
        <v>2</v>
      </c>
      <c r="I14" s="14">
        <v>160</v>
      </c>
      <c r="J14" s="14">
        <v>320</v>
      </c>
      <c r="K14" s="83">
        <v>160</v>
      </c>
      <c r="L14" s="14">
        <v>160</v>
      </c>
      <c r="M14" s="14">
        <v>160</v>
      </c>
      <c r="N14" s="14">
        <v>40</v>
      </c>
      <c r="O14" s="14">
        <v>320</v>
      </c>
      <c r="P14" s="14">
        <v>80</v>
      </c>
      <c r="Q14" s="14">
        <v>320</v>
      </c>
      <c r="R14" s="14">
        <v>160</v>
      </c>
      <c r="S14" s="14"/>
      <c r="T14" s="14">
        <v>4</v>
      </c>
      <c r="U14" s="14">
        <v>5</v>
      </c>
      <c r="V14" s="14">
        <v>4</v>
      </c>
      <c r="W14" s="42">
        <v>4</v>
      </c>
      <c r="X14" s="10">
        <v>1</v>
      </c>
      <c r="Y14" s="14">
        <v>4</v>
      </c>
      <c r="Z14" s="14">
        <v>2</v>
      </c>
      <c r="AA14" s="14">
        <v>5</v>
      </c>
      <c r="AB14" s="14">
        <v>3</v>
      </c>
      <c r="AC14" s="14">
        <v>5</v>
      </c>
      <c r="AD14" s="14">
        <v>4</v>
      </c>
      <c r="AE14" s="14">
        <f t="shared" si="10"/>
        <v>0</v>
      </c>
      <c r="AF14" s="14">
        <f t="shared" si="0"/>
        <v>1</v>
      </c>
      <c r="AG14" s="14">
        <f t="shared" si="1"/>
        <v>0</v>
      </c>
      <c r="AH14" s="14">
        <f t="shared" si="2"/>
        <v>0</v>
      </c>
      <c r="AI14" s="14">
        <f t="shared" si="3"/>
        <v>-3</v>
      </c>
      <c r="AJ14" s="14">
        <f t="shared" si="4"/>
        <v>0</v>
      </c>
      <c r="AK14" s="14">
        <f t="shared" si="5"/>
        <v>-2</v>
      </c>
      <c r="AL14" s="14">
        <f t="shared" si="6"/>
        <v>1</v>
      </c>
      <c r="AM14" s="14">
        <f t="shared" si="7"/>
        <v>-1</v>
      </c>
      <c r="AN14" s="14">
        <f t="shared" si="8"/>
        <v>1</v>
      </c>
      <c r="AO14" s="14">
        <f t="shared" si="9"/>
        <v>0</v>
      </c>
      <c r="AQ14" s="32"/>
      <c r="AR14" s="77"/>
    </row>
    <row r="15" spans="1:44" x14ac:dyDescent="0.2">
      <c r="A15" s="10" t="s">
        <v>4</v>
      </c>
      <c r="B15" s="10">
        <v>33</v>
      </c>
      <c r="C15" s="10" t="s">
        <v>70</v>
      </c>
      <c r="D15" s="10" t="s">
        <v>1</v>
      </c>
      <c r="E15" s="10" t="s">
        <v>4</v>
      </c>
      <c r="F15" s="10">
        <v>640</v>
      </c>
      <c r="G15" s="10">
        <v>640</v>
      </c>
      <c r="H15" s="10">
        <v>1</v>
      </c>
      <c r="I15" s="14">
        <v>80</v>
      </c>
      <c r="J15" s="14">
        <v>320</v>
      </c>
      <c r="K15" s="83">
        <v>80</v>
      </c>
      <c r="L15" s="14">
        <v>160</v>
      </c>
      <c r="M15" s="14">
        <v>160</v>
      </c>
      <c r="N15" s="14">
        <v>40</v>
      </c>
      <c r="O15" s="14">
        <v>160</v>
      </c>
      <c r="P15" s="14">
        <v>80</v>
      </c>
      <c r="Q15" s="14">
        <v>320</v>
      </c>
      <c r="R15" s="14">
        <v>160</v>
      </c>
      <c r="S15" s="14"/>
      <c r="T15" s="14">
        <v>3</v>
      </c>
      <c r="U15" s="14">
        <v>5</v>
      </c>
      <c r="V15" s="14">
        <v>3</v>
      </c>
      <c r="W15" s="42">
        <v>4</v>
      </c>
      <c r="X15" s="10">
        <v>6</v>
      </c>
      <c r="Y15" s="14">
        <v>4</v>
      </c>
      <c r="Z15" s="14">
        <v>2</v>
      </c>
      <c r="AA15" s="14">
        <v>4</v>
      </c>
      <c r="AB15" s="14">
        <v>3</v>
      </c>
      <c r="AC15" s="14">
        <v>5</v>
      </c>
      <c r="AD15" s="14">
        <v>4</v>
      </c>
      <c r="AE15" s="14">
        <f t="shared" si="10"/>
        <v>-1</v>
      </c>
      <c r="AF15" s="14">
        <f t="shared" si="0"/>
        <v>1</v>
      </c>
      <c r="AG15" s="14">
        <f t="shared" si="1"/>
        <v>-1</v>
      </c>
      <c r="AH15" s="14">
        <f t="shared" si="2"/>
        <v>0</v>
      </c>
      <c r="AI15" s="14">
        <f t="shared" si="3"/>
        <v>2</v>
      </c>
      <c r="AJ15" s="14">
        <f t="shared" si="4"/>
        <v>0</v>
      </c>
      <c r="AK15" s="14">
        <f t="shared" si="5"/>
        <v>-2</v>
      </c>
      <c r="AL15" s="14">
        <f t="shared" si="6"/>
        <v>0</v>
      </c>
      <c r="AM15" s="14">
        <f t="shared" si="7"/>
        <v>-1</v>
      </c>
      <c r="AN15" s="14">
        <f t="shared" si="8"/>
        <v>1</v>
      </c>
      <c r="AO15" s="14">
        <f t="shared" si="9"/>
        <v>0</v>
      </c>
      <c r="AQ15" s="32"/>
      <c r="AR15" s="77"/>
    </row>
    <row r="16" spans="1:44" ht="16" thickBot="1" x14ac:dyDescent="0.25">
      <c r="A16" s="25" t="s">
        <v>23</v>
      </c>
      <c r="B16" s="25">
        <v>34</v>
      </c>
      <c r="C16" s="25" t="s">
        <v>70</v>
      </c>
      <c r="D16" s="25" t="s">
        <v>1</v>
      </c>
      <c r="E16" s="25" t="s">
        <v>23</v>
      </c>
      <c r="F16" s="25">
        <v>2560</v>
      </c>
      <c r="G16" s="25">
        <v>2560</v>
      </c>
      <c r="H16" s="25">
        <v>1</v>
      </c>
      <c r="I16" s="57">
        <v>40</v>
      </c>
      <c r="J16" s="57">
        <v>160</v>
      </c>
      <c r="K16" s="84">
        <v>80</v>
      </c>
      <c r="L16" s="57">
        <v>160</v>
      </c>
      <c r="M16" s="57">
        <v>160</v>
      </c>
      <c r="N16" s="57">
        <v>40</v>
      </c>
      <c r="O16" s="57">
        <v>80</v>
      </c>
      <c r="P16" s="57">
        <v>80</v>
      </c>
      <c r="Q16" s="57">
        <v>640</v>
      </c>
      <c r="R16" s="57">
        <v>320</v>
      </c>
      <c r="S16" s="57"/>
      <c r="T16" s="57">
        <v>2</v>
      </c>
      <c r="U16" s="57">
        <v>4</v>
      </c>
      <c r="V16" s="57">
        <v>3</v>
      </c>
      <c r="W16" s="85">
        <v>4</v>
      </c>
      <c r="X16" s="25">
        <v>3</v>
      </c>
      <c r="Y16" s="57">
        <v>4</v>
      </c>
      <c r="Z16" s="57">
        <v>2</v>
      </c>
      <c r="AA16" s="57">
        <v>3</v>
      </c>
      <c r="AB16" s="57">
        <v>3</v>
      </c>
      <c r="AC16" s="57">
        <v>6</v>
      </c>
      <c r="AD16" s="57">
        <v>5</v>
      </c>
      <c r="AE16" s="57">
        <f t="shared" si="10"/>
        <v>-2</v>
      </c>
      <c r="AF16" s="57">
        <f t="shared" si="0"/>
        <v>0</v>
      </c>
      <c r="AG16" s="14">
        <f t="shared" si="1"/>
        <v>-1</v>
      </c>
      <c r="AH16" s="57">
        <f t="shared" si="2"/>
        <v>0</v>
      </c>
      <c r="AI16" s="57">
        <f t="shared" si="3"/>
        <v>-1</v>
      </c>
      <c r="AJ16" s="57">
        <f t="shared" si="4"/>
        <v>0</v>
      </c>
      <c r="AK16" s="57">
        <f t="shared" si="5"/>
        <v>-2</v>
      </c>
      <c r="AL16" s="57">
        <f t="shared" si="6"/>
        <v>-1</v>
      </c>
      <c r="AM16" s="57">
        <f t="shared" si="7"/>
        <v>-1</v>
      </c>
      <c r="AN16" s="57">
        <f t="shared" si="8"/>
        <v>2</v>
      </c>
      <c r="AO16" s="57">
        <f t="shared" si="9"/>
        <v>1</v>
      </c>
      <c r="AQ16" s="32"/>
      <c r="AR16" s="77"/>
    </row>
    <row r="17" spans="1:44" x14ac:dyDescent="0.2">
      <c r="A17" s="50" t="s">
        <v>39</v>
      </c>
      <c r="B17" s="50">
        <v>34</v>
      </c>
      <c r="C17" s="50" t="s">
        <v>71</v>
      </c>
      <c r="D17" s="50" t="s">
        <v>7</v>
      </c>
      <c r="E17" s="50" t="s">
        <v>39</v>
      </c>
      <c r="F17" s="50">
        <v>320</v>
      </c>
      <c r="G17" s="50">
        <v>640</v>
      </c>
      <c r="H17" s="50">
        <v>2</v>
      </c>
      <c r="I17" s="51">
        <v>80</v>
      </c>
      <c r="J17" s="51">
        <v>160</v>
      </c>
      <c r="K17" s="91">
        <v>160</v>
      </c>
      <c r="L17" s="51">
        <v>80</v>
      </c>
      <c r="M17" s="51">
        <v>160</v>
      </c>
      <c r="N17" s="51">
        <v>80</v>
      </c>
      <c r="O17" s="51">
        <v>160</v>
      </c>
      <c r="P17" s="51">
        <v>160</v>
      </c>
      <c r="Q17" s="51">
        <v>160</v>
      </c>
      <c r="R17" s="51">
        <v>80</v>
      </c>
      <c r="S17" s="51"/>
      <c r="T17" s="51">
        <v>3</v>
      </c>
      <c r="U17" s="51">
        <v>4</v>
      </c>
      <c r="V17" s="51">
        <v>4</v>
      </c>
      <c r="W17" s="92">
        <v>3</v>
      </c>
      <c r="X17" s="50">
        <v>3</v>
      </c>
      <c r="Y17" s="51">
        <v>4</v>
      </c>
      <c r="Z17" s="51">
        <v>3</v>
      </c>
      <c r="AA17" s="51">
        <v>4</v>
      </c>
      <c r="AB17" s="51">
        <v>4</v>
      </c>
      <c r="AC17" s="51">
        <v>4</v>
      </c>
      <c r="AD17" s="51">
        <v>3</v>
      </c>
      <c r="AE17" s="51">
        <f t="shared" si="10"/>
        <v>0</v>
      </c>
      <c r="AF17" s="51">
        <f t="shared" si="0"/>
        <v>1</v>
      </c>
      <c r="AG17" s="14">
        <f t="shared" si="1"/>
        <v>1</v>
      </c>
      <c r="AH17" s="51">
        <f t="shared" si="2"/>
        <v>0</v>
      </c>
      <c r="AI17" s="51">
        <f t="shared" si="3"/>
        <v>0</v>
      </c>
      <c r="AJ17" s="51">
        <f t="shared" si="4"/>
        <v>1</v>
      </c>
      <c r="AK17" s="51">
        <f t="shared" si="5"/>
        <v>0</v>
      </c>
      <c r="AL17" s="51">
        <f t="shared" si="6"/>
        <v>1</v>
      </c>
      <c r="AM17" s="51">
        <f t="shared" si="7"/>
        <v>1</v>
      </c>
      <c r="AN17" s="51">
        <f t="shared" si="8"/>
        <v>1</v>
      </c>
      <c r="AO17" s="51">
        <f t="shared" si="9"/>
        <v>0</v>
      </c>
      <c r="AQ17" s="32"/>
      <c r="AR17" s="77"/>
    </row>
    <row r="18" spans="1:44" x14ac:dyDescent="0.2">
      <c r="A18" s="10" t="s">
        <v>28</v>
      </c>
      <c r="B18" s="10">
        <v>38</v>
      </c>
      <c r="C18" s="10" t="s">
        <v>71</v>
      </c>
      <c r="D18" s="10" t="s">
        <v>1</v>
      </c>
      <c r="E18" s="10" t="s">
        <v>28</v>
      </c>
      <c r="F18" s="10">
        <v>160</v>
      </c>
      <c r="G18" s="10">
        <v>640</v>
      </c>
      <c r="H18" s="10">
        <v>4</v>
      </c>
      <c r="I18" s="14">
        <v>80</v>
      </c>
      <c r="J18" s="14">
        <v>160</v>
      </c>
      <c r="K18" s="83">
        <v>80</v>
      </c>
      <c r="L18" s="14">
        <v>40</v>
      </c>
      <c r="M18" s="14">
        <v>80</v>
      </c>
      <c r="N18" s="14">
        <v>40</v>
      </c>
      <c r="O18" s="14">
        <v>80</v>
      </c>
      <c r="P18" s="14">
        <v>80</v>
      </c>
      <c r="Q18" s="14">
        <v>40</v>
      </c>
      <c r="R18" s="14">
        <v>40</v>
      </c>
      <c r="S18" s="14"/>
      <c r="T18" s="14">
        <v>3</v>
      </c>
      <c r="U18" s="14">
        <v>4</v>
      </c>
      <c r="V18" s="14">
        <v>3</v>
      </c>
      <c r="W18" s="42">
        <v>2</v>
      </c>
      <c r="X18" s="10">
        <v>2</v>
      </c>
      <c r="Y18" s="14">
        <v>3</v>
      </c>
      <c r="Z18" s="14">
        <v>2</v>
      </c>
      <c r="AA18" s="14">
        <v>3</v>
      </c>
      <c r="AB18" s="14">
        <v>3</v>
      </c>
      <c r="AC18" s="14">
        <v>2</v>
      </c>
      <c r="AD18" s="14">
        <v>2</v>
      </c>
      <c r="AE18" s="14">
        <f t="shared" si="10"/>
        <v>1</v>
      </c>
      <c r="AF18" s="14">
        <f t="shared" si="0"/>
        <v>2</v>
      </c>
      <c r="AG18" s="14">
        <f t="shared" si="1"/>
        <v>1</v>
      </c>
      <c r="AH18" s="14">
        <f t="shared" si="2"/>
        <v>0</v>
      </c>
      <c r="AI18" s="14">
        <f t="shared" si="3"/>
        <v>0</v>
      </c>
      <c r="AJ18" s="14">
        <f t="shared" si="4"/>
        <v>1</v>
      </c>
      <c r="AK18" s="14">
        <f t="shared" si="5"/>
        <v>0</v>
      </c>
      <c r="AL18" s="14">
        <f t="shared" si="6"/>
        <v>1</v>
      </c>
      <c r="AM18" s="14">
        <f t="shared" si="7"/>
        <v>1</v>
      </c>
      <c r="AN18" s="14">
        <f t="shared" si="8"/>
        <v>0</v>
      </c>
      <c r="AO18" s="14">
        <f t="shared" si="9"/>
        <v>0</v>
      </c>
      <c r="AQ18" s="32"/>
      <c r="AR18" s="77"/>
    </row>
    <row r="19" spans="1:44" x14ac:dyDescent="0.2">
      <c r="A19" s="10" t="s">
        <v>33</v>
      </c>
      <c r="B19" s="10">
        <v>38</v>
      </c>
      <c r="C19" s="10" t="s">
        <v>71</v>
      </c>
      <c r="D19" s="10" t="s">
        <v>7</v>
      </c>
      <c r="E19" s="10" t="s">
        <v>33</v>
      </c>
      <c r="F19" s="10">
        <v>5120</v>
      </c>
      <c r="G19" s="10">
        <v>10240</v>
      </c>
      <c r="H19" s="10">
        <v>2</v>
      </c>
      <c r="I19" s="14">
        <v>160</v>
      </c>
      <c r="J19" s="14">
        <v>40</v>
      </c>
      <c r="K19" s="83">
        <v>40</v>
      </c>
      <c r="L19" s="14">
        <v>80</v>
      </c>
      <c r="M19" s="14">
        <v>20</v>
      </c>
      <c r="N19" s="14">
        <v>20</v>
      </c>
      <c r="O19" s="14">
        <v>80</v>
      </c>
      <c r="P19" s="14">
        <v>80</v>
      </c>
      <c r="Q19" s="14">
        <v>160</v>
      </c>
      <c r="R19" s="14">
        <v>80</v>
      </c>
      <c r="S19" s="14"/>
      <c r="T19" s="14">
        <v>4</v>
      </c>
      <c r="U19" s="14">
        <v>2</v>
      </c>
      <c r="V19" s="14">
        <v>2</v>
      </c>
      <c r="W19" s="42">
        <v>3</v>
      </c>
      <c r="X19" s="10">
        <v>2</v>
      </c>
      <c r="Y19" s="14">
        <v>1</v>
      </c>
      <c r="Z19" s="14">
        <v>1</v>
      </c>
      <c r="AA19" s="14">
        <v>3</v>
      </c>
      <c r="AB19" s="14">
        <v>3</v>
      </c>
      <c r="AC19" s="14">
        <v>4</v>
      </c>
      <c r="AD19" s="14">
        <v>3</v>
      </c>
      <c r="AE19" s="14">
        <f t="shared" si="10"/>
        <v>1</v>
      </c>
      <c r="AF19" s="14">
        <f t="shared" si="0"/>
        <v>-1</v>
      </c>
      <c r="AG19" s="14">
        <f t="shared" si="1"/>
        <v>-1</v>
      </c>
      <c r="AH19" s="14">
        <f t="shared" si="2"/>
        <v>0</v>
      </c>
      <c r="AI19" s="14">
        <f t="shared" si="3"/>
        <v>-1</v>
      </c>
      <c r="AJ19" s="14">
        <f t="shared" si="4"/>
        <v>-2</v>
      </c>
      <c r="AK19" s="14">
        <f t="shared" si="5"/>
        <v>-2</v>
      </c>
      <c r="AL19" s="14">
        <f t="shared" si="6"/>
        <v>0</v>
      </c>
      <c r="AM19" s="14">
        <f t="shared" si="7"/>
        <v>0</v>
      </c>
      <c r="AN19" s="14">
        <f t="shared" si="8"/>
        <v>1</v>
      </c>
      <c r="AO19" s="14">
        <f t="shared" si="9"/>
        <v>0</v>
      </c>
      <c r="AQ19" s="32"/>
      <c r="AR19" s="77"/>
    </row>
    <row r="20" spans="1:44" x14ac:dyDescent="0.2">
      <c r="A20" s="10" t="s">
        <v>5</v>
      </c>
      <c r="B20" s="10">
        <v>39</v>
      </c>
      <c r="C20" s="10" t="s">
        <v>71</v>
      </c>
      <c r="D20" s="10" t="s">
        <v>1</v>
      </c>
      <c r="E20" s="10" t="s">
        <v>5</v>
      </c>
      <c r="F20" s="10">
        <v>320</v>
      </c>
      <c r="G20" s="10">
        <v>320</v>
      </c>
      <c r="H20" s="10">
        <v>1</v>
      </c>
      <c r="I20" s="14">
        <v>80</v>
      </c>
      <c r="J20" s="14">
        <v>160</v>
      </c>
      <c r="K20" s="83">
        <v>40</v>
      </c>
      <c r="L20" s="14">
        <v>40</v>
      </c>
      <c r="M20" s="14">
        <v>80</v>
      </c>
      <c r="N20" s="14">
        <v>80</v>
      </c>
      <c r="O20" s="14">
        <v>80</v>
      </c>
      <c r="P20" s="14">
        <v>80</v>
      </c>
      <c r="Q20" s="14">
        <v>80</v>
      </c>
      <c r="R20" s="14">
        <v>40</v>
      </c>
      <c r="S20" s="14"/>
      <c r="T20" s="14">
        <v>3</v>
      </c>
      <c r="U20" s="14">
        <v>4</v>
      </c>
      <c r="V20" s="14">
        <v>2</v>
      </c>
      <c r="W20" s="42">
        <v>2</v>
      </c>
      <c r="X20" s="10">
        <v>1</v>
      </c>
      <c r="Y20" s="14">
        <v>3</v>
      </c>
      <c r="Z20" s="14">
        <v>3</v>
      </c>
      <c r="AA20" s="14">
        <v>3</v>
      </c>
      <c r="AB20" s="14">
        <v>3</v>
      </c>
      <c r="AC20" s="14">
        <v>3</v>
      </c>
      <c r="AD20" s="14">
        <v>2</v>
      </c>
      <c r="AE20" s="14">
        <f t="shared" si="10"/>
        <v>1</v>
      </c>
      <c r="AF20" s="14">
        <f t="shared" si="0"/>
        <v>2</v>
      </c>
      <c r="AG20" s="14">
        <f t="shared" si="1"/>
        <v>0</v>
      </c>
      <c r="AH20" s="14">
        <f t="shared" si="2"/>
        <v>0</v>
      </c>
      <c r="AI20" s="14">
        <f t="shared" si="3"/>
        <v>-1</v>
      </c>
      <c r="AJ20" s="14">
        <f t="shared" si="4"/>
        <v>1</v>
      </c>
      <c r="AK20" s="14">
        <f t="shared" si="5"/>
        <v>1</v>
      </c>
      <c r="AL20" s="14">
        <f t="shared" si="6"/>
        <v>1</v>
      </c>
      <c r="AM20" s="14">
        <f t="shared" si="7"/>
        <v>1</v>
      </c>
      <c r="AN20" s="14">
        <f t="shared" si="8"/>
        <v>1</v>
      </c>
      <c r="AO20" s="14">
        <f t="shared" si="9"/>
        <v>0</v>
      </c>
      <c r="AQ20" s="32"/>
      <c r="AR20" s="77"/>
    </row>
    <row r="21" spans="1:44" x14ac:dyDescent="0.2">
      <c r="A21" s="10" t="s">
        <v>38</v>
      </c>
      <c r="B21" s="10">
        <v>39</v>
      </c>
      <c r="C21" s="10" t="s">
        <v>71</v>
      </c>
      <c r="D21" s="10" t="s">
        <v>7</v>
      </c>
      <c r="E21" s="10" t="s">
        <v>38</v>
      </c>
      <c r="F21" s="10">
        <v>160</v>
      </c>
      <c r="G21" s="10">
        <v>320</v>
      </c>
      <c r="H21" s="10">
        <v>2</v>
      </c>
      <c r="I21" s="14">
        <v>80</v>
      </c>
      <c r="J21" s="14">
        <v>80</v>
      </c>
      <c r="K21" s="83">
        <v>40</v>
      </c>
      <c r="L21" s="14">
        <v>20</v>
      </c>
      <c r="M21" s="14">
        <v>80</v>
      </c>
      <c r="N21" s="14">
        <v>10</v>
      </c>
      <c r="O21" s="14">
        <v>160</v>
      </c>
      <c r="P21" s="14">
        <v>80</v>
      </c>
      <c r="Q21" s="14">
        <v>80</v>
      </c>
      <c r="R21" s="14">
        <v>40</v>
      </c>
      <c r="S21" s="14"/>
      <c r="T21" s="14">
        <v>3</v>
      </c>
      <c r="U21" s="14">
        <v>3</v>
      </c>
      <c r="V21" s="14">
        <v>2</v>
      </c>
      <c r="W21" s="42">
        <v>1</v>
      </c>
      <c r="X21" s="10">
        <v>3</v>
      </c>
      <c r="Y21" s="14">
        <v>3</v>
      </c>
      <c r="Z21" s="14">
        <v>0</v>
      </c>
      <c r="AA21" s="14">
        <v>4</v>
      </c>
      <c r="AB21" s="14">
        <v>3</v>
      </c>
      <c r="AC21" s="14">
        <v>3</v>
      </c>
      <c r="AD21" s="14">
        <v>2</v>
      </c>
      <c r="AE21" s="14">
        <f t="shared" si="10"/>
        <v>2</v>
      </c>
      <c r="AF21" s="14">
        <f t="shared" si="0"/>
        <v>2</v>
      </c>
      <c r="AG21" s="14">
        <f t="shared" si="1"/>
        <v>1</v>
      </c>
      <c r="AH21" s="14">
        <f t="shared" si="2"/>
        <v>0</v>
      </c>
      <c r="AI21" s="14">
        <f t="shared" si="3"/>
        <v>2</v>
      </c>
      <c r="AJ21" s="14">
        <f t="shared" si="4"/>
        <v>2</v>
      </c>
      <c r="AK21" s="14">
        <f t="shared" si="5"/>
        <v>-1</v>
      </c>
      <c r="AL21" s="14">
        <f t="shared" si="6"/>
        <v>3</v>
      </c>
      <c r="AM21" s="14">
        <f t="shared" si="7"/>
        <v>2</v>
      </c>
      <c r="AN21" s="14">
        <f t="shared" si="8"/>
        <v>2</v>
      </c>
      <c r="AO21" s="14">
        <f t="shared" si="9"/>
        <v>1</v>
      </c>
      <c r="AQ21" s="32"/>
      <c r="AR21" s="77"/>
    </row>
    <row r="22" spans="1:44" x14ac:dyDescent="0.2">
      <c r="A22" s="10" t="s">
        <v>29</v>
      </c>
      <c r="B22" s="10">
        <v>40</v>
      </c>
      <c r="C22" s="10" t="s">
        <v>71</v>
      </c>
      <c r="D22" s="10" t="s">
        <v>1</v>
      </c>
      <c r="E22" s="10" t="s">
        <v>29</v>
      </c>
      <c r="F22" s="10">
        <v>10240</v>
      </c>
      <c r="G22" s="10">
        <v>10240</v>
      </c>
      <c r="H22" s="10">
        <f>G22/F22</f>
        <v>1</v>
      </c>
      <c r="I22" s="14">
        <v>80</v>
      </c>
      <c r="J22" s="14">
        <v>40</v>
      </c>
      <c r="K22" s="83">
        <v>10</v>
      </c>
      <c r="L22" s="14">
        <v>640</v>
      </c>
      <c r="M22" s="14">
        <v>20</v>
      </c>
      <c r="N22" s="14">
        <v>20</v>
      </c>
      <c r="O22" s="14">
        <v>40</v>
      </c>
      <c r="P22" s="14">
        <v>80</v>
      </c>
      <c r="Q22" s="14">
        <v>320</v>
      </c>
      <c r="R22" s="14">
        <v>320</v>
      </c>
      <c r="S22" s="14"/>
      <c r="T22" s="14">
        <v>3</v>
      </c>
      <c r="U22" s="14">
        <v>2</v>
      </c>
      <c r="V22" s="14">
        <v>0</v>
      </c>
      <c r="W22" s="42">
        <v>6</v>
      </c>
      <c r="X22" s="10">
        <v>3</v>
      </c>
      <c r="Y22" s="14">
        <v>1</v>
      </c>
      <c r="Z22" s="14">
        <v>1</v>
      </c>
      <c r="AA22" s="14">
        <v>2</v>
      </c>
      <c r="AB22" s="14">
        <v>3</v>
      </c>
      <c r="AC22" s="14">
        <v>5</v>
      </c>
      <c r="AD22" s="14">
        <v>5</v>
      </c>
      <c r="AE22" s="14">
        <f t="shared" si="10"/>
        <v>-3</v>
      </c>
      <c r="AF22" s="14">
        <f t="shared" si="0"/>
        <v>-4</v>
      </c>
      <c r="AG22" s="14">
        <f t="shared" si="1"/>
        <v>-6</v>
      </c>
      <c r="AH22" s="14">
        <f t="shared" si="2"/>
        <v>0</v>
      </c>
      <c r="AI22" s="14">
        <f t="shared" si="3"/>
        <v>-3</v>
      </c>
      <c r="AJ22" s="14">
        <f t="shared" si="4"/>
        <v>-5</v>
      </c>
      <c r="AK22" s="14">
        <f t="shared" si="5"/>
        <v>-5</v>
      </c>
      <c r="AL22" s="14">
        <f t="shared" si="6"/>
        <v>-4</v>
      </c>
      <c r="AM22" s="14">
        <f t="shared" si="7"/>
        <v>-3</v>
      </c>
      <c r="AN22" s="14">
        <f t="shared" si="8"/>
        <v>-1</v>
      </c>
      <c r="AO22" s="14">
        <f t="shared" si="9"/>
        <v>-1</v>
      </c>
      <c r="AQ22" s="32"/>
      <c r="AR22" s="77"/>
    </row>
    <row r="23" spans="1:44" x14ac:dyDescent="0.2">
      <c r="A23" s="10" t="s">
        <v>35</v>
      </c>
      <c r="B23" s="10">
        <v>41</v>
      </c>
      <c r="C23" s="10" t="s">
        <v>71</v>
      </c>
      <c r="D23" s="10" t="s">
        <v>1</v>
      </c>
      <c r="E23" s="10" t="s">
        <v>35</v>
      </c>
      <c r="F23" s="10">
        <v>80</v>
      </c>
      <c r="G23" s="10">
        <v>160</v>
      </c>
      <c r="H23" s="10">
        <f>G23/F23</f>
        <v>2</v>
      </c>
      <c r="I23" s="14">
        <v>80</v>
      </c>
      <c r="J23" s="14">
        <v>80</v>
      </c>
      <c r="K23" s="83">
        <v>80</v>
      </c>
      <c r="L23" s="14">
        <v>20</v>
      </c>
      <c r="M23" s="14">
        <v>80</v>
      </c>
      <c r="N23" s="14">
        <v>20</v>
      </c>
      <c r="O23" s="14">
        <v>80</v>
      </c>
      <c r="P23" s="14">
        <v>40</v>
      </c>
      <c r="Q23" s="14">
        <v>80</v>
      </c>
      <c r="R23" s="14">
        <v>40</v>
      </c>
      <c r="S23" s="14"/>
      <c r="T23" s="14">
        <v>3</v>
      </c>
      <c r="U23" s="14">
        <v>3</v>
      </c>
      <c r="V23" s="14">
        <v>3</v>
      </c>
      <c r="W23" s="42">
        <v>1</v>
      </c>
      <c r="X23" s="10">
        <v>2</v>
      </c>
      <c r="Y23" s="14">
        <v>3</v>
      </c>
      <c r="Z23" s="14">
        <v>1</v>
      </c>
      <c r="AA23" s="14">
        <v>3</v>
      </c>
      <c r="AB23" s="14">
        <v>2</v>
      </c>
      <c r="AC23" s="14">
        <v>3</v>
      </c>
      <c r="AD23" s="14">
        <v>2</v>
      </c>
      <c r="AE23" s="14">
        <f t="shared" si="10"/>
        <v>2</v>
      </c>
      <c r="AF23" s="14">
        <f t="shared" si="0"/>
        <v>2</v>
      </c>
      <c r="AG23" s="14">
        <f t="shared" si="1"/>
        <v>2</v>
      </c>
      <c r="AH23" s="14">
        <f t="shared" si="2"/>
        <v>0</v>
      </c>
      <c r="AI23" s="14">
        <f t="shared" si="3"/>
        <v>1</v>
      </c>
      <c r="AJ23" s="14">
        <f t="shared" si="4"/>
        <v>2</v>
      </c>
      <c r="AK23" s="14">
        <f t="shared" si="5"/>
        <v>0</v>
      </c>
      <c r="AL23" s="14">
        <f t="shared" si="6"/>
        <v>2</v>
      </c>
      <c r="AM23" s="14">
        <f t="shared" si="7"/>
        <v>1</v>
      </c>
      <c r="AN23" s="14">
        <f t="shared" si="8"/>
        <v>2</v>
      </c>
      <c r="AO23" s="14">
        <f t="shared" si="9"/>
        <v>1</v>
      </c>
      <c r="AQ23" s="32"/>
      <c r="AR23" s="77"/>
    </row>
    <row r="24" spans="1:44" x14ac:dyDescent="0.2">
      <c r="A24" s="10" t="s">
        <v>0</v>
      </c>
      <c r="B24" s="10">
        <v>42</v>
      </c>
      <c r="C24" s="10" t="s">
        <v>71</v>
      </c>
      <c r="D24" s="10" t="s">
        <v>1</v>
      </c>
      <c r="E24" s="10" t="s">
        <v>0</v>
      </c>
      <c r="F24" s="10">
        <v>5120</v>
      </c>
      <c r="G24" s="10">
        <v>10240</v>
      </c>
      <c r="H24" s="10">
        <f>G24/F24</f>
        <v>2</v>
      </c>
      <c r="I24" s="14">
        <v>80</v>
      </c>
      <c r="J24" s="14">
        <v>320</v>
      </c>
      <c r="K24" s="83">
        <v>160</v>
      </c>
      <c r="L24" s="14">
        <v>640</v>
      </c>
      <c r="M24" s="14">
        <v>640</v>
      </c>
      <c r="N24" s="14">
        <v>40</v>
      </c>
      <c r="O24" s="14">
        <v>320</v>
      </c>
      <c r="P24" s="14">
        <v>40</v>
      </c>
      <c r="Q24" s="14">
        <v>1280</v>
      </c>
      <c r="R24" s="14">
        <v>640</v>
      </c>
      <c r="S24" s="14"/>
      <c r="T24" s="14">
        <v>3</v>
      </c>
      <c r="U24" s="14">
        <v>5</v>
      </c>
      <c r="V24" s="14">
        <v>4</v>
      </c>
      <c r="W24" s="42">
        <v>6</v>
      </c>
      <c r="X24" s="10">
        <v>0</v>
      </c>
      <c r="Y24" s="14">
        <v>6</v>
      </c>
      <c r="Z24" s="14">
        <v>2</v>
      </c>
      <c r="AA24" s="14">
        <v>5</v>
      </c>
      <c r="AB24" s="14">
        <v>2</v>
      </c>
      <c r="AC24" s="14">
        <v>7</v>
      </c>
      <c r="AD24" s="14">
        <v>6</v>
      </c>
      <c r="AE24" s="14">
        <f t="shared" si="10"/>
        <v>-3</v>
      </c>
      <c r="AF24" s="14">
        <f t="shared" si="0"/>
        <v>-1</v>
      </c>
      <c r="AG24" s="14">
        <f t="shared" si="1"/>
        <v>-2</v>
      </c>
      <c r="AH24" s="14">
        <f t="shared" si="2"/>
        <v>0</v>
      </c>
      <c r="AI24" s="14">
        <f t="shared" si="3"/>
        <v>-6</v>
      </c>
      <c r="AJ24" s="14">
        <f t="shared" si="4"/>
        <v>0</v>
      </c>
      <c r="AK24" s="14">
        <f t="shared" si="5"/>
        <v>-4</v>
      </c>
      <c r="AL24" s="14">
        <f t="shared" si="6"/>
        <v>-1</v>
      </c>
      <c r="AM24" s="14">
        <f t="shared" si="7"/>
        <v>-4</v>
      </c>
      <c r="AN24" s="14">
        <f t="shared" si="8"/>
        <v>1</v>
      </c>
      <c r="AO24" s="14">
        <f t="shared" si="9"/>
        <v>0</v>
      </c>
      <c r="AQ24" s="32"/>
      <c r="AR24" s="77"/>
    </row>
    <row r="25" spans="1:44" x14ac:dyDescent="0.2">
      <c r="A25" s="10" t="s">
        <v>18</v>
      </c>
      <c r="B25" s="10">
        <v>42</v>
      </c>
      <c r="C25" s="10" t="s">
        <v>71</v>
      </c>
      <c r="D25" s="10" t="s">
        <v>1</v>
      </c>
      <c r="E25" s="10" t="s">
        <v>18</v>
      </c>
      <c r="F25" s="10">
        <v>1280</v>
      </c>
      <c r="G25" s="10">
        <v>2560</v>
      </c>
      <c r="H25" s="10">
        <f>G25/F25</f>
        <v>2</v>
      </c>
      <c r="I25" s="14">
        <v>80</v>
      </c>
      <c r="J25" s="14">
        <v>80</v>
      </c>
      <c r="K25" s="83">
        <v>80</v>
      </c>
      <c r="L25" s="14">
        <v>320</v>
      </c>
      <c r="M25" s="14">
        <v>80</v>
      </c>
      <c r="N25" s="14">
        <v>80</v>
      </c>
      <c r="O25" s="14">
        <v>80</v>
      </c>
      <c r="P25" s="14">
        <v>80</v>
      </c>
      <c r="Q25" s="14">
        <v>80</v>
      </c>
      <c r="R25" s="14">
        <v>160</v>
      </c>
      <c r="S25" s="14"/>
      <c r="T25" s="14">
        <v>3</v>
      </c>
      <c r="U25" s="14">
        <v>3</v>
      </c>
      <c r="V25" s="14">
        <v>3</v>
      </c>
      <c r="W25" s="42">
        <v>5</v>
      </c>
      <c r="X25" s="10">
        <v>4</v>
      </c>
      <c r="Y25" s="14">
        <v>3</v>
      </c>
      <c r="Z25" s="14">
        <v>3</v>
      </c>
      <c r="AA25" s="14">
        <v>3</v>
      </c>
      <c r="AB25" s="14">
        <v>3</v>
      </c>
      <c r="AC25" s="14">
        <v>3</v>
      </c>
      <c r="AD25" s="14">
        <v>4</v>
      </c>
      <c r="AE25" s="14">
        <f t="shared" si="10"/>
        <v>-2</v>
      </c>
      <c r="AF25" s="14">
        <f t="shared" si="0"/>
        <v>-2</v>
      </c>
      <c r="AG25" s="14">
        <f t="shared" si="1"/>
        <v>-2</v>
      </c>
      <c r="AH25" s="14">
        <f t="shared" si="2"/>
        <v>0</v>
      </c>
      <c r="AI25" s="14">
        <f t="shared" si="3"/>
        <v>-1</v>
      </c>
      <c r="AJ25" s="14">
        <f t="shared" si="4"/>
        <v>-2</v>
      </c>
      <c r="AK25" s="14">
        <f t="shared" si="5"/>
        <v>-2</v>
      </c>
      <c r="AL25" s="14">
        <f t="shared" si="6"/>
        <v>-2</v>
      </c>
      <c r="AM25" s="14">
        <f t="shared" si="7"/>
        <v>-2</v>
      </c>
      <c r="AN25" s="14">
        <f t="shared" si="8"/>
        <v>-2</v>
      </c>
      <c r="AO25" s="14">
        <f t="shared" si="9"/>
        <v>-1</v>
      </c>
      <c r="AQ25" s="32"/>
      <c r="AR25" s="77"/>
    </row>
    <row r="26" spans="1:44" x14ac:dyDescent="0.2">
      <c r="A26" s="10" t="s">
        <v>20</v>
      </c>
      <c r="B26" s="10">
        <v>44</v>
      </c>
      <c r="C26" s="10" t="s">
        <v>71</v>
      </c>
      <c r="D26" s="10" t="s">
        <v>1</v>
      </c>
      <c r="E26" s="10" t="s">
        <v>20</v>
      </c>
      <c r="F26" s="10">
        <v>2560</v>
      </c>
      <c r="G26" s="10">
        <v>5120</v>
      </c>
      <c r="H26" s="10">
        <f>G26/F26</f>
        <v>2</v>
      </c>
      <c r="I26" s="14">
        <v>160</v>
      </c>
      <c r="J26" s="14">
        <v>80</v>
      </c>
      <c r="K26" s="83">
        <v>40</v>
      </c>
      <c r="L26" s="14">
        <v>160</v>
      </c>
      <c r="M26" s="14">
        <v>80</v>
      </c>
      <c r="N26" s="14">
        <v>40</v>
      </c>
      <c r="O26" s="14">
        <v>40</v>
      </c>
      <c r="P26" s="14">
        <v>80</v>
      </c>
      <c r="Q26" s="14">
        <v>80</v>
      </c>
      <c r="R26" s="14">
        <v>80</v>
      </c>
      <c r="S26" s="14"/>
      <c r="T26" s="14">
        <v>4</v>
      </c>
      <c r="U26" s="14">
        <v>3</v>
      </c>
      <c r="V26" s="14">
        <v>2</v>
      </c>
      <c r="W26" s="42">
        <v>4</v>
      </c>
      <c r="X26" s="10">
        <v>3</v>
      </c>
      <c r="Y26" s="14">
        <v>3</v>
      </c>
      <c r="Z26" s="14">
        <v>2</v>
      </c>
      <c r="AA26" s="14">
        <v>2</v>
      </c>
      <c r="AB26" s="14">
        <v>3</v>
      </c>
      <c r="AC26" s="14">
        <v>3</v>
      </c>
      <c r="AD26" s="14">
        <v>3</v>
      </c>
      <c r="AE26" s="14">
        <f t="shared" si="10"/>
        <v>0</v>
      </c>
      <c r="AF26" s="14">
        <f t="shared" si="0"/>
        <v>-1</v>
      </c>
      <c r="AG26" s="14">
        <f t="shared" si="1"/>
        <v>-2</v>
      </c>
      <c r="AH26" s="14">
        <f t="shared" si="2"/>
        <v>0</v>
      </c>
      <c r="AI26" s="14">
        <f t="shared" si="3"/>
        <v>-1</v>
      </c>
      <c r="AJ26" s="14">
        <f t="shared" si="4"/>
        <v>-1</v>
      </c>
      <c r="AK26" s="14">
        <f t="shared" si="5"/>
        <v>-2</v>
      </c>
      <c r="AL26" s="14">
        <f t="shared" si="6"/>
        <v>-2</v>
      </c>
      <c r="AM26" s="14">
        <f t="shared" si="7"/>
        <v>-1</v>
      </c>
      <c r="AN26" s="14">
        <f t="shared" si="8"/>
        <v>-1</v>
      </c>
      <c r="AO26" s="14">
        <f t="shared" si="9"/>
        <v>-1</v>
      </c>
      <c r="AQ26" s="32"/>
      <c r="AR26" s="77"/>
    </row>
    <row r="27" spans="1:44" x14ac:dyDescent="0.2">
      <c r="A27" s="10" t="s">
        <v>40</v>
      </c>
      <c r="B27" s="10">
        <v>44</v>
      </c>
      <c r="C27" s="10" t="s">
        <v>71</v>
      </c>
      <c r="D27" s="10" t="s">
        <v>7</v>
      </c>
      <c r="E27" s="10" t="s">
        <v>40</v>
      </c>
      <c r="F27" s="10">
        <v>160</v>
      </c>
      <c r="G27" s="10">
        <v>640</v>
      </c>
      <c r="H27" s="10">
        <v>4</v>
      </c>
      <c r="I27" s="14">
        <v>160</v>
      </c>
      <c r="J27" s="14">
        <v>160</v>
      </c>
      <c r="K27" s="83">
        <v>80</v>
      </c>
      <c r="L27" s="14">
        <v>80</v>
      </c>
      <c r="M27" s="14">
        <v>80</v>
      </c>
      <c r="N27" s="14">
        <v>20</v>
      </c>
      <c r="O27" s="14">
        <v>160</v>
      </c>
      <c r="P27" s="14">
        <v>80</v>
      </c>
      <c r="Q27" s="14">
        <v>80</v>
      </c>
      <c r="R27" s="14">
        <v>80</v>
      </c>
      <c r="S27" s="14"/>
      <c r="T27" s="14">
        <v>4</v>
      </c>
      <c r="U27" s="14">
        <v>4</v>
      </c>
      <c r="V27" s="14">
        <v>3</v>
      </c>
      <c r="W27" s="42">
        <v>3</v>
      </c>
      <c r="X27" s="10">
        <v>3</v>
      </c>
      <c r="Y27" s="14">
        <v>3</v>
      </c>
      <c r="Z27" s="14">
        <v>1</v>
      </c>
      <c r="AA27" s="14">
        <v>4</v>
      </c>
      <c r="AB27" s="14">
        <v>3</v>
      </c>
      <c r="AC27" s="14">
        <v>3</v>
      </c>
      <c r="AD27" s="14">
        <v>3</v>
      </c>
      <c r="AE27" s="14">
        <f t="shared" si="10"/>
        <v>1</v>
      </c>
      <c r="AF27" s="14">
        <f t="shared" si="0"/>
        <v>1</v>
      </c>
      <c r="AG27" s="14">
        <f t="shared" si="1"/>
        <v>0</v>
      </c>
      <c r="AH27" s="14">
        <f t="shared" si="2"/>
        <v>0</v>
      </c>
      <c r="AI27" s="14">
        <f>X27-W27</f>
        <v>0</v>
      </c>
      <c r="AJ27" s="14">
        <f t="shared" si="4"/>
        <v>0</v>
      </c>
      <c r="AK27" s="14">
        <f t="shared" si="5"/>
        <v>-2</v>
      </c>
      <c r="AL27" s="14">
        <f t="shared" si="6"/>
        <v>1</v>
      </c>
      <c r="AM27" s="14">
        <f t="shared" si="7"/>
        <v>0</v>
      </c>
      <c r="AN27" s="14">
        <f t="shared" si="8"/>
        <v>0</v>
      </c>
      <c r="AO27" s="14">
        <f t="shared" si="9"/>
        <v>0</v>
      </c>
      <c r="AQ27" s="32"/>
      <c r="AR27" s="77"/>
    </row>
    <row r="28" spans="1:44" ht="16" thickBot="1" x14ac:dyDescent="0.25">
      <c r="A28" s="25" t="s">
        <v>10</v>
      </c>
      <c r="B28" s="25">
        <v>47</v>
      </c>
      <c r="C28" s="25" t="s">
        <v>71</v>
      </c>
      <c r="D28" s="25" t="s">
        <v>7</v>
      </c>
      <c r="E28" s="25" t="s">
        <v>10</v>
      </c>
      <c r="F28" s="25">
        <v>320</v>
      </c>
      <c r="G28" s="25">
        <v>1280</v>
      </c>
      <c r="H28" s="25">
        <v>4</v>
      </c>
      <c r="I28" s="57">
        <v>80</v>
      </c>
      <c r="J28" s="57">
        <v>20</v>
      </c>
      <c r="K28" s="84">
        <v>40</v>
      </c>
      <c r="L28" s="57">
        <v>80</v>
      </c>
      <c r="M28" s="57">
        <v>20</v>
      </c>
      <c r="N28" s="57">
        <v>40</v>
      </c>
      <c r="O28" s="57">
        <v>20</v>
      </c>
      <c r="P28" s="57">
        <v>80</v>
      </c>
      <c r="Q28" s="57">
        <v>40</v>
      </c>
      <c r="R28" s="57">
        <v>40</v>
      </c>
      <c r="S28" s="57"/>
      <c r="T28" s="57">
        <v>3</v>
      </c>
      <c r="U28" s="57">
        <v>1</v>
      </c>
      <c r="V28" s="57">
        <v>2</v>
      </c>
      <c r="W28" s="85">
        <v>3</v>
      </c>
      <c r="X28" s="25">
        <v>0</v>
      </c>
      <c r="Y28" s="57">
        <v>1</v>
      </c>
      <c r="Z28" s="57">
        <v>2</v>
      </c>
      <c r="AA28" s="57">
        <v>1</v>
      </c>
      <c r="AB28" s="57">
        <v>3</v>
      </c>
      <c r="AC28" s="57">
        <v>2</v>
      </c>
      <c r="AD28" s="57">
        <v>2</v>
      </c>
      <c r="AE28" s="57">
        <f t="shared" si="10"/>
        <v>0</v>
      </c>
      <c r="AF28" s="57">
        <f t="shared" si="0"/>
        <v>-2</v>
      </c>
      <c r="AG28" s="14">
        <f t="shared" si="1"/>
        <v>-1</v>
      </c>
      <c r="AH28" s="57">
        <f t="shared" si="2"/>
        <v>0</v>
      </c>
      <c r="AI28" s="57">
        <f t="shared" si="3"/>
        <v>-3</v>
      </c>
      <c r="AJ28" s="57">
        <f t="shared" si="4"/>
        <v>-2</v>
      </c>
      <c r="AK28" s="57">
        <f t="shared" si="5"/>
        <v>-1</v>
      </c>
      <c r="AL28" s="57">
        <f t="shared" si="6"/>
        <v>-2</v>
      </c>
      <c r="AM28" s="57">
        <f t="shared" si="7"/>
        <v>0</v>
      </c>
      <c r="AN28" s="57">
        <f t="shared" si="8"/>
        <v>-1</v>
      </c>
      <c r="AO28" s="57">
        <f t="shared" si="9"/>
        <v>-1</v>
      </c>
      <c r="AQ28" s="32"/>
      <c r="AR28" s="77"/>
    </row>
    <row r="29" spans="1:44" x14ac:dyDescent="0.2">
      <c r="A29" s="50" t="s">
        <v>34</v>
      </c>
      <c r="B29" s="50">
        <v>48</v>
      </c>
      <c r="C29" s="50" t="s">
        <v>72</v>
      </c>
      <c r="D29" s="50" t="s">
        <v>7</v>
      </c>
      <c r="E29" s="50" t="s">
        <v>34</v>
      </c>
      <c r="F29" s="50">
        <v>1280</v>
      </c>
      <c r="G29" s="50">
        <v>1280</v>
      </c>
      <c r="H29" s="50">
        <v>1</v>
      </c>
      <c r="I29" s="51">
        <v>80</v>
      </c>
      <c r="J29" s="51">
        <v>40</v>
      </c>
      <c r="K29" s="91">
        <v>40</v>
      </c>
      <c r="L29" s="51">
        <v>160</v>
      </c>
      <c r="M29" s="51">
        <v>40</v>
      </c>
      <c r="N29" s="51">
        <v>40</v>
      </c>
      <c r="O29" s="51">
        <v>80</v>
      </c>
      <c r="P29" s="51">
        <v>40</v>
      </c>
      <c r="Q29" s="51">
        <v>160</v>
      </c>
      <c r="R29" s="51">
        <v>160</v>
      </c>
      <c r="S29" s="51"/>
      <c r="T29" s="51">
        <v>3</v>
      </c>
      <c r="U29" s="51">
        <v>2</v>
      </c>
      <c r="V29" s="51">
        <v>2</v>
      </c>
      <c r="W29" s="92">
        <v>4</v>
      </c>
      <c r="X29" s="50">
        <v>4</v>
      </c>
      <c r="Y29" s="51">
        <v>2</v>
      </c>
      <c r="Z29" s="51">
        <v>2</v>
      </c>
      <c r="AA29" s="51">
        <v>3</v>
      </c>
      <c r="AB29" s="51">
        <v>2</v>
      </c>
      <c r="AC29" s="51">
        <v>4</v>
      </c>
      <c r="AD29" s="51">
        <v>4</v>
      </c>
      <c r="AE29" s="51">
        <f t="shared" si="10"/>
        <v>-1</v>
      </c>
      <c r="AF29" s="51">
        <f t="shared" si="0"/>
        <v>-2</v>
      </c>
      <c r="AG29" s="14">
        <f t="shared" si="1"/>
        <v>-2</v>
      </c>
      <c r="AH29" s="51">
        <f t="shared" si="2"/>
        <v>0</v>
      </c>
      <c r="AI29" s="51">
        <f t="shared" si="3"/>
        <v>0</v>
      </c>
      <c r="AJ29" s="51">
        <f t="shared" si="4"/>
        <v>-2</v>
      </c>
      <c r="AK29" s="51">
        <f t="shared" si="5"/>
        <v>-2</v>
      </c>
      <c r="AL29" s="51">
        <f t="shared" si="6"/>
        <v>-1</v>
      </c>
      <c r="AM29" s="51">
        <f t="shared" si="7"/>
        <v>-2</v>
      </c>
      <c r="AN29" s="51">
        <f t="shared" si="8"/>
        <v>0</v>
      </c>
      <c r="AO29" s="51">
        <f t="shared" si="9"/>
        <v>0</v>
      </c>
      <c r="AQ29" s="32"/>
      <c r="AR29" s="77"/>
    </row>
    <row r="30" spans="1:44" x14ac:dyDescent="0.2">
      <c r="A30" s="10" t="s">
        <v>32</v>
      </c>
      <c r="B30" s="10">
        <v>49</v>
      </c>
      <c r="C30" s="10" t="s">
        <v>72</v>
      </c>
      <c r="D30" s="10" t="s">
        <v>7</v>
      </c>
      <c r="E30" s="10" t="s">
        <v>32</v>
      </c>
      <c r="F30" s="10">
        <v>40</v>
      </c>
      <c r="G30" s="10">
        <v>320</v>
      </c>
      <c r="H30" s="10">
        <v>8</v>
      </c>
      <c r="I30" s="14">
        <v>80</v>
      </c>
      <c r="J30" s="14">
        <v>20</v>
      </c>
      <c r="K30" s="83">
        <v>40</v>
      </c>
      <c r="L30" s="14">
        <v>40</v>
      </c>
      <c r="M30" s="14">
        <v>20</v>
      </c>
      <c r="N30" s="14">
        <v>20</v>
      </c>
      <c r="O30" s="14">
        <v>40</v>
      </c>
      <c r="P30" s="14">
        <v>80</v>
      </c>
      <c r="Q30" s="14">
        <v>40</v>
      </c>
      <c r="R30" s="14">
        <v>40</v>
      </c>
      <c r="S30" s="14"/>
      <c r="T30" s="14">
        <v>3</v>
      </c>
      <c r="U30" s="14">
        <v>1</v>
      </c>
      <c r="V30" s="14">
        <v>2</v>
      </c>
      <c r="W30" s="42">
        <v>2</v>
      </c>
      <c r="X30" s="10">
        <v>2</v>
      </c>
      <c r="Y30" s="14">
        <v>1</v>
      </c>
      <c r="Z30" s="14">
        <v>1</v>
      </c>
      <c r="AA30" s="14">
        <v>2</v>
      </c>
      <c r="AB30" s="14">
        <v>3</v>
      </c>
      <c r="AC30" s="14">
        <v>2</v>
      </c>
      <c r="AD30" s="14">
        <v>2</v>
      </c>
      <c r="AE30" s="14">
        <f t="shared" si="10"/>
        <v>1</v>
      </c>
      <c r="AF30" s="14">
        <f t="shared" si="0"/>
        <v>-1</v>
      </c>
      <c r="AG30" s="14">
        <f t="shared" si="1"/>
        <v>0</v>
      </c>
      <c r="AH30" s="14">
        <f t="shared" si="2"/>
        <v>0</v>
      </c>
      <c r="AI30" s="14">
        <f t="shared" si="3"/>
        <v>0</v>
      </c>
      <c r="AJ30" s="14">
        <f t="shared" si="4"/>
        <v>-1</v>
      </c>
      <c r="AK30" s="14">
        <f t="shared" si="5"/>
        <v>-1</v>
      </c>
      <c r="AL30" s="14">
        <f t="shared" si="6"/>
        <v>0</v>
      </c>
      <c r="AM30" s="14">
        <f t="shared" si="7"/>
        <v>1</v>
      </c>
      <c r="AN30" s="14">
        <f t="shared" si="8"/>
        <v>0</v>
      </c>
      <c r="AO30" s="14">
        <f t="shared" si="9"/>
        <v>0</v>
      </c>
      <c r="AQ30" s="32"/>
      <c r="AR30" s="77"/>
    </row>
    <row r="31" spans="1:44" x14ac:dyDescent="0.2">
      <c r="A31" s="10" t="s">
        <v>36</v>
      </c>
      <c r="B31" s="10">
        <v>49</v>
      </c>
      <c r="C31" s="10" t="s">
        <v>72</v>
      </c>
      <c r="D31" s="10" t="s">
        <v>7</v>
      </c>
      <c r="E31" s="10" t="s">
        <v>36</v>
      </c>
      <c r="F31" s="10">
        <v>2560</v>
      </c>
      <c r="G31" s="10">
        <v>2560</v>
      </c>
      <c r="H31" s="10">
        <v>1</v>
      </c>
      <c r="I31" s="14">
        <v>80</v>
      </c>
      <c r="J31" s="14">
        <v>40</v>
      </c>
      <c r="K31" s="83">
        <v>320</v>
      </c>
      <c r="L31" s="14">
        <v>160</v>
      </c>
      <c r="M31" s="14">
        <v>80</v>
      </c>
      <c r="N31" s="14">
        <v>20</v>
      </c>
      <c r="O31" s="14">
        <v>80</v>
      </c>
      <c r="P31" s="14">
        <v>80</v>
      </c>
      <c r="Q31" s="14">
        <v>80</v>
      </c>
      <c r="R31" s="14">
        <v>320</v>
      </c>
      <c r="S31" s="14"/>
      <c r="T31" s="14">
        <v>3</v>
      </c>
      <c r="U31" s="14">
        <v>2</v>
      </c>
      <c r="V31" s="14">
        <v>5</v>
      </c>
      <c r="W31" s="42">
        <v>4</v>
      </c>
      <c r="X31" s="10">
        <v>1</v>
      </c>
      <c r="Y31" s="14">
        <v>3</v>
      </c>
      <c r="Z31" s="14">
        <v>1</v>
      </c>
      <c r="AA31" s="14">
        <v>3</v>
      </c>
      <c r="AB31" s="14">
        <v>3</v>
      </c>
      <c r="AC31" s="14">
        <v>3</v>
      </c>
      <c r="AD31" s="14">
        <v>5</v>
      </c>
      <c r="AE31" s="14">
        <f t="shared" si="10"/>
        <v>-1</v>
      </c>
      <c r="AF31" s="14">
        <f t="shared" si="0"/>
        <v>-2</v>
      </c>
      <c r="AG31" s="14">
        <f t="shared" si="1"/>
        <v>1</v>
      </c>
      <c r="AH31" s="14">
        <f t="shared" si="2"/>
        <v>0</v>
      </c>
      <c r="AI31" s="14">
        <f t="shared" si="3"/>
        <v>-3</v>
      </c>
      <c r="AJ31" s="14">
        <f t="shared" si="4"/>
        <v>-1</v>
      </c>
      <c r="AK31" s="14">
        <f t="shared" si="5"/>
        <v>-3</v>
      </c>
      <c r="AL31" s="14">
        <f t="shared" si="6"/>
        <v>-1</v>
      </c>
      <c r="AM31" s="14">
        <f t="shared" si="7"/>
        <v>-1</v>
      </c>
      <c r="AN31" s="14">
        <f t="shared" si="8"/>
        <v>-1</v>
      </c>
      <c r="AO31" s="14">
        <f t="shared" si="9"/>
        <v>1</v>
      </c>
      <c r="AQ31" s="32"/>
      <c r="AR31" s="77"/>
    </row>
    <row r="32" spans="1:44" x14ac:dyDescent="0.2">
      <c r="A32" s="10" t="s">
        <v>6</v>
      </c>
      <c r="B32" s="10">
        <v>51</v>
      </c>
      <c r="C32" s="10" t="s">
        <v>72</v>
      </c>
      <c r="D32" s="10" t="s">
        <v>7</v>
      </c>
      <c r="E32" s="10" t="s">
        <v>6</v>
      </c>
      <c r="F32" s="10">
        <v>320</v>
      </c>
      <c r="G32" s="10">
        <v>640</v>
      </c>
      <c r="H32" s="10">
        <f>G32/F32</f>
        <v>2</v>
      </c>
      <c r="I32" s="14">
        <v>80</v>
      </c>
      <c r="J32" s="14">
        <v>20</v>
      </c>
      <c r="K32" s="83">
        <v>40</v>
      </c>
      <c r="L32" s="14">
        <v>80</v>
      </c>
      <c r="M32" s="14">
        <v>40</v>
      </c>
      <c r="N32" s="14">
        <v>40</v>
      </c>
      <c r="O32" s="14">
        <v>40</v>
      </c>
      <c r="P32" s="14">
        <v>80</v>
      </c>
      <c r="Q32" s="14">
        <v>160</v>
      </c>
      <c r="R32" s="14">
        <v>160</v>
      </c>
      <c r="S32" s="14"/>
      <c r="T32" s="14">
        <v>3</v>
      </c>
      <c r="U32" s="14">
        <v>1</v>
      </c>
      <c r="V32" s="14">
        <v>2</v>
      </c>
      <c r="W32" s="42">
        <v>3</v>
      </c>
      <c r="X32" s="10">
        <v>2</v>
      </c>
      <c r="Y32" s="14">
        <v>2</v>
      </c>
      <c r="Z32" s="14">
        <v>2</v>
      </c>
      <c r="AA32" s="14">
        <v>2</v>
      </c>
      <c r="AB32" s="14">
        <v>3</v>
      </c>
      <c r="AC32" s="14">
        <v>4</v>
      </c>
      <c r="AD32" s="14">
        <v>4</v>
      </c>
      <c r="AE32" s="14">
        <f t="shared" si="10"/>
        <v>0</v>
      </c>
      <c r="AF32" s="14">
        <f t="shared" si="0"/>
        <v>-2</v>
      </c>
      <c r="AG32" s="14">
        <f t="shared" si="1"/>
        <v>-1</v>
      </c>
      <c r="AH32" s="14">
        <f t="shared" si="2"/>
        <v>0</v>
      </c>
      <c r="AI32" s="14">
        <f t="shared" si="3"/>
        <v>-1</v>
      </c>
      <c r="AJ32" s="14">
        <f t="shared" si="4"/>
        <v>-1</v>
      </c>
      <c r="AK32" s="14">
        <f t="shared" si="5"/>
        <v>-1</v>
      </c>
      <c r="AL32" s="14">
        <f t="shared" si="6"/>
        <v>-1</v>
      </c>
      <c r="AM32" s="14">
        <f t="shared" si="7"/>
        <v>0</v>
      </c>
      <c r="AN32" s="14">
        <f t="shared" si="8"/>
        <v>1</v>
      </c>
      <c r="AO32" s="14">
        <f t="shared" si="9"/>
        <v>1</v>
      </c>
      <c r="AQ32" s="32"/>
      <c r="AR32" s="77"/>
    </row>
    <row r="33" spans="1:44" x14ac:dyDescent="0.2">
      <c r="A33" s="10" t="s">
        <v>25</v>
      </c>
      <c r="B33" s="10">
        <v>51</v>
      </c>
      <c r="C33" s="10" t="s">
        <v>72</v>
      </c>
      <c r="D33" s="10" t="s">
        <v>7</v>
      </c>
      <c r="E33" s="10" t="s">
        <v>25</v>
      </c>
      <c r="F33" s="10">
        <v>1280</v>
      </c>
      <c r="G33" s="10">
        <v>1280</v>
      </c>
      <c r="H33" s="10">
        <f>G33/F33</f>
        <v>1</v>
      </c>
      <c r="I33" s="14">
        <v>160</v>
      </c>
      <c r="J33" s="14">
        <v>40</v>
      </c>
      <c r="K33" s="83">
        <v>80</v>
      </c>
      <c r="L33" s="14">
        <v>160</v>
      </c>
      <c r="M33" s="14">
        <v>40</v>
      </c>
      <c r="N33" s="14">
        <v>20</v>
      </c>
      <c r="O33" s="14">
        <v>40</v>
      </c>
      <c r="P33" s="14">
        <v>80</v>
      </c>
      <c r="Q33" s="14">
        <v>80</v>
      </c>
      <c r="R33" s="14">
        <v>160</v>
      </c>
      <c r="S33" s="14"/>
      <c r="T33" s="14">
        <v>4</v>
      </c>
      <c r="U33" s="14">
        <v>2</v>
      </c>
      <c r="V33" s="14">
        <v>3</v>
      </c>
      <c r="W33" s="42">
        <v>4</v>
      </c>
      <c r="X33" s="10">
        <v>2</v>
      </c>
      <c r="Y33" s="14">
        <v>2</v>
      </c>
      <c r="Z33" s="14">
        <v>1</v>
      </c>
      <c r="AA33" s="14">
        <v>2</v>
      </c>
      <c r="AB33" s="14">
        <v>3</v>
      </c>
      <c r="AC33" s="14">
        <v>3</v>
      </c>
      <c r="AD33" s="14">
        <v>4</v>
      </c>
      <c r="AE33" s="14">
        <f t="shared" si="10"/>
        <v>0</v>
      </c>
      <c r="AF33" s="14">
        <f t="shared" si="0"/>
        <v>-2</v>
      </c>
      <c r="AG33" s="14">
        <f t="shared" si="1"/>
        <v>-1</v>
      </c>
      <c r="AH33" s="14">
        <f t="shared" si="2"/>
        <v>0</v>
      </c>
      <c r="AI33" s="14">
        <f t="shared" si="3"/>
        <v>-2</v>
      </c>
      <c r="AJ33" s="14">
        <f t="shared" si="4"/>
        <v>-2</v>
      </c>
      <c r="AK33" s="14">
        <f t="shared" si="5"/>
        <v>-3</v>
      </c>
      <c r="AL33" s="14">
        <f t="shared" si="6"/>
        <v>-2</v>
      </c>
      <c r="AM33" s="14">
        <f t="shared" si="7"/>
        <v>-1</v>
      </c>
      <c r="AN33" s="14">
        <f t="shared" si="8"/>
        <v>-1</v>
      </c>
      <c r="AO33" s="14">
        <f t="shared" si="9"/>
        <v>0</v>
      </c>
      <c r="AQ33" s="32"/>
      <c r="AR33" s="77"/>
    </row>
    <row r="34" spans="1:44" x14ac:dyDescent="0.2">
      <c r="A34" s="10" t="s">
        <v>3</v>
      </c>
      <c r="B34" s="10">
        <v>53</v>
      </c>
      <c r="C34" s="10" t="s">
        <v>72</v>
      </c>
      <c r="D34" s="10" t="s">
        <v>1</v>
      </c>
      <c r="E34" s="10" t="s">
        <v>3</v>
      </c>
      <c r="F34" s="10">
        <v>640</v>
      </c>
      <c r="G34" s="10">
        <v>1280</v>
      </c>
      <c r="H34" s="10">
        <v>2</v>
      </c>
      <c r="I34" s="14">
        <v>80</v>
      </c>
      <c r="J34" s="14">
        <v>20</v>
      </c>
      <c r="K34" s="83">
        <v>80</v>
      </c>
      <c r="L34" s="14">
        <v>160</v>
      </c>
      <c r="M34" s="14">
        <v>40</v>
      </c>
      <c r="N34" s="14">
        <v>20</v>
      </c>
      <c r="O34" s="14">
        <v>20</v>
      </c>
      <c r="P34" s="14">
        <v>80</v>
      </c>
      <c r="Q34" s="14">
        <v>160</v>
      </c>
      <c r="R34" s="14">
        <v>160</v>
      </c>
      <c r="S34" s="14"/>
      <c r="T34" s="14">
        <v>3</v>
      </c>
      <c r="U34" s="14">
        <v>1</v>
      </c>
      <c r="V34" s="14">
        <v>3</v>
      </c>
      <c r="W34" s="42">
        <v>4</v>
      </c>
      <c r="X34" s="10">
        <v>2</v>
      </c>
      <c r="Y34" s="14">
        <v>2</v>
      </c>
      <c r="Z34" s="14">
        <v>1</v>
      </c>
      <c r="AA34" s="14">
        <v>1</v>
      </c>
      <c r="AB34" s="14">
        <v>3</v>
      </c>
      <c r="AC34" s="14">
        <v>4</v>
      </c>
      <c r="AD34" s="14">
        <v>4</v>
      </c>
      <c r="AE34" s="14">
        <f t="shared" si="10"/>
        <v>-1</v>
      </c>
      <c r="AF34" s="14">
        <f t="shared" si="0"/>
        <v>-3</v>
      </c>
      <c r="AG34" s="14">
        <f t="shared" si="1"/>
        <v>-1</v>
      </c>
      <c r="AH34" s="14">
        <f t="shared" si="2"/>
        <v>0</v>
      </c>
      <c r="AI34" s="14">
        <f t="shared" si="3"/>
        <v>-2</v>
      </c>
      <c r="AJ34" s="14">
        <f t="shared" si="4"/>
        <v>-2</v>
      </c>
      <c r="AK34" s="14">
        <f t="shared" si="5"/>
        <v>-3</v>
      </c>
      <c r="AL34" s="14">
        <f t="shared" si="6"/>
        <v>-3</v>
      </c>
      <c r="AM34" s="14">
        <f t="shared" si="7"/>
        <v>-1</v>
      </c>
      <c r="AN34" s="14">
        <f t="shared" si="8"/>
        <v>0</v>
      </c>
      <c r="AO34" s="14">
        <f t="shared" si="9"/>
        <v>0</v>
      </c>
      <c r="AQ34" s="32"/>
      <c r="AR34" s="77"/>
    </row>
    <row r="35" spans="1:44" ht="16" thickBot="1" x14ac:dyDescent="0.25">
      <c r="A35" s="25" t="s">
        <v>19</v>
      </c>
      <c r="B35" s="25">
        <v>56</v>
      </c>
      <c r="C35" s="25" t="s">
        <v>72</v>
      </c>
      <c r="D35" s="25" t="s">
        <v>1</v>
      </c>
      <c r="E35" s="25" t="s">
        <v>19</v>
      </c>
      <c r="F35" s="25">
        <v>80</v>
      </c>
      <c r="G35" s="25">
        <v>640</v>
      </c>
      <c r="H35" s="25">
        <v>8</v>
      </c>
      <c r="I35" s="57">
        <v>80</v>
      </c>
      <c r="J35" s="57">
        <v>20</v>
      </c>
      <c r="K35" s="84">
        <v>40</v>
      </c>
      <c r="L35" s="57">
        <v>40</v>
      </c>
      <c r="M35" s="57">
        <v>20</v>
      </c>
      <c r="N35" s="57">
        <v>20</v>
      </c>
      <c r="O35" s="57">
        <v>20</v>
      </c>
      <c r="P35" s="57">
        <v>80</v>
      </c>
      <c r="Q35" s="57">
        <v>40</v>
      </c>
      <c r="R35" s="57">
        <v>40</v>
      </c>
      <c r="S35" s="57"/>
      <c r="T35" s="57">
        <v>3</v>
      </c>
      <c r="U35" s="57">
        <v>1</v>
      </c>
      <c r="V35" s="57">
        <v>2</v>
      </c>
      <c r="W35" s="85">
        <v>2</v>
      </c>
      <c r="X35" s="25">
        <v>2</v>
      </c>
      <c r="Y35" s="57">
        <v>1</v>
      </c>
      <c r="Z35" s="57">
        <v>1</v>
      </c>
      <c r="AA35" s="57">
        <v>1</v>
      </c>
      <c r="AB35" s="57">
        <v>3</v>
      </c>
      <c r="AC35" s="57">
        <v>2</v>
      </c>
      <c r="AD35" s="57">
        <v>2</v>
      </c>
      <c r="AE35" s="57">
        <f t="shared" si="10"/>
        <v>1</v>
      </c>
      <c r="AF35" s="57">
        <f t="shared" si="0"/>
        <v>-1</v>
      </c>
      <c r="AG35" s="14">
        <f t="shared" si="1"/>
        <v>0</v>
      </c>
      <c r="AH35" s="57">
        <f t="shared" si="2"/>
        <v>0</v>
      </c>
      <c r="AI35" s="57">
        <f t="shared" si="3"/>
        <v>0</v>
      </c>
      <c r="AJ35" s="57">
        <f t="shared" si="4"/>
        <v>-1</v>
      </c>
      <c r="AK35" s="57">
        <f t="shared" si="5"/>
        <v>-1</v>
      </c>
      <c r="AL35" s="57">
        <f t="shared" si="6"/>
        <v>-1</v>
      </c>
      <c r="AM35" s="57">
        <f t="shared" si="7"/>
        <v>1</v>
      </c>
      <c r="AN35" s="57">
        <f t="shared" si="8"/>
        <v>0</v>
      </c>
      <c r="AO35" s="57">
        <f t="shared" si="9"/>
        <v>0</v>
      </c>
      <c r="AQ35" s="32"/>
      <c r="AR35" s="77"/>
    </row>
    <row r="36" spans="1:44" x14ac:dyDescent="0.2">
      <c r="A36" s="50" t="s">
        <v>42</v>
      </c>
      <c r="B36" s="50">
        <v>58</v>
      </c>
      <c r="C36" s="50" t="s">
        <v>73</v>
      </c>
      <c r="D36" s="50" t="s">
        <v>1</v>
      </c>
      <c r="E36" s="50" t="s">
        <v>42</v>
      </c>
      <c r="F36" s="50">
        <v>10240</v>
      </c>
      <c r="G36" s="50">
        <v>10240</v>
      </c>
      <c r="H36" s="50">
        <v>1</v>
      </c>
      <c r="I36" s="51">
        <v>80</v>
      </c>
      <c r="J36" s="51">
        <v>20</v>
      </c>
      <c r="K36" s="91">
        <v>320</v>
      </c>
      <c r="L36" s="51">
        <v>320</v>
      </c>
      <c r="M36" s="51">
        <v>80</v>
      </c>
      <c r="N36" s="51">
        <v>40</v>
      </c>
      <c r="O36" s="51">
        <v>80</v>
      </c>
      <c r="P36" s="51">
        <v>80</v>
      </c>
      <c r="Q36" s="51">
        <v>640</v>
      </c>
      <c r="R36" s="51">
        <v>320</v>
      </c>
      <c r="S36" s="51"/>
      <c r="T36" s="51">
        <v>3</v>
      </c>
      <c r="U36" s="51">
        <v>1</v>
      </c>
      <c r="V36" s="51">
        <v>5</v>
      </c>
      <c r="W36" s="92">
        <v>5</v>
      </c>
      <c r="X36" s="50">
        <v>2</v>
      </c>
      <c r="Y36" s="51">
        <v>3</v>
      </c>
      <c r="Z36" s="51">
        <v>2</v>
      </c>
      <c r="AA36" s="51">
        <v>3</v>
      </c>
      <c r="AB36" s="51">
        <v>3</v>
      </c>
      <c r="AC36" s="51">
        <v>6</v>
      </c>
      <c r="AD36" s="51">
        <v>5</v>
      </c>
      <c r="AE36" s="51">
        <f t="shared" si="10"/>
        <v>-2</v>
      </c>
      <c r="AF36" s="51">
        <f t="shared" si="0"/>
        <v>-4</v>
      </c>
      <c r="AG36" s="14">
        <f t="shared" si="1"/>
        <v>0</v>
      </c>
      <c r="AH36" s="51">
        <f t="shared" si="2"/>
        <v>0</v>
      </c>
      <c r="AI36" s="51">
        <f t="shared" si="3"/>
        <v>-3</v>
      </c>
      <c r="AJ36" s="51">
        <f t="shared" si="4"/>
        <v>-2</v>
      </c>
      <c r="AK36" s="51">
        <f t="shared" si="5"/>
        <v>-3</v>
      </c>
      <c r="AL36" s="51">
        <f t="shared" si="6"/>
        <v>-2</v>
      </c>
      <c r="AM36" s="51">
        <f t="shared" si="7"/>
        <v>-2</v>
      </c>
      <c r="AN36" s="51">
        <f t="shared" si="8"/>
        <v>1</v>
      </c>
      <c r="AO36" s="51">
        <f t="shared" si="9"/>
        <v>0</v>
      </c>
      <c r="AQ36" s="32"/>
      <c r="AR36" s="77"/>
    </row>
    <row r="37" spans="1:44" x14ac:dyDescent="0.2">
      <c r="A37" s="90" t="s">
        <v>37</v>
      </c>
      <c r="B37" s="10">
        <v>59</v>
      </c>
      <c r="C37" s="10" t="s">
        <v>73</v>
      </c>
      <c r="D37" s="10" t="s">
        <v>1</v>
      </c>
      <c r="E37" s="10" t="s">
        <v>37</v>
      </c>
      <c r="F37" s="10">
        <v>2560</v>
      </c>
      <c r="G37" s="10">
        <v>5120</v>
      </c>
      <c r="H37" s="10">
        <v>2</v>
      </c>
      <c r="I37" s="14">
        <v>80</v>
      </c>
      <c r="J37" s="14">
        <v>40</v>
      </c>
      <c r="K37" s="83">
        <v>1280</v>
      </c>
      <c r="L37" s="14">
        <v>160</v>
      </c>
      <c r="M37" s="14">
        <v>40</v>
      </c>
      <c r="N37" s="14">
        <v>20</v>
      </c>
      <c r="O37" s="14">
        <v>80</v>
      </c>
      <c r="P37" s="14">
        <v>80</v>
      </c>
      <c r="Q37" s="14">
        <v>40</v>
      </c>
      <c r="R37" s="14">
        <v>160</v>
      </c>
      <c r="S37" s="14"/>
      <c r="T37" s="14">
        <v>3</v>
      </c>
      <c r="U37" s="14">
        <v>2</v>
      </c>
      <c r="V37" s="14">
        <v>7</v>
      </c>
      <c r="W37" s="42">
        <v>4</v>
      </c>
      <c r="X37" s="10">
        <v>3</v>
      </c>
      <c r="Y37" s="14">
        <v>2</v>
      </c>
      <c r="Z37" s="14">
        <v>1</v>
      </c>
      <c r="AA37" s="14">
        <v>3</v>
      </c>
      <c r="AB37" s="14">
        <v>3</v>
      </c>
      <c r="AC37" s="14">
        <v>2</v>
      </c>
      <c r="AD37" s="14">
        <v>4</v>
      </c>
      <c r="AE37" s="14">
        <f t="shared" si="10"/>
        <v>-1</v>
      </c>
      <c r="AF37" s="14">
        <f t="shared" si="0"/>
        <v>-2</v>
      </c>
      <c r="AG37" s="14">
        <f t="shared" si="1"/>
        <v>3</v>
      </c>
      <c r="AH37" s="14">
        <f t="shared" si="2"/>
        <v>0</v>
      </c>
      <c r="AI37" s="14">
        <f t="shared" si="3"/>
        <v>-1</v>
      </c>
      <c r="AJ37" s="14">
        <f t="shared" si="4"/>
        <v>-2</v>
      </c>
      <c r="AK37" s="14">
        <f t="shared" si="5"/>
        <v>-3</v>
      </c>
      <c r="AL37" s="14">
        <f t="shared" si="6"/>
        <v>-1</v>
      </c>
      <c r="AM37" s="14">
        <f t="shared" si="7"/>
        <v>-1</v>
      </c>
      <c r="AN37" s="14">
        <f t="shared" si="8"/>
        <v>-2</v>
      </c>
      <c r="AO37" s="14">
        <f t="shared" si="9"/>
        <v>0</v>
      </c>
      <c r="AQ37" s="32"/>
      <c r="AR37" s="77"/>
    </row>
    <row r="38" spans="1:44" x14ac:dyDescent="0.2">
      <c r="A38" s="10" t="s">
        <v>41</v>
      </c>
      <c r="B38" s="10">
        <v>59</v>
      </c>
      <c r="C38" s="10" t="s">
        <v>73</v>
      </c>
      <c r="D38" s="10" t="s">
        <v>7</v>
      </c>
      <c r="E38" s="10" t="s">
        <v>41</v>
      </c>
      <c r="F38" s="10">
        <v>640</v>
      </c>
      <c r="G38" s="10">
        <v>1280</v>
      </c>
      <c r="H38" s="10">
        <f>G38/F38</f>
        <v>2</v>
      </c>
      <c r="I38" s="14">
        <v>80</v>
      </c>
      <c r="J38" s="14">
        <v>20</v>
      </c>
      <c r="K38" s="83">
        <v>40</v>
      </c>
      <c r="L38" s="14">
        <v>160</v>
      </c>
      <c r="M38" s="14">
        <v>40</v>
      </c>
      <c r="N38" s="14">
        <v>20</v>
      </c>
      <c r="O38" s="14">
        <v>40</v>
      </c>
      <c r="P38" s="14">
        <v>80</v>
      </c>
      <c r="Q38" s="14">
        <v>80</v>
      </c>
      <c r="R38" s="14">
        <v>160</v>
      </c>
      <c r="S38" s="14"/>
      <c r="T38" s="14">
        <v>3</v>
      </c>
      <c r="U38" s="14">
        <v>1</v>
      </c>
      <c r="V38" s="14">
        <v>2</v>
      </c>
      <c r="W38" s="42">
        <v>4</v>
      </c>
      <c r="X38" s="10">
        <v>3</v>
      </c>
      <c r="Y38" s="14">
        <v>2</v>
      </c>
      <c r="Z38" s="14">
        <v>1</v>
      </c>
      <c r="AA38" s="14">
        <v>2</v>
      </c>
      <c r="AB38" s="14">
        <v>3</v>
      </c>
      <c r="AC38" s="14">
        <v>3</v>
      </c>
      <c r="AD38" s="14">
        <v>4</v>
      </c>
      <c r="AE38" s="14">
        <f t="shared" si="10"/>
        <v>-1</v>
      </c>
      <c r="AF38" s="14">
        <f t="shared" si="0"/>
        <v>-3</v>
      </c>
      <c r="AG38" s="14">
        <f t="shared" si="1"/>
        <v>-2</v>
      </c>
      <c r="AH38" s="14">
        <f t="shared" si="2"/>
        <v>0</v>
      </c>
      <c r="AI38" s="14">
        <f t="shared" si="3"/>
        <v>-1</v>
      </c>
      <c r="AJ38" s="14">
        <f t="shared" si="4"/>
        <v>-2</v>
      </c>
      <c r="AK38" s="14">
        <f t="shared" si="5"/>
        <v>-3</v>
      </c>
      <c r="AL38" s="14">
        <f t="shared" si="6"/>
        <v>-2</v>
      </c>
      <c r="AM38" s="14">
        <f t="shared" si="7"/>
        <v>-1</v>
      </c>
      <c r="AN38" s="14">
        <f t="shared" si="8"/>
        <v>-1</v>
      </c>
      <c r="AO38" s="14">
        <f t="shared" si="9"/>
        <v>0</v>
      </c>
      <c r="AQ38" s="32"/>
      <c r="AR38" s="77"/>
    </row>
    <row r="39" spans="1:44" x14ac:dyDescent="0.2">
      <c r="A39" s="10" t="s">
        <v>15</v>
      </c>
      <c r="B39" s="10">
        <v>61</v>
      </c>
      <c r="C39" s="10" t="s">
        <v>73</v>
      </c>
      <c r="D39" s="10" t="s">
        <v>7</v>
      </c>
      <c r="E39" s="10" t="s">
        <v>15</v>
      </c>
      <c r="F39" s="10">
        <v>1280</v>
      </c>
      <c r="G39" s="10">
        <v>2560</v>
      </c>
      <c r="H39" s="10">
        <f>G39/F39</f>
        <v>2</v>
      </c>
      <c r="I39" s="14">
        <v>80</v>
      </c>
      <c r="J39" s="14">
        <v>40</v>
      </c>
      <c r="K39" s="83">
        <v>320</v>
      </c>
      <c r="L39" s="14">
        <v>160</v>
      </c>
      <c r="M39" s="14">
        <v>40</v>
      </c>
      <c r="N39" s="14">
        <v>40</v>
      </c>
      <c r="O39" s="14">
        <v>80</v>
      </c>
      <c r="P39" s="14">
        <v>80</v>
      </c>
      <c r="Q39" s="14">
        <v>160</v>
      </c>
      <c r="R39" s="14">
        <v>320</v>
      </c>
      <c r="S39" s="14"/>
      <c r="T39" s="14">
        <v>3</v>
      </c>
      <c r="U39" s="14">
        <v>2</v>
      </c>
      <c r="V39" s="14">
        <v>5</v>
      </c>
      <c r="W39" s="42">
        <v>4</v>
      </c>
      <c r="X39" s="10">
        <v>3</v>
      </c>
      <c r="Y39" s="14">
        <v>2</v>
      </c>
      <c r="Z39" s="14">
        <v>2</v>
      </c>
      <c r="AA39" s="14">
        <v>3</v>
      </c>
      <c r="AB39" s="14">
        <v>3</v>
      </c>
      <c r="AC39" s="14">
        <v>4</v>
      </c>
      <c r="AD39" s="14">
        <v>5</v>
      </c>
      <c r="AE39" s="14">
        <f t="shared" si="10"/>
        <v>-1</v>
      </c>
      <c r="AF39" s="14">
        <f t="shared" si="0"/>
        <v>-2</v>
      </c>
      <c r="AG39" s="14">
        <f t="shared" si="1"/>
        <v>1</v>
      </c>
      <c r="AH39" s="14">
        <f t="shared" si="2"/>
        <v>0</v>
      </c>
      <c r="AI39" s="14">
        <f t="shared" si="3"/>
        <v>-1</v>
      </c>
      <c r="AJ39" s="14">
        <f t="shared" si="4"/>
        <v>-2</v>
      </c>
      <c r="AK39" s="14">
        <f t="shared" si="5"/>
        <v>-2</v>
      </c>
      <c r="AL39" s="14">
        <f t="shared" si="6"/>
        <v>-1</v>
      </c>
      <c r="AM39" s="14">
        <f t="shared" si="7"/>
        <v>-1</v>
      </c>
      <c r="AN39" s="14">
        <f t="shared" si="8"/>
        <v>0</v>
      </c>
      <c r="AO39" s="14">
        <f t="shared" si="9"/>
        <v>1</v>
      </c>
      <c r="AQ39" s="32"/>
      <c r="AR39" s="77"/>
    </row>
    <row r="40" spans="1:44" x14ac:dyDescent="0.2">
      <c r="A40" s="10" t="s">
        <v>12</v>
      </c>
      <c r="B40" s="10">
        <v>66</v>
      </c>
      <c r="C40" s="10" t="s">
        <v>73</v>
      </c>
      <c r="D40" s="10" t="s">
        <v>7</v>
      </c>
      <c r="E40" s="10" t="s">
        <v>12</v>
      </c>
      <c r="F40" s="10">
        <v>320</v>
      </c>
      <c r="G40" s="10">
        <v>640</v>
      </c>
      <c r="H40" s="10">
        <f>G40/F40</f>
        <v>2</v>
      </c>
      <c r="I40" s="14">
        <v>160</v>
      </c>
      <c r="J40" s="14">
        <v>40</v>
      </c>
      <c r="K40" s="83">
        <v>40</v>
      </c>
      <c r="L40" s="14">
        <v>160</v>
      </c>
      <c r="M40" s="14">
        <v>40</v>
      </c>
      <c r="N40" s="14">
        <v>10</v>
      </c>
      <c r="O40" s="14">
        <v>80</v>
      </c>
      <c r="P40" s="14">
        <v>80</v>
      </c>
      <c r="Q40" s="14">
        <v>160</v>
      </c>
      <c r="R40" s="14">
        <v>160</v>
      </c>
      <c r="S40" s="14"/>
      <c r="T40" s="14">
        <v>4</v>
      </c>
      <c r="U40" s="14">
        <v>2</v>
      </c>
      <c r="V40" s="14">
        <v>2</v>
      </c>
      <c r="W40" s="42">
        <v>4</v>
      </c>
      <c r="X40" s="10">
        <v>1</v>
      </c>
      <c r="Y40" s="14">
        <v>2</v>
      </c>
      <c r="Z40" s="14">
        <v>0</v>
      </c>
      <c r="AA40" s="14">
        <v>3</v>
      </c>
      <c r="AB40" s="14">
        <v>3</v>
      </c>
      <c r="AC40" s="14">
        <v>4</v>
      </c>
      <c r="AD40" s="14">
        <v>4</v>
      </c>
      <c r="AE40" s="14">
        <f t="shared" si="10"/>
        <v>0</v>
      </c>
      <c r="AF40" s="14">
        <f t="shared" si="0"/>
        <v>-2</v>
      </c>
      <c r="AG40" s="14">
        <f t="shared" si="1"/>
        <v>-2</v>
      </c>
      <c r="AH40" s="14">
        <f t="shared" si="2"/>
        <v>0</v>
      </c>
      <c r="AI40" s="14">
        <f t="shared" si="3"/>
        <v>-3</v>
      </c>
      <c r="AJ40" s="14">
        <f t="shared" si="4"/>
        <v>-2</v>
      </c>
      <c r="AK40" s="14">
        <f t="shared" si="5"/>
        <v>-4</v>
      </c>
      <c r="AL40" s="14">
        <f t="shared" si="6"/>
        <v>-1</v>
      </c>
      <c r="AM40" s="14">
        <f t="shared" si="7"/>
        <v>-1</v>
      </c>
      <c r="AN40" s="14">
        <f t="shared" si="8"/>
        <v>0</v>
      </c>
      <c r="AO40" s="14">
        <f t="shared" si="9"/>
        <v>0</v>
      </c>
      <c r="AQ40" s="32"/>
      <c r="AR40" s="77"/>
    </row>
    <row r="41" spans="1:44" ht="16" thickBot="1" x14ac:dyDescent="0.25">
      <c r="A41" s="25" t="s">
        <v>27</v>
      </c>
      <c r="B41" s="25">
        <v>68</v>
      </c>
      <c r="C41" s="25" t="s">
        <v>73</v>
      </c>
      <c r="D41" s="25" t="s">
        <v>1</v>
      </c>
      <c r="E41" s="25" t="s">
        <v>27</v>
      </c>
      <c r="F41" s="25">
        <v>80</v>
      </c>
      <c r="G41" s="25">
        <v>320</v>
      </c>
      <c r="H41" s="25">
        <v>4</v>
      </c>
      <c r="I41" s="57">
        <v>80</v>
      </c>
      <c r="J41" s="57">
        <v>80</v>
      </c>
      <c r="K41" s="84">
        <v>80</v>
      </c>
      <c r="L41" s="57">
        <v>40</v>
      </c>
      <c r="M41" s="57">
        <v>80</v>
      </c>
      <c r="N41" s="57">
        <v>10</v>
      </c>
      <c r="O41" s="57">
        <v>80</v>
      </c>
      <c r="P41" s="57">
        <v>40</v>
      </c>
      <c r="Q41" s="57">
        <v>10</v>
      </c>
      <c r="R41" s="57">
        <v>40</v>
      </c>
      <c r="S41" s="57"/>
      <c r="T41" s="57">
        <v>3</v>
      </c>
      <c r="U41" s="57">
        <v>3</v>
      </c>
      <c r="V41" s="57">
        <v>3</v>
      </c>
      <c r="W41" s="85">
        <v>2</v>
      </c>
      <c r="X41" s="25">
        <v>2</v>
      </c>
      <c r="Y41" s="57">
        <v>3</v>
      </c>
      <c r="Z41" s="57">
        <v>0</v>
      </c>
      <c r="AA41" s="57">
        <v>3</v>
      </c>
      <c r="AB41" s="57">
        <v>2</v>
      </c>
      <c r="AC41" s="57">
        <v>0</v>
      </c>
      <c r="AD41" s="57">
        <v>2</v>
      </c>
      <c r="AE41" s="57">
        <f t="shared" si="10"/>
        <v>1</v>
      </c>
      <c r="AF41" s="57">
        <f t="shared" si="0"/>
        <v>1</v>
      </c>
      <c r="AG41" s="14">
        <f t="shared" si="1"/>
        <v>1</v>
      </c>
      <c r="AH41" s="57">
        <f t="shared" si="2"/>
        <v>0</v>
      </c>
      <c r="AI41" s="57">
        <f t="shared" si="3"/>
        <v>0</v>
      </c>
      <c r="AJ41" s="57">
        <f t="shared" si="4"/>
        <v>1</v>
      </c>
      <c r="AK41" s="57">
        <f t="shared" si="5"/>
        <v>-2</v>
      </c>
      <c r="AL41" s="57">
        <f t="shared" si="6"/>
        <v>1</v>
      </c>
      <c r="AM41" s="57">
        <f t="shared" si="7"/>
        <v>0</v>
      </c>
      <c r="AN41" s="57">
        <f t="shared" si="8"/>
        <v>-2</v>
      </c>
      <c r="AO41" s="57">
        <f t="shared" si="9"/>
        <v>0</v>
      </c>
      <c r="AQ41" s="32"/>
      <c r="AR41" s="77"/>
    </row>
    <row r="42" spans="1:44" x14ac:dyDescent="0.2">
      <c r="AQ42" s="77"/>
      <c r="AR42" s="77"/>
    </row>
    <row r="43" spans="1:44" x14ac:dyDescent="0.2">
      <c r="AQ43" s="77"/>
      <c r="AR43" s="77"/>
    </row>
  </sheetData>
  <conditionalFormatting sqref="Q1">
    <cfRule type="duplicateValues" dxfId="45" priority="25"/>
  </conditionalFormatting>
  <conditionalFormatting sqref="M1">
    <cfRule type="duplicateValues" dxfId="44" priority="24"/>
  </conditionalFormatting>
  <conditionalFormatting sqref="I2:J41 L2:R41">
    <cfRule type="cellIs" dxfId="43" priority="21" operator="lessThan">
      <formula>20</formula>
    </cfRule>
    <cfRule type="cellIs" dxfId="42" priority="23" operator="greaterThan">
      <formula>640</formula>
    </cfRule>
  </conditionalFormatting>
  <conditionalFormatting sqref="H1:H41">
    <cfRule type="cellIs" dxfId="41" priority="22" operator="greaterThan">
      <formula>1</formula>
    </cfRule>
  </conditionalFormatting>
  <conditionalFormatting sqref="L2:L41">
    <cfRule type="cellIs" dxfId="40" priority="13" operator="greaterThan">
      <formula>160</formula>
    </cfRule>
    <cfRule type="cellIs" dxfId="39" priority="14" operator="lessThan">
      <formula>320</formula>
    </cfRule>
    <cfRule type="cellIs" dxfId="38" priority="15" operator="lessThan">
      <formula>40</formula>
    </cfRule>
    <cfRule type="cellIs" dxfId="37" priority="17" operator="between">
      <formula>340</formula>
      <formula>700</formula>
    </cfRule>
    <cfRule type="cellIs" dxfId="36" priority="18" operator="between">
      <formula>90</formula>
      <formula>340</formula>
    </cfRule>
    <cfRule type="cellIs" dxfId="35" priority="19" operator="between">
      <formula>30</formula>
      <formula>90</formula>
    </cfRule>
    <cfRule type="cellIs" dxfId="34" priority="20" operator="lessThanOrEqual">
      <formula>20</formula>
    </cfRule>
  </conditionalFormatting>
  <conditionalFormatting sqref="N2:N41">
    <cfRule type="cellIs" dxfId="33" priority="16" operator="greaterThan">
      <formula>40</formula>
    </cfRule>
  </conditionalFormatting>
  <conditionalFormatting sqref="K2:K41">
    <cfRule type="cellIs" dxfId="32" priority="1" operator="lessThan">
      <formula>40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workbookViewId="0">
      <selection activeCell="W8" sqref="W8"/>
    </sheetView>
  </sheetViews>
  <sheetFormatPr baseColWidth="10" defaultColWidth="8.83203125" defaultRowHeight="15" x14ac:dyDescent="0.2"/>
  <cols>
    <col min="1" max="1" width="29.33203125" customWidth="1"/>
  </cols>
  <sheetData>
    <row r="1" spans="1:16" ht="221" thickBot="1" x14ac:dyDescent="0.25">
      <c r="A1" s="1" t="s">
        <v>43</v>
      </c>
      <c r="B1" s="2" t="s">
        <v>44</v>
      </c>
      <c r="C1" s="2" t="s">
        <v>45</v>
      </c>
      <c r="D1" s="3" t="s">
        <v>46</v>
      </c>
      <c r="E1" s="2" t="s">
        <v>47</v>
      </c>
      <c r="F1" s="2" t="s">
        <v>48</v>
      </c>
      <c r="G1" s="4" t="s">
        <v>49</v>
      </c>
      <c r="H1" s="7" t="s">
        <v>51</v>
      </c>
      <c r="I1" s="6" t="s">
        <v>50</v>
      </c>
      <c r="J1" s="6" t="s">
        <v>55</v>
      </c>
      <c r="K1" s="5" t="s">
        <v>54</v>
      </c>
      <c r="L1" s="6" t="s">
        <v>56</v>
      </c>
      <c r="M1" s="7" t="s">
        <v>58</v>
      </c>
      <c r="N1" s="6" t="s">
        <v>52</v>
      </c>
      <c r="O1" s="5" t="s">
        <v>53</v>
      </c>
      <c r="P1" s="6" t="s">
        <v>57</v>
      </c>
    </row>
    <row r="2" spans="1:16" x14ac:dyDescent="0.2">
      <c r="A2" s="8" t="s">
        <v>0</v>
      </c>
      <c r="B2" s="9">
        <v>42</v>
      </c>
      <c r="C2" s="10" t="s">
        <v>1</v>
      </c>
      <c r="D2" s="10" t="s">
        <v>0</v>
      </c>
      <c r="E2" s="11">
        <v>5120</v>
      </c>
      <c r="F2" s="12">
        <v>10240</v>
      </c>
      <c r="G2" s="13">
        <f>F2/E2</f>
        <v>2</v>
      </c>
      <c r="H2" s="14">
        <v>80</v>
      </c>
      <c r="I2" s="14">
        <v>320</v>
      </c>
      <c r="J2" s="14">
        <v>640</v>
      </c>
      <c r="K2" s="14">
        <v>640</v>
      </c>
      <c r="L2" s="14">
        <v>40</v>
      </c>
      <c r="M2" s="14">
        <v>320</v>
      </c>
      <c r="N2" s="14">
        <v>40</v>
      </c>
      <c r="O2" s="14">
        <v>1280</v>
      </c>
      <c r="P2" s="14">
        <v>640</v>
      </c>
    </row>
    <row r="3" spans="1:16" x14ac:dyDescent="0.2">
      <c r="A3" s="8" t="s">
        <v>2</v>
      </c>
      <c r="B3" s="9">
        <v>23</v>
      </c>
      <c r="C3" s="10" t="s">
        <v>1</v>
      </c>
      <c r="D3" s="10" t="s">
        <v>2</v>
      </c>
      <c r="E3" s="11">
        <v>1280</v>
      </c>
      <c r="F3" s="12">
        <v>2560</v>
      </c>
      <c r="G3" s="13">
        <v>2</v>
      </c>
      <c r="H3" s="14">
        <v>80</v>
      </c>
      <c r="I3" s="14">
        <v>20</v>
      </c>
      <c r="J3" s="14">
        <v>320</v>
      </c>
      <c r="K3" s="14">
        <v>160</v>
      </c>
      <c r="L3" s="14">
        <v>80</v>
      </c>
      <c r="M3" s="14">
        <v>80</v>
      </c>
      <c r="N3" s="14">
        <v>80</v>
      </c>
      <c r="O3" s="14">
        <v>640</v>
      </c>
      <c r="P3" s="14">
        <v>640</v>
      </c>
    </row>
    <row r="4" spans="1:16" x14ac:dyDescent="0.2">
      <c r="A4" s="8" t="s">
        <v>3</v>
      </c>
      <c r="B4" s="9">
        <v>53</v>
      </c>
      <c r="C4" s="10" t="s">
        <v>1</v>
      </c>
      <c r="D4" s="10" t="s">
        <v>3</v>
      </c>
      <c r="E4" s="11">
        <v>640</v>
      </c>
      <c r="F4" s="12">
        <v>1280</v>
      </c>
      <c r="G4" s="13">
        <v>2</v>
      </c>
      <c r="H4" s="14">
        <v>80</v>
      </c>
      <c r="I4" s="14">
        <v>20</v>
      </c>
      <c r="J4" s="14">
        <v>160</v>
      </c>
      <c r="K4" s="14">
        <v>40</v>
      </c>
      <c r="L4" s="14">
        <v>20</v>
      </c>
      <c r="M4" s="14">
        <v>20</v>
      </c>
      <c r="N4" s="14">
        <v>80</v>
      </c>
      <c r="O4" s="14">
        <v>160</v>
      </c>
      <c r="P4" s="14">
        <v>160</v>
      </c>
    </row>
    <row r="5" spans="1:16" x14ac:dyDescent="0.2">
      <c r="A5" s="8" t="s">
        <v>4</v>
      </c>
      <c r="B5" s="9">
        <v>33</v>
      </c>
      <c r="C5" s="10" t="s">
        <v>1</v>
      </c>
      <c r="D5" s="10" t="s">
        <v>4</v>
      </c>
      <c r="E5" s="11">
        <v>640</v>
      </c>
      <c r="F5" s="12">
        <v>640</v>
      </c>
      <c r="G5" s="13">
        <v>1</v>
      </c>
      <c r="H5" s="14">
        <v>80</v>
      </c>
      <c r="I5" s="14">
        <v>320</v>
      </c>
      <c r="J5" s="14">
        <v>160</v>
      </c>
      <c r="K5" s="14">
        <v>160</v>
      </c>
      <c r="L5" s="14">
        <v>40</v>
      </c>
      <c r="M5" s="14">
        <v>160</v>
      </c>
      <c r="N5" s="14">
        <v>80</v>
      </c>
      <c r="O5" s="14">
        <v>320</v>
      </c>
      <c r="P5" s="14">
        <v>160</v>
      </c>
    </row>
    <row r="6" spans="1:16" x14ac:dyDescent="0.2">
      <c r="A6" s="15" t="s">
        <v>5</v>
      </c>
      <c r="B6" s="9">
        <v>39</v>
      </c>
      <c r="C6" s="10" t="s">
        <v>1</v>
      </c>
      <c r="D6" s="10" t="s">
        <v>5</v>
      </c>
      <c r="E6" s="11">
        <v>320</v>
      </c>
      <c r="F6" s="10">
        <v>320</v>
      </c>
      <c r="G6" s="13">
        <v>1</v>
      </c>
      <c r="H6" s="14">
        <v>80</v>
      </c>
      <c r="I6" s="14">
        <v>160</v>
      </c>
      <c r="J6" s="14">
        <v>40</v>
      </c>
      <c r="K6" s="14">
        <v>80</v>
      </c>
      <c r="L6" s="14">
        <v>80</v>
      </c>
      <c r="M6" s="14">
        <v>80</v>
      </c>
      <c r="N6" s="14">
        <v>80</v>
      </c>
      <c r="O6" s="14">
        <v>80</v>
      </c>
      <c r="P6" s="14">
        <v>40</v>
      </c>
    </row>
    <row r="7" spans="1:16" x14ac:dyDescent="0.2">
      <c r="A7" s="15" t="s">
        <v>6</v>
      </c>
      <c r="B7" s="9">
        <v>51</v>
      </c>
      <c r="C7" s="10" t="s">
        <v>7</v>
      </c>
      <c r="D7" s="10" t="s">
        <v>6</v>
      </c>
      <c r="E7" s="11">
        <v>320</v>
      </c>
      <c r="F7" s="10">
        <v>640</v>
      </c>
      <c r="G7" s="13">
        <f>F7/E7</f>
        <v>2</v>
      </c>
      <c r="H7" s="14">
        <v>80</v>
      </c>
      <c r="I7" s="14">
        <v>20</v>
      </c>
      <c r="J7" s="14">
        <v>80</v>
      </c>
      <c r="K7" s="14">
        <v>40</v>
      </c>
      <c r="L7" s="14">
        <v>40</v>
      </c>
      <c r="M7" s="14">
        <v>40</v>
      </c>
      <c r="N7" s="14">
        <v>80</v>
      </c>
      <c r="O7" s="14">
        <v>160</v>
      </c>
      <c r="P7" s="14">
        <v>160</v>
      </c>
    </row>
    <row r="8" spans="1:16" x14ac:dyDescent="0.2">
      <c r="A8" s="16" t="s">
        <v>8</v>
      </c>
      <c r="B8" s="9">
        <v>29</v>
      </c>
      <c r="C8" s="10" t="s">
        <v>1</v>
      </c>
      <c r="D8" s="10" t="s">
        <v>8</v>
      </c>
      <c r="E8" s="11">
        <v>2560</v>
      </c>
      <c r="F8" s="10">
        <v>2560</v>
      </c>
      <c r="G8" s="13">
        <v>1</v>
      </c>
      <c r="H8" s="14">
        <v>80</v>
      </c>
      <c r="I8" s="14">
        <v>320</v>
      </c>
      <c r="J8" s="14">
        <v>160</v>
      </c>
      <c r="K8" s="14">
        <v>80</v>
      </c>
      <c r="L8" s="14">
        <v>80</v>
      </c>
      <c r="M8" s="14">
        <v>80</v>
      </c>
      <c r="N8" s="14">
        <v>80</v>
      </c>
      <c r="O8" s="14">
        <v>160</v>
      </c>
      <c r="P8" s="14">
        <v>160</v>
      </c>
    </row>
    <row r="9" spans="1:16" x14ac:dyDescent="0.2">
      <c r="A9" s="17" t="s">
        <v>9</v>
      </c>
      <c r="B9" s="9">
        <v>30</v>
      </c>
      <c r="C9" s="10" t="s">
        <v>7</v>
      </c>
      <c r="D9" s="10" t="s">
        <v>9</v>
      </c>
      <c r="E9" s="11">
        <v>80</v>
      </c>
      <c r="F9" s="10">
        <v>160</v>
      </c>
      <c r="G9" s="13">
        <v>2</v>
      </c>
      <c r="H9" s="14">
        <v>80</v>
      </c>
      <c r="I9" s="14">
        <v>160</v>
      </c>
      <c r="J9" s="14">
        <v>40</v>
      </c>
      <c r="K9" s="14">
        <v>80</v>
      </c>
      <c r="L9" s="14">
        <v>160</v>
      </c>
      <c r="M9" s="14">
        <v>160</v>
      </c>
      <c r="N9" s="14">
        <v>160</v>
      </c>
      <c r="O9" s="14">
        <v>80</v>
      </c>
      <c r="P9" s="14">
        <v>20</v>
      </c>
    </row>
    <row r="10" spans="1:16" x14ac:dyDescent="0.2">
      <c r="A10" s="15" t="s">
        <v>10</v>
      </c>
      <c r="B10" s="9">
        <v>47</v>
      </c>
      <c r="C10" s="10" t="s">
        <v>7</v>
      </c>
      <c r="D10" s="10" t="s">
        <v>10</v>
      </c>
      <c r="E10" s="11">
        <v>320</v>
      </c>
      <c r="F10" s="10">
        <v>1280</v>
      </c>
      <c r="G10" s="13">
        <v>4</v>
      </c>
      <c r="H10" s="14">
        <v>80</v>
      </c>
      <c r="I10" s="14">
        <v>20</v>
      </c>
      <c r="J10" s="14">
        <v>80</v>
      </c>
      <c r="K10" s="14">
        <v>20</v>
      </c>
      <c r="L10" s="14">
        <v>40</v>
      </c>
      <c r="M10" s="14">
        <v>20</v>
      </c>
      <c r="N10" s="14">
        <v>80</v>
      </c>
      <c r="O10" s="14">
        <v>40</v>
      </c>
      <c r="P10" s="14">
        <v>40</v>
      </c>
    </row>
    <row r="11" spans="1:16" x14ac:dyDescent="0.2">
      <c r="A11" s="16" t="s">
        <v>11</v>
      </c>
      <c r="B11" s="9">
        <v>31</v>
      </c>
      <c r="C11" s="10" t="s">
        <v>7</v>
      </c>
      <c r="D11" s="10" t="s">
        <v>11</v>
      </c>
      <c r="E11" s="11">
        <v>160</v>
      </c>
      <c r="F11" s="18">
        <v>320</v>
      </c>
      <c r="G11" s="13">
        <v>2</v>
      </c>
      <c r="H11" s="14">
        <v>80</v>
      </c>
      <c r="I11" s="14">
        <v>320</v>
      </c>
      <c r="J11" s="14">
        <v>40</v>
      </c>
      <c r="K11" s="14">
        <v>160</v>
      </c>
      <c r="L11" s="14">
        <v>80</v>
      </c>
      <c r="M11" s="14">
        <v>320</v>
      </c>
      <c r="N11" s="14">
        <v>80</v>
      </c>
      <c r="O11" s="14">
        <v>160</v>
      </c>
      <c r="P11" s="14">
        <v>80</v>
      </c>
    </row>
    <row r="12" spans="1:16" x14ac:dyDescent="0.2">
      <c r="A12" s="63" t="s">
        <v>12</v>
      </c>
      <c r="B12" s="62">
        <v>66</v>
      </c>
      <c r="C12" s="10" t="s">
        <v>7</v>
      </c>
      <c r="D12" s="10" t="s">
        <v>12</v>
      </c>
      <c r="E12" s="11">
        <v>320</v>
      </c>
      <c r="F12" s="10">
        <v>640</v>
      </c>
      <c r="G12" s="13">
        <f>F12/E12</f>
        <v>2</v>
      </c>
      <c r="H12" s="14">
        <v>160</v>
      </c>
      <c r="I12" s="14">
        <v>40</v>
      </c>
      <c r="J12" s="14">
        <v>160</v>
      </c>
      <c r="K12" s="14">
        <v>40</v>
      </c>
      <c r="L12" s="14" t="s">
        <v>13</v>
      </c>
      <c r="M12" s="14">
        <v>80</v>
      </c>
      <c r="N12" s="14">
        <v>80</v>
      </c>
      <c r="O12" s="14">
        <v>160</v>
      </c>
      <c r="P12" s="14">
        <v>160</v>
      </c>
    </row>
    <row r="13" spans="1:16" x14ac:dyDescent="0.2">
      <c r="A13" s="16" t="s">
        <v>14</v>
      </c>
      <c r="B13" s="9">
        <v>27</v>
      </c>
      <c r="C13" s="10" t="s">
        <v>7</v>
      </c>
      <c r="D13" s="10" t="s">
        <v>14</v>
      </c>
      <c r="E13" s="11">
        <v>640</v>
      </c>
      <c r="F13" s="19">
        <v>2560</v>
      </c>
      <c r="G13" s="13">
        <v>4</v>
      </c>
      <c r="H13" s="14">
        <v>80</v>
      </c>
      <c r="I13" s="14">
        <v>640</v>
      </c>
      <c r="J13" s="14">
        <v>160</v>
      </c>
      <c r="K13" s="14">
        <v>160</v>
      </c>
      <c r="L13" s="14">
        <v>80</v>
      </c>
      <c r="M13" s="14">
        <v>1280</v>
      </c>
      <c r="N13" s="14">
        <v>160</v>
      </c>
      <c r="O13" s="14">
        <v>320</v>
      </c>
      <c r="P13" s="14">
        <v>320</v>
      </c>
    </row>
    <row r="14" spans="1:16" x14ac:dyDescent="0.2">
      <c r="A14" s="16" t="s">
        <v>15</v>
      </c>
      <c r="B14" s="9">
        <v>61</v>
      </c>
      <c r="C14" s="10" t="s">
        <v>7</v>
      </c>
      <c r="D14" s="10" t="s">
        <v>15</v>
      </c>
      <c r="E14" s="11">
        <v>1280</v>
      </c>
      <c r="F14" s="18">
        <v>2560</v>
      </c>
      <c r="G14" s="13">
        <f>F14/E14</f>
        <v>2</v>
      </c>
      <c r="H14" s="14">
        <v>80</v>
      </c>
      <c r="I14" s="14">
        <v>40</v>
      </c>
      <c r="J14" s="14">
        <v>160</v>
      </c>
      <c r="K14" s="14">
        <v>40</v>
      </c>
      <c r="L14" s="14">
        <v>40</v>
      </c>
      <c r="M14" s="14">
        <v>80</v>
      </c>
      <c r="N14" s="14">
        <v>80</v>
      </c>
      <c r="O14" s="14">
        <v>160</v>
      </c>
      <c r="P14" s="14">
        <v>320</v>
      </c>
    </row>
    <row r="15" spans="1:16" x14ac:dyDescent="0.2">
      <c r="A15" s="16" t="s">
        <v>16</v>
      </c>
      <c r="B15" s="9">
        <v>23</v>
      </c>
      <c r="C15" s="10" t="s">
        <v>7</v>
      </c>
      <c r="D15" s="10" t="s">
        <v>16</v>
      </c>
      <c r="E15" s="11">
        <v>10240</v>
      </c>
      <c r="F15" s="10">
        <v>10240</v>
      </c>
      <c r="G15" s="13">
        <v>1</v>
      </c>
      <c r="H15" s="14">
        <v>160</v>
      </c>
      <c r="I15" s="14">
        <v>320</v>
      </c>
      <c r="J15" s="14">
        <v>320</v>
      </c>
      <c r="K15" s="14">
        <v>160</v>
      </c>
      <c r="L15" s="14">
        <v>160</v>
      </c>
      <c r="M15" s="14">
        <v>640</v>
      </c>
      <c r="N15" s="14">
        <v>80</v>
      </c>
      <c r="O15" s="14">
        <v>320</v>
      </c>
      <c r="P15" s="14">
        <v>320</v>
      </c>
    </row>
    <row r="16" spans="1:16" x14ac:dyDescent="0.2">
      <c r="A16" s="16" t="s">
        <v>17</v>
      </c>
      <c r="B16" s="9">
        <v>22</v>
      </c>
      <c r="C16" s="10" t="s">
        <v>7</v>
      </c>
      <c r="D16" s="10" t="s">
        <v>17</v>
      </c>
      <c r="E16" s="11">
        <v>1280</v>
      </c>
      <c r="F16" s="19">
        <v>1280</v>
      </c>
      <c r="G16" s="13">
        <v>1</v>
      </c>
      <c r="H16" s="14">
        <v>80</v>
      </c>
      <c r="I16" s="14">
        <v>40</v>
      </c>
      <c r="J16" s="14">
        <v>160</v>
      </c>
      <c r="K16" s="14">
        <v>40</v>
      </c>
      <c r="L16" s="14">
        <v>80</v>
      </c>
      <c r="M16" s="14">
        <v>80</v>
      </c>
      <c r="N16" s="14">
        <v>80</v>
      </c>
      <c r="O16" s="14">
        <v>160</v>
      </c>
      <c r="P16" s="14">
        <v>320</v>
      </c>
    </row>
    <row r="17" spans="1:16" x14ac:dyDescent="0.2">
      <c r="A17" s="16" t="s">
        <v>18</v>
      </c>
      <c r="B17" s="9">
        <v>42</v>
      </c>
      <c r="C17" s="10" t="s">
        <v>1</v>
      </c>
      <c r="D17" s="10" t="s">
        <v>18</v>
      </c>
      <c r="E17" s="11">
        <v>1280</v>
      </c>
      <c r="F17" s="12">
        <v>2560</v>
      </c>
      <c r="G17" s="13">
        <f>F17/E17</f>
        <v>2</v>
      </c>
      <c r="H17" s="14">
        <v>80</v>
      </c>
      <c r="I17" s="14">
        <v>80</v>
      </c>
      <c r="J17" s="14">
        <v>320</v>
      </c>
      <c r="K17" s="14">
        <v>80</v>
      </c>
      <c r="L17" s="14">
        <v>80</v>
      </c>
      <c r="M17" s="14">
        <v>80</v>
      </c>
      <c r="N17" s="14">
        <v>80</v>
      </c>
      <c r="O17" s="14">
        <v>80</v>
      </c>
      <c r="P17" s="14">
        <v>160</v>
      </c>
    </row>
    <row r="18" spans="1:16" x14ac:dyDescent="0.2">
      <c r="A18" s="20" t="s">
        <v>19</v>
      </c>
      <c r="B18" s="9">
        <v>56</v>
      </c>
      <c r="C18" s="10" t="s">
        <v>1</v>
      </c>
      <c r="D18" s="10" t="s">
        <v>19</v>
      </c>
      <c r="E18" s="11">
        <v>80</v>
      </c>
      <c r="F18" s="10">
        <v>640</v>
      </c>
      <c r="G18" s="13">
        <v>8</v>
      </c>
      <c r="H18" s="14">
        <v>80</v>
      </c>
      <c r="I18" s="14">
        <v>20</v>
      </c>
      <c r="J18" s="14">
        <v>40</v>
      </c>
      <c r="K18" s="14">
        <v>20</v>
      </c>
      <c r="L18" s="14">
        <v>20</v>
      </c>
      <c r="M18" s="14">
        <v>20</v>
      </c>
      <c r="N18" s="14">
        <v>80</v>
      </c>
      <c r="O18" s="14">
        <v>40</v>
      </c>
      <c r="P18" s="14">
        <v>40</v>
      </c>
    </row>
    <row r="19" spans="1:16" x14ac:dyDescent="0.2">
      <c r="A19" s="15" t="s">
        <v>20</v>
      </c>
      <c r="B19" s="9">
        <v>44</v>
      </c>
      <c r="C19" s="10" t="s">
        <v>1</v>
      </c>
      <c r="D19" s="10" t="s">
        <v>20</v>
      </c>
      <c r="E19" s="11">
        <v>2560</v>
      </c>
      <c r="F19" s="18">
        <v>5120</v>
      </c>
      <c r="G19" s="13">
        <f>F19/E19</f>
        <v>2</v>
      </c>
      <c r="H19" s="14">
        <v>160</v>
      </c>
      <c r="I19" s="14">
        <v>80</v>
      </c>
      <c r="J19" s="14">
        <v>160</v>
      </c>
      <c r="K19" s="14">
        <v>80</v>
      </c>
      <c r="L19" s="14">
        <v>40</v>
      </c>
      <c r="M19" s="14">
        <v>40</v>
      </c>
      <c r="N19" s="14">
        <v>80</v>
      </c>
      <c r="O19" s="14">
        <v>80</v>
      </c>
      <c r="P19" s="14">
        <v>80</v>
      </c>
    </row>
    <row r="20" spans="1:16" x14ac:dyDescent="0.2">
      <c r="A20" s="14" t="s">
        <v>21</v>
      </c>
      <c r="B20" s="14">
        <v>25</v>
      </c>
      <c r="C20" s="14" t="s">
        <v>1</v>
      </c>
      <c r="D20" s="14" t="s">
        <v>21</v>
      </c>
      <c r="E20" s="14">
        <v>2560</v>
      </c>
      <c r="F20" s="14">
        <v>5120</v>
      </c>
      <c r="G20" s="14">
        <f t="shared" ref="G20" si="0">F20/E20</f>
        <v>2</v>
      </c>
      <c r="H20" s="14">
        <v>80</v>
      </c>
      <c r="I20" s="14">
        <v>20</v>
      </c>
      <c r="J20" s="14">
        <v>320</v>
      </c>
      <c r="K20" s="14">
        <v>160</v>
      </c>
      <c r="L20" s="14">
        <v>80</v>
      </c>
      <c r="M20" s="14">
        <v>80</v>
      </c>
      <c r="N20" s="14">
        <v>80</v>
      </c>
      <c r="O20" s="14">
        <v>320</v>
      </c>
      <c r="P20" s="14">
        <v>320</v>
      </c>
    </row>
    <row r="21" spans="1:16" x14ac:dyDescent="0.2">
      <c r="A21" s="16" t="s">
        <v>22</v>
      </c>
      <c r="B21" s="9">
        <v>31</v>
      </c>
      <c r="C21" s="10" t="s">
        <v>1</v>
      </c>
      <c r="D21" s="10" t="s">
        <v>22</v>
      </c>
      <c r="E21" s="11">
        <v>1280</v>
      </c>
      <c r="F21" s="10">
        <v>2560</v>
      </c>
      <c r="G21" s="13">
        <v>2</v>
      </c>
      <c r="H21" s="14">
        <v>160</v>
      </c>
      <c r="I21" s="14">
        <v>320</v>
      </c>
      <c r="J21" s="14">
        <v>160</v>
      </c>
      <c r="K21" s="14">
        <v>160</v>
      </c>
      <c r="L21" s="14">
        <v>40</v>
      </c>
      <c r="M21" s="14">
        <v>320</v>
      </c>
      <c r="N21" s="14">
        <v>80</v>
      </c>
      <c r="O21" s="14">
        <v>320</v>
      </c>
      <c r="P21" s="14">
        <v>160</v>
      </c>
    </row>
    <row r="22" spans="1:16" x14ac:dyDescent="0.2">
      <c r="A22" s="16" t="s">
        <v>23</v>
      </c>
      <c r="B22" s="9">
        <v>34</v>
      </c>
      <c r="C22" s="10" t="s">
        <v>1</v>
      </c>
      <c r="D22" s="10" t="s">
        <v>23</v>
      </c>
      <c r="E22" s="11">
        <v>2560</v>
      </c>
      <c r="F22" s="18">
        <v>2560</v>
      </c>
      <c r="G22" s="13">
        <v>1</v>
      </c>
      <c r="H22" s="14">
        <v>40</v>
      </c>
      <c r="I22" s="14">
        <v>160</v>
      </c>
      <c r="J22" s="14">
        <v>160</v>
      </c>
      <c r="K22" s="14">
        <v>160</v>
      </c>
      <c r="L22" s="14">
        <v>40</v>
      </c>
      <c r="M22" s="14">
        <v>80</v>
      </c>
      <c r="N22" s="14">
        <v>80</v>
      </c>
      <c r="O22" s="14">
        <v>640</v>
      </c>
      <c r="P22" s="14">
        <v>320</v>
      </c>
    </row>
    <row r="23" spans="1:16" x14ac:dyDescent="0.2">
      <c r="A23" s="16" t="s">
        <v>24</v>
      </c>
      <c r="B23" s="9">
        <v>23</v>
      </c>
      <c r="C23" s="10" t="s">
        <v>7</v>
      </c>
      <c r="D23" s="10" t="s">
        <v>24</v>
      </c>
      <c r="E23" s="11">
        <v>2560</v>
      </c>
      <c r="F23" s="10">
        <v>2560</v>
      </c>
      <c r="G23" s="13">
        <v>1</v>
      </c>
      <c r="H23" s="14">
        <v>40</v>
      </c>
      <c r="I23" s="14">
        <v>40</v>
      </c>
      <c r="J23" s="14">
        <v>160</v>
      </c>
      <c r="K23" s="14">
        <v>40</v>
      </c>
      <c r="L23" s="14">
        <v>40</v>
      </c>
      <c r="M23" s="14">
        <v>80</v>
      </c>
      <c r="N23" s="14">
        <v>80</v>
      </c>
      <c r="O23" s="14">
        <v>160</v>
      </c>
      <c r="P23" s="14">
        <v>320</v>
      </c>
    </row>
    <row r="24" spans="1:16" x14ac:dyDescent="0.2">
      <c r="A24" s="16" t="s">
        <v>25</v>
      </c>
      <c r="B24" s="9">
        <v>51</v>
      </c>
      <c r="C24" s="10" t="s">
        <v>7</v>
      </c>
      <c r="D24" s="10" t="s">
        <v>25</v>
      </c>
      <c r="E24" s="11">
        <v>1280</v>
      </c>
      <c r="F24" s="18">
        <v>1280</v>
      </c>
      <c r="G24" s="13">
        <f>F24/E24</f>
        <v>1</v>
      </c>
      <c r="H24" s="14">
        <v>160</v>
      </c>
      <c r="I24" s="14">
        <v>40</v>
      </c>
      <c r="J24" s="14">
        <v>160</v>
      </c>
      <c r="K24" s="14">
        <v>40</v>
      </c>
      <c r="L24" s="14">
        <v>20</v>
      </c>
      <c r="M24" s="14">
        <v>40</v>
      </c>
      <c r="N24" s="14">
        <v>80</v>
      </c>
      <c r="O24" s="14">
        <v>80</v>
      </c>
      <c r="P24" s="14">
        <v>160</v>
      </c>
    </row>
    <row r="25" spans="1:16" x14ac:dyDescent="0.2">
      <c r="A25" s="20" t="s">
        <v>26</v>
      </c>
      <c r="B25" s="9">
        <v>29</v>
      </c>
      <c r="C25" s="10" t="s">
        <v>1</v>
      </c>
      <c r="D25" s="10" t="s">
        <v>26</v>
      </c>
      <c r="E25" s="11">
        <v>2560</v>
      </c>
      <c r="F25" s="10">
        <v>2560</v>
      </c>
      <c r="G25" s="13">
        <v>1</v>
      </c>
      <c r="H25" s="14">
        <v>80</v>
      </c>
      <c r="I25" s="14">
        <v>160</v>
      </c>
      <c r="J25" s="14">
        <v>160</v>
      </c>
      <c r="K25" s="14">
        <v>160</v>
      </c>
      <c r="L25" s="14">
        <v>160</v>
      </c>
      <c r="M25" s="14">
        <v>320</v>
      </c>
      <c r="N25" s="14">
        <v>80</v>
      </c>
      <c r="O25" s="14">
        <v>320</v>
      </c>
      <c r="P25" s="14">
        <v>160</v>
      </c>
    </row>
    <row r="26" spans="1:16" x14ac:dyDescent="0.2">
      <c r="A26" s="61" t="s">
        <v>27</v>
      </c>
      <c r="B26" s="62">
        <v>68</v>
      </c>
      <c r="C26" s="10" t="s">
        <v>1</v>
      </c>
      <c r="D26" s="10" t="s">
        <v>27</v>
      </c>
      <c r="E26" s="11">
        <v>80</v>
      </c>
      <c r="F26" s="10">
        <v>320</v>
      </c>
      <c r="G26" s="13">
        <v>4</v>
      </c>
      <c r="H26" s="14">
        <v>80</v>
      </c>
      <c r="I26" s="14">
        <v>80</v>
      </c>
      <c r="J26" s="14">
        <v>40</v>
      </c>
      <c r="K26" s="14">
        <v>80</v>
      </c>
      <c r="L26" s="14" t="s">
        <v>13</v>
      </c>
      <c r="M26" s="14">
        <v>80</v>
      </c>
      <c r="N26" s="14">
        <v>40</v>
      </c>
      <c r="O26" s="14" t="s">
        <v>13</v>
      </c>
      <c r="P26" s="14">
        <v>40</v>
      </c>
    </row>
    <row r="27" spans="1:16" x14ac:dyDescent="0.2">
      <c r="A27" s="16" t="s">
        <v>28</v>
      </c>
      <c r="B27" s="9">
        <v>38</v>
      </c>
      <c r="C27" s="10" t="s">
        <v>1</v>
      </c>
      <c r="D27" s="10" t="s">
        <v>28</v>
      </c>
      <c r="E27" s="11">
        <v>160</v>
      </c>
      <c r="F27" s="10">
        <v>640</v>
      </c>
      <c r="G27" s="13">
        <v>4</v>
      </c>
      <c r="H27" s="14">
        <v>80</v>
      </c>
      <c r="I27" s="14">
        <v>160</v>
      </c>
      <c r="J27" s="14">
        <v>40</v>
      </c>
      <c r="K27" s="14">
        <v>80</v>
      </c>
      <c r="L27" s="14">
        <v>40</v>
      </c>
      <c r="M27" s="14">
        <v>80</v>
      </c>
      <c r="N27" s="14">
        <v>80</v>
      </c>
      <c r="O27" s="14">
        <v>40</v>
      </c>
      <c r="P27" s="14">
        <v>40</v>
      </c>
    </row>
    <row r="28" spans="1:16" x14ac:dyDescent="0.2">
      <c r="A28" s="20" t="s">
        <v>29</v>
      </c>
      <c r="B28" s="9">
        <v>40</v>
      </c>
      <c r="C28" s="10" t="s">
        <v>1</v>
      </c>
      <c r="D28" s="10" t="s">
        <v>29</v>
      </c>
      <c r="E28" s="11">
        <v>10240</v>
      </c>
      <c r="F28" s="19">
        <v>10240</v>
      </c>
      <c r="G28" s="13">
        <f>F28/E28</f>
        <v>1</v>
      </c>
      <c r="H28" s="14">
        <v>80</v>
      </c>
      <c r="I28" s="14">
        <v>40</v>
      </c>
      <c r="J28" s="14">
        <v>640</v>
      </c>
      <c r="K28" s="14">
        <v>20</v>
      </c>
      <c r="L28" s="14">
        <v>20</v>
      </c>
      <c r="M28" s="14">
        <v>40</v>
      </c>
      <c r="N28" s="14">
        <v>80</v>
      </c>
      <c r="O28" s="14">
        <v>320</v>
      </c>
      <c r="P28" s="14">
        <v>320</v>
      </c>
    </row>
    <row r="29" spans="1:16" x14ac:dyDescent="0.2">
      <c r="A29" s="15" t="s">
        <v>30</v>
      </c>
      <c r="B29" s="9">
        <v>25</v>
      </c>
      <c r="C29" s="10" t="s">
        <v>7</v>
      </c>
      <c r="D29" s="10" t="s">
        <v>30</v>
      </c>
      <c r="E29" s="11">
        <v>320</v>
      </c>
      <c r="F29" s="19">
        <v>1280</v>
      </c>
      <c r="G29" s="13">
        <v>4</v>
      </c>
      <c r="H29" s="14">
        <v>80</v>
      </c>
      <c r="I29" s="14">
        <v>320</v>
      </c>
      <c r="J29" s="14">
        <v>80</v>
      </c>
      <c r="K29" s="14">
        <v>80</v>
      </c>
      <c r="L29" s="14">
        <v>160</v>
      </c>
      <c r="M29" s="14">
        <v>320</v>
      </c>
      <c r="N29" s="14">
        <v>160</v>
      </c>
      <c r="O29" s="14">
        <v>160</v>
      </c>
      <c r="P29" s="14">
        <v>1280</v>
      </c>
    </row>
    <row r="30" spans="1:16" x14ac:dyDescent="0.2">
      <c r="A30" s="15" t="s">
        <v>31</v>
      </c>
      <c r="B30" s="9">
        <v>23</v>
      </c>
      <c r="C30" s="10" t="s">
        <v>1</v>
      </c>
      <c r="D30" s="10" t="s">
        <v>31</v>
      </c>
      <c r="E30" s="11">
        <v>10240</v>
      </c>
      <c r="F30" s="10">
        <v>20480</v>
      </c>
      <c r="G30" s="13">
        <v>2</v>
      </c>
      <c r="H30" s="14">
        <v>80</v>
      </c>
      <c r="I30" s="14">
        <v>320</v>
      </c>
      <c r="J30" s="14">
        <v>640</v>
      </c>
      <c r="K30" s="14">
        <v>160</v>
      </c>
      <c r="L30" s="14">
        <v>320</v>
      </c>
      <c r="M30" s="14">
        <v>640</v>
      </c>
      <c r="N30" s="14">
        <v>160</v>
      </c>
      <c r="O30" s="14">
        <v>640</v>
      </c>
      <c r="P30" s="14">
        <v>160</v>
      </c>
    </row>
    <row r="31" spans="1:16" x14ac:dyDescent="0.2">
      <c r="A31" s="20" t="s">
        <v>32</v>
      </c>
      <c r="B31" s="9">
        <v>49</v>
      </c>
      <c r="C31" s="10" t="s">
        <v>7</v>
      </c>
      <c r="D31" s="10" t="s">
        <v>32</v>
      </c>
      <c r="E31" s="11">
        <v>40</v>
      </c>
      <c r="F31" s="10">
        <v>320</v>
      </c>
      <c r="G31" s="13">
        <v>8</v>
      </c>
      <c r="H31" s="14">
        <v>80</v>
      </c>
      <c r="I31" s="14">
        <v>20</v>
      </c>
      <c r="J31" s="14">
        <v>40</v>
      </c>
      <c r="K31" s="14">
        <v>20</v>
      </c>
      <c r="L31" s="14">
        <v>20</v>
      </c>
      <c r="M31" s="14">
        <v>40</v>
      </c>
      <c r="N31" s="14">
        <v>80</v>
      </c>
      <c r="O31" s="14">
        <v>40</v>
      </c>
      <c r="P31" s="14">
        <v>40</v>
      </c>
    </row>
    <row r="32" spans="1:16" x14ac:dyDescent="0.2">
      <c r="A32" s="15" t="s">
        <v>33</v>
      </c>
      <c r="B32" s="9">
        <v>38</v>
      </c>
      <c r="C32" s="10" t="s">
        <v>7</v>
      </c>
      <c r="D32" s="10" t="s">
        <v>33</v>
      </c>
      <c r="E32" s="11">
        <v>5120</v>
      </c>
      <c r="F32" s="12">
        <v>10240</v>
      </c>
      <c r="G32" s="13">
        <v>2</v>
      </c>
      <c r="H32" s="14">
        <v>160</v>
      </c>
      <c r="I32" s="14">
        <v>40</v>
      </c>
      <c r="J32" s="14">
        <v>80</v>
      </c>
      <c r="K32" s="14">
        <v>20</v>
      </c>
      <c r="L32" s="14">
        <v>20</v>
      </c>
      <c r="M32" s="14">
        <v>80</v>
      </c>
      <c r="N32" s="14">
        <v>80</v>
      </c>
      <c r="O32" s="14">
        <v>160</v>
      </c>
      <c r="P32" s="14">
        <v>80</v>
      </c>
    </row>
    <row r="33" spans="1:16" x14ac:dyDescent="0.2">
      <c r="A33" s="15" t="s">
        <v>34</v>
      </c>
      <c r="B33" s="9">
        <v>48</v>
      </c>
      <c r="C33" s="10" t="s">
        <v>7</v>
      </c>
      <c r="D33" s="10" t="s">
        <v>34</v>
      </c>
      <c r="E33" s="11">
        <v>1280</v>
      </c>
      <c r="F33" s="10">
        <v>1280</v>
      </c>
      <c r="G33" s="13">
        <v>1</v>
      </c>
      <c r="H33" s="14">
        <v>80</v>
      </c>
      <c r="I33" s="14">
        <v>40</v>
      </c>
      <c r="J33" s="14">
        <v>160</v>
      </c>
      <c r="K33" s="14">
        <v>40</v>
      </c>
      <c r="L33" s="14">
        <v>40</v>
      </c>
      <c r="M33" s="14">
        <v>80</v>
      </c>
      <c r="N33" s="14">
        <v>40</v>
      </c>
      <c r="O33" s="14">
        <v>160</v>
      </c>
      <c r="P33" s="14">
        <v>160</v>
      </c>
    </row>
    <row r="34" spans="1:16" x14ac:dyDescent="0.2">
      <c r="A34" s="15" t="s">
        <v>35</v>
      </c>
      <c r="B34" s="9">
        <v>41</v>
      </c>
      <c r="C34" s="10" t="s">
        <v>1</v>
      </c>
      <c r="D34" s="10" t="s">
        <v>35</v>
      </c>
      <c r="E34" s="11">
        <v>80</v>
      </c>
      <c r="F34" s="10">
        <v>160</v>
      </c>
      <c r="G34" s="13">
        <f>F34/E34</f>
        <v>2</v>
      </c>
      <c r="H34" s="14">
        <v>80</v>
      </c>
      <c r="I34" s="14">
        <v>80</v>
      </c>
      <c r="J34" s="14">
        <v>20</v>
      </c>
      <c r="K34" s="14">
        <v>80</v>
      </c>
      <c r="L34" s="14">
        <v>20</v>
      </c>
      <c r="M34" s="14">
        <v>80</v>
      </c>
      <c r="N34" s="14">
        <v>40</v>
      </c>
      <c r="O34" s="14">
        <v>80</v>
      </c>
      <c r="P34" s="14">
        <v>40</v>
      </c>
    </row>
    <row r="35" spans="1:16" x14ac:dyDescent="0.2">
      <c r="A35" s="8" t="s">
        <v>36</v>
      </c>
      <c r="B35" s="9">
        <v>49</v>
      </c>
      <c r="C35" s="10" t="s">
        <v>7</v>
      </c>
      <c r="D35" s="10" t="s">
        <v>36</v>
      </c>
      <c r="E35" s="11">
        <v>2560</v>
      </c>
      <c r="F35" s="18">
        <v>2560</v>
      </c>
      <c r="G35" s="13">
        <v>1</v>
      </c>
      <c r="H35" s="14">
        <v>80</v>
      </c>
      <c r="I35" s="14">
        <v>40</v>
      </c>
      <c r="J35" s="14">
        <v>160</v>
      </c>
      <c r="K35" s="14">
        <v>80</v>
      </c>
      <c r="L35" s="14">
        <v>20</v>
      </c>
      <c r="M35" s="14">
        <v>80</v>
      </c>
      <c r="N35" s="14">
        <v>80</v>
      </c>
      <c r="O35" s="14">
        <v>80</v>
      </c>
      <c r="P35" s="14">
        <v>320</v>
      </c>
    </row>
    <row r="36" spans="1:16" x14ac:dyDescent="0.2">
      <c r="A36" s="21" t="s">
        <v>37</v>
      </c>
      <c r="B36" s="9">
        <v>59</v>
      </c>
      <c r="C36" s="10" t="s">
        <v>1</v>
      </c>
      <c r="D36" s="10" t="s">
        <v>37</v>
      </c>
      <c r="E36" s="11">
        <v>2560</v>
      </c>
      <c r="F36" s="10">
        <v>5120</v>
      </c>
      <c r="G36" s="13">
        <v>2</v>
      </c>
      <c r="H36" s="14">
        <v>80</v>
      </c>
      <c r="I36" s="14">
        <v>40</v>
      </c>
      <c r="J36" s="14">
        <v>160</v>
      </c>
      <c r="K36" s="14">
        <v>40</v>
      </c>
      <c r="L36" s="14">
        <v>20</v>
      </c>
      <c r="M36" s="14">
        <v>80</v>
      </c>
      <c r="N36" s="14">
        <v>80</v>
      </c>
      <c r="O36" s="14">
        <v>40</v>
      </c>
      <c r="P36" s="14">
        <v>160</v>
      </c>
    </row>
    <row r="37" spans="1:16" x14ac:dyDescent="0.2">
      <c r="A37" s="20" t="s">
        <v>38</v>
      </c>
      <c r="B37" s="9">
        <v>39</v>
      </c>
      <c r="C37" s="10" t="s">
        <v>7</v>
      </c>
      <c r="D37" s="10" t="s">
        <v>38</v>
      </c>
      <c r="E37" s="11">
        <v>160</v>
      </c>
      <c r="F37" s="10">
        <v>320</v>
      </c>
      <c r="G37" s="13">
        <v>2</v>
      </c>
      <c r="H37" s="14">
        <v>80</v>
      </c>
      <c r="I37" s="14">
        <v>80</v>
      </c>
      <c r="J37" s="14">
        <v>20</v>
      </c>
      <c r="K37" s="14">
        <v>80</v>
      </c>
      <c r="L37" s="14" t="s">
        <v>13</v>
      </c>
      <c r="M37" s="14">
        <v>160</v>
      </c>
      <c r="N37" s="14">
        <v>80</v>
      </c>
      <c r="O37" s="14">
        <v>80</v>
      </c>
      <c r="P37" s="14">
        <v>40</v>
      </c>
    </row>
    <row r="38" spans="1:16" x14ac:dyDescent="0.2">
      <c r="A38" s="15" t="s">
        <v>39</v>
      </c>
      <c r="B38" s="9">
        <v>34</v>
      </c>
      <c r="C38" s="10" t="s">
        <v>7</v>
      </c>
      <c r="D38" s="10" t="s">
        <v>39</v>
      </c>
      <c r="E38" s="10">
        <v>320</v>
      </c>
      <c r="F38" s="10">
        <v>640</v>
      </c>
      <c r="G38" s="13">
        <v>2</v>
      </c>
      <c r="H38" s="14">
        <v>80</v>
      </c>
      <c r="I38" s="14">
        <v>160</v>
      </c>
      <c r="J38" s="14">
        <v>80</v>
      </c>
      <c r="K38" s="14">
        <v>160</v>
      </c>
      <c r="L38" s="14">
        <v>80</v>
      </c>
      <c r="M38" s="14">
        <v>160</v>
      </c>
      <c r="N38" s="14">
        <v>160</v>
      </c>
      <c r="O38" s="14">
        <v>160</v>
      </c>
      <c r="P38" s="14">
        <v>80</v>
      </c>
    </row>
    <row r="39" spans="1:16" x14ac:dyDescent="0.2">
      <c r="A39" s="20" t="s">
        <v>40</v>
      </c>
      <c r="B39" s="9">
        <v>44</v>
      </c>
      <c r="C39" s="10" t="s">
        <v>7</v>
      </c>
      <c r="D39" s="10" t="s">
        <v>40</v>
      </c>
      <c r="E39" s="10">
        <v>160</v>
      </c>
      <c r="F39" s="22">
        <v>640</v>
      </c>
      <c r="G39" s="13">
        <v>4</v>
      </c>
      <c r="H39" s="14">
        <v>160</v>
      </c>
      <c r="I39" s="14">
        <v>160</v>
      </c>
      <c r="J39" s="14">
        <v>80</v>
      </c>
      <c r="K39" s="14">
        <v>80</v>
      </c>
      <c r="L39" s="14">
        <v>20</v>
      </c>
      <c r="M39" s="14">
        <v>160</v>
      </c>
      <c r="N39" s="14">
        <v>80</v>
      </c>
      <c r="O39" s="14">
        <v>80</v>
      </c>
      <c r="P39" s="14">
        <v>80</v>
      </c>
    </row>
    <row r="40" spans="1:16" x14ac:dyDescent="0.2">
      <c r="A40" s="15" t="s">
        <v>41</v>
      </c>
      <c r="B40" s="9">
        <v>59</v>
      </c>
      <c r="C40" s="10" t="s">
        <v>7</v>
      </c>
      <c r="D40" s="10" t="s">
        <v>41</v>
      </c>
      <c r="E40" s="11">
        <v>640</v>
      </c>
      <c r="F40" s="10">
        <v>1280</v>
      </c>
      <c r="G40" s="13">
        <f>F40/E40</f>
        <v>2</v>
      </c>
      <c r="H40" s="14">
        <v>80</v>
      </c>
      <c r="I40" s="14">
        <v>20</v>
      </c>
      <c r="J40" s="14">
        <v>160</v>
      </c>
      <c r="K40" s="14">
        <v>40</v>
      </c>
      <c r="L40" s="14">
        <v>20</v>
      </c>
      <c r="M40" s="14">
        <v>40</v>
      </c>
      <c r="N40" s="14">
        <v>80</v>
      </c>
      <c r="O40" s="14">
        <v>80</v>
      </c>
      <c r="P40" s="14">
        <v>160</v>
      </c>
    </row>
    <row r="41" spans="1:16" ht="16" thickBot="1" x14ac:dyDescent="0.25">
      <c r="A41" s="23" t="s">
        <v>42</v>
      </c>
      <c r="B41" s="24">
        <v>58</v>
      </c>
      <c r="C41" s="25" t="s">
        <v>1</v>
      </c>
      <c r="D41" s="24" t="s">
        <v>42</v>
      </c>
      <c r="E41" s="25">
        <v>10240</v>
      </c>
      <c r="F41" s="25">
        <v>10240</v>
      </c>
      <c r="G41" s="26">
        <v>1</v>
      </c>
      <c r="H41" s="14">
        <v>80</v>
      </c>
      <c r="I41" s="14">
        <v>20</v>
      </c>
      <c r="J41" s="14">
        <v>320</v>
      </c>
      <c r="K41" s="14">
        <v>80</v>
      </c>
      <c r="L41" s="14">
        <v>40</v>
      </c>
      <c r="M41" s="14">
        <v>80</v>
      </c>
      <c r="N41" s="14">
        <v>80</v>
      </c>
      <c r="O41" s="14">
        <v>640</v>
      </c>
      <c r="P41" s="14">
        <v>320</v>
      </c>
    </row>
  </sheetData>
  <autoFilter ref="A1:P41" xr:uid="{00000000-0009-0000-0000-000000000000}"/>
  <conditionalFormatting sqref="O1">
    <cfRule type="duplicateValues" dxfId="31" priority="2"/>
  </conditionalFormatting>
  <conditionalFormatting sqref="K1">
    <cfRule type="duplicateValues" dxfId="3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1"/>
  <sheetViews>
    <sheetView workbookViewId="0">
      <selection activeCell="S22" sqref="S22"/>
    </sheetView>
  </sheetViews>
  <sheetFormatPr baseColWidth="10" defaultColWidth="8.83203125" defaultRowHeight="15" x14ac:dyDescent="0.2"/>
  <cols>
    <col min="1" max="1" width="14.33203125" bestFit="1" customWidth="1"/>
    <col min="2" max="2" width="4.6640625" customWidth="1"/>
    <col min="3" max="3" width="14.6640625" customWidth="1"/>
    <col min="4" max="4" width="7.5" customWidth="1"/>
    <col min="5" max="5" width="8" customWidth="1"/>
    <col min="6" max="6" width="6.1640625" customWidth="1"/>
    <col min="7" max="14" width="5.6640625" customWidth="1"/>
    <col min="16" max="16" width="5" customWidth="1"/>
  </cols>
  <sheetData>
    <row r="1" spans="1:30" ht="99" customHeight="1" thickBot="1" x14ac:dyDescent="0.25">
      <c r="A1" s="44" t="s">
        <v>43</v>
      </c>
      <c r="B1" s="44" t="s">
        <v>44</v>
      </c>
      <c r="C1" s="44" t="s">
        <v>59</v>
      </c>
      <c r="D1" s="44" t="s">
        <v>45</v>
      </c>
      <c r="E1" s="45" t="s">
        <v>92</v>
      </c>
      <c r="F1" s="46" t="s">
        <v>62</v>
      </c>
      <c r="G1" s="47" t="s">
        <v>60</v>
      </c>
      <c r="H1" s="46" t="s">
        <v>61</v>
      </c>
      <c r="I1" s="48" t="s">
        <v>63</v>
      </c>
      <c r="J1" s="46" t="s">
        <v>64</v>
      </c>
      <c r="K1" s="47" t="s">
        <v>65</v>
      </c>
      <c r="L1" s="46" t="s">
        <v>66</v>
      </c>
      <c r="M1" s="48" t="s">
        <v>67</v>
      </c>
      <c r="N1" s="46" t="s">
        <v>68</v>
      </c>
      <c r="Q1" s="37"/>
      <c r="R1" s="37"/>
      <c r="S1" s="37"/>
      <c r="T1" s="37"/>
      <c r="U1" s="38"/>
      <c r="V1" s="39"/>
      <c r="W1" s="40"/>
      <c r="X1" s="40"/>
      <c r="Y1" s="41"/>
      <c r="Z1" s="40"/>
      <c r="AA1" s="39"/>
      <c r="AB1" s="40"/>
      <c r="AC1" s="41"/>
      <c r="AD1" s="40"/>
    </row>
    <row r="2" spans="1:30" x14ac:dyDescent="0.2">
      <c r="A2" s="49" t="s">
        <v>17</v>
      </c>
      <c r="B2" s="50">
        <v>22</v>
      </c>
      <c r="C2" s="50" t="s">
        <v>69</v>
      </c>
      <c r="D2" s="50" t="s">
        <v>7</v>
      </c>
      <c r="E2" s="50">
        <v>1280</v>
      </c>
      <c r="F2" s="51">
        <v>160</v>
      </c>
      <c r="G2" s="51">
        <v>80</v>
      </c>
      <c r="H2" s="51">
        <v>40</v>
      </c>
      <c r="I2" s="51">
        <v>40</v>
      </c>
      <c r="J2" s="51">
        <v>80</v>
      </c>
      <c r="K2" s="51">
        <v>80</v>
      </c>
      <c r="L2" s="51">
        <v>80</v>
      </c>
      <c r="M2" s="51">
        <v>160</v>
      </c>
      <c r="N2" s="52">
        <v>320</v>
      </c>
    </row>
    <row r="3" spans="1:30" x14ac:dyDescent="0.2">
      <c r="A3" s="53" t="s">
        <v>2</v>
      </c>
      <c r="B3" s="10">
        <v>23</v>
      </c>
      <c r="C3" s="10" t="s">
        <v>69</v>
      </c>
      <c r="D3" s="10" t="s">
        <v>1</v>
      </c>
      <c r="E3" s="10">
        <v>2560</v>
      </c>
      <c r="F3" s="14">
        <v>320</v>
      </c>
      <c r="G3" s="14">
        <v>80</v>
      </c>
      <c r="H3" s="14">
        <v>20</v>
      </c>
      <c r="I3" s="14">
        <v>160</v>
      </c>
      <c r="J3" s="14">
        <v>80</v>
      </c>
      <c r="K3" s="14">
        <v>80</v>
      </c>
      <c r="L3" s="14">
        <v>80</v>
      </c>
      <c r="M3" s="14">
        <v>640</v>
      </c>
      <c r="N3" s="54">
        <v>640</v>
      </c>
    </row>
    <row r="4" spans="1:30" x14ac:dyDescent="0.2">
      <c r="A4" s="53" t="s">
        <v>16</v>
      </c>
      <c r="B4" s="10">
        <v>23</v>
      </c>
      <c r="C4" s="10" t="s">
        <v>69</v>
      </c>
      <c r="D4" s="10" t="s">
        <v>7</v>
      </c>
      <c r="E4" s="10">
        <v>10240</v>
      </c>
      <c r="F4" s="14">
        <v>320</v>
      </c>
      <c r="G4" s="14">
        <v>160</v>
      </c>
      <c r="H4" s="14">
        <v>320</v>
      </c>
      <c r="I4" s="14">
        <v>160</v>
      </c>
      <c r="J4" s="14">
        <v>160</v>
      </c>
      <c r="K4" s="14">
        <v>640</v>
      </c>
      <c r="L4" s="14">
        <v>80</v>
      </c>
      <c r="M4" s="14">
        <v>320</v>
      </c>
      <c r="N4" s="54">
        <v>320</v>
      </c>
    </row>
    <row r="5" spans="1:30" x14ac:dyDescent="0.2">
      <c r="A5" s="53" t="s">
        <v>24</v>
      </c>
      <c r="B5" s="10">
        <v>23</v>
      </c>
      <c r="C5" s="10" t="s">
        <v>69</v>
      </c>
      <c r="D5" s="10" t="s">
        <v>7</v>
      </c>
      <c r="E5" s="10">
        <v>2560</v>
      </c>
      <c r="F5" s="14">
        <v>160</v>
      </c>
      <c r="G5" s="14">
        <v>40</v>
      </c>
      <c r="H5" s="14">
        <v>40</v>
      </c>
      <c r="I5" s="14">
        <v>40</v>
      </c>
      <c r="J5" s="14">
        <v>40</v>
      </c>
      <c r="K5" s="14">
        <v>80</v>
      </c>
      <c r="L5" s="14">
        <v>80</v>
      </c>
      <c r="M5" s="14">
        <v>160</v>
      </c>
      <c r="N5" s="54">
        <v>320</v>
      </c>
    </row>
    <row r="6" spans="1:30" x14ac:dyDescent="0.2">
      <c r="A6" s="53" t="s">
        <v>31</v>
      </c>
      <c r="B6" s="10">
        <v>23</v>
      </c>
      <c r="C6" s="10" t="s">
        <v>69</v>
      </c>
      <c r="D6" s="10" t="s">
        <v>1</v>
      </c>
      <c r="E6" s="10">
        <v>20480</v>
      </c>
      <c r="F6" s="14">
        <v>640</v>
      </c>
      <c r="G6" s="14">
        <v>80</v>
      </c>
      <c r="H6" s="14">
        <v>320</v>
      </c>
      <c r="I6" s="14">
        <v>160</v>
      </c>
      <c r="J6" s="14">
        <v>320</v>
      </c>
      <c r="K6" s="14">
        <v>640</v>
      </c>
      <c r="L6" s="14">
        <v>160</v>
      </c>
      <c r="M6" s="14">
        <v>640</v>
      </c>
      <c r="N6" s="54">
        <v>160</v>
      </c>
    </row>
    <row r="7" spans="1:30" x14ac:dyDescent="0.2">
      <c r="A7" s="55" t="s">
        <v>21</v>
      </c>
      <c r="B7" s="14">
        <v>25</v>
      </c>
      <c r="C7" s="10" t="s">
        <v>69</v>
      </c>
      <c r="D7" s="14" t="s">
        <v>1</v>
      </c>
      <c r="E7" s="14">
        <v>5120</v>
      </c>
      <c r="F7" s="14">
        <v>320</v>
      </c>
      <c r="G7" s="14">
        <v>80</v>
      </c>
      <c r="H7" s="14">
        <v>20</v>
      </c>
      <c r="I7" s="14">
        <v>160</v>
      </c>
      <c r="J7" s="14">
        <v>80</v>
      </c>
      <c r="K7" s="14">
        <v>80</v>
      </c>
      <c r="L7" s="14">
        <v>80</v>
      </c>
      <c r="M7" s="14">
        <v>320</v>
      </c>
      <c r="N7" s="54">
        <v>320</v>
      </c>
    </row>
    <row r="8" spans="1:30" x14ac:dyDescent="0.2">
      <c r="A8" s="53" t="s">
        <v>30</v>
      </c>
      <c r="B8" s="10">
        <v>25</v>
      </c>
      <c r="C8" s="10" t="s">
        <v>69</v>
      </c>
      <c r="D8" s="10" t="s">
        <v>7</v>
      </c>
      <c r="E8" s="10">
        <v>1280</v>
      </c>
      <c r="F8" s="14">
        <v>80</v>
      </c>
      <c r="G8" s="14">
        <v>80</v>
      </c>
      <c r="H8" s="14">
        <v>320</v>
      </c>
      <c r="I8" s="14">
        <v>80</v>
      </c>
      <c r="J8" s="14">
        <v>160</v>
      </c>
      <c r="K8" s="14">
        <v>320</v>
      </c>
      <c r="L8" s="14">
        <v>160</v>
      </c>
      <c r="M8" s="14">
        <v>160</v>
      </c>
      <c r="N8" s="54">
        <v>1280</v>
      </c>
    </row>
    <row r="9" spans="1:30" ht="16" thickBot="1" x14ac:dyDescent="0.25">
      <c r="A9" s="56" t="s">
        <v>14</v>
      </c>
      <c r="B9" s="25">
        <v>27</v>
      </c>
      <c r="C9" s="25" t="s">
        <v>69</v>
      </c>
      <c r="D9" s="25" t="s">
        <v>7</v>
      </c>
      <c r="E9" s="25">
        <v>2560</v>
      </c>
      <c r="F9" s="57">
        <v>160</v>
      </c>
      <c r="G9" s="57">
        <v>80</v>
      </c>
      <c r="H9" s="57">
        <v>640</v>
      </c>
      <c r="I9" s="57">
        <v>160</v>
      </c>
      <c r="J9" s="57">
        <v>80</v>
      </c>
      <c r="K9" s="57">
        <v>1280</v>
      </c>
      <c r="L9" s="57">
        <v>160</v>
      </c>
      <c r="M9" s="57">
        <v>320</v>
      </c>
      <c r="N9" s="58">
        <v>320</v>
      </c>
    </row>
    <row r="10" spans="1:30" x14ac:dyDescent="0.2">
      <c r="A10" s="49" t="s">
        <v>8</v>
      </c>
      <c r="B10" s="50">
        <v>29</v>
      </c>
      <c r="C10" s="50" t="s">
        <v>70</v>
      </c>
      <c r="D10" s="50" t="s">
        <v>1</v>
      </c>
      <c r="E10" s="50">
        <v>2560</v>
      </c>
      <c r="F10" s="51">
        <v>160</v>
      </c>
      <c r="G10" s="51">
        <v>80</v>
      </c>
      <c r="H10" s="51">
        <v>320</v>
      </c>
      <c r="I10" s="51">
        <v>80</v>
      </c>
      <c r="J10" s="51">
        <v>80</v>
      </c>
      <c r="K10" s="51">
        <v>80</v>
      </c>
      <c r="L10" s="51">
        <v>80</v>
      </c>
      <c r="M10" s="51">
        <v>160</v>
      </c>
      <c r="N10" s="52">
        <v>160</v>
      </c>
    </row>
    <row r="11" spans="1:30" x14ac:dyDescent="0.2">
      <c r="A11" s="53" t="s">
        <v>26</v>
      </c>
      <c r="B11" s="10">
        <v>29</v>
      </c>
      <c r="C11" s="10" t="s">
        <v>70</v>
      </c>
      <c r="D11" s="10" t="s">
        <v>1</v>
      </c>
      <c r="E11" s="10">
        <v>2560</v>
      </c>
      <c r="F11" s="14">
        <v>160</v>
      </c>
      <c r="G11" s="14">
        <v>80</v>
      </c>
      <c r="H11" s="14">
        <v>160</v>
      </c>
      <c r="I11" s="14">
        <v>160</v>
      </c>
      <c r="J11" s="14">
        <v>160</v>
      </c>
      <c r="K11" s="14">
        <v>320</v>
      </c>
      <c r="L11" s="14">
        <v>80</v>
      </c>
      <c r="M11" s="14">
        <v>320</v>
      </c>
      <c r="N11" s="54">
        <v>160</v>
      </c>
    </row>
    <row r="12" spans="1:30" x14ac:dyDescent="0.2">
      <c r="A12" s="53" t="s">
        <v>9</v>
      </c>
      <c r="B12" s="10">
        <v>30</v>
      </c>
      <c r="C12" s="10" t="s">
        <v>70</v>
      </c>
      <c r="D12" s="10" t="s">
        <v>7</v>
      </c>
      <c r="E12" s="43">
        <v>160</v>
      </c>
      <c r="F12" s="14">
        <v>40</v>
      </c>
      <c r="G12" s="14">
        <v>80</v>
      </c>
      <c r="H12" s="14">
        <v>160</v>
      </c>
      <c r="I12" s="14">
        <v>80</v>
      </c>
      <c r="J12" s="14">
        <v>160</v>
      </c>
      <c r="K12" s="14">
        <v>160</v>
      </c>
      <c r="L12" s="14">
        <v>160</v>
      </c>
      <c r="M12" s="14">
        <v>80</v>
      </c>
      <c r="N12" s="54">
        <v>20</v>
      </c>
    </row>
    <row r="13" spans="1:30" x14ac:dyDescent="0.2">
      <c r="A13" s="53" t="s">
        <v>11</v>
      </c>
      <c r="B13" s="10">
        <v>31</v>
      </c>
      <c r="C13" s="10" t="s">
        <v>70</v>
      </c>
      <c r="D13" s="10" t="s">
        <v>7</v>
      </c>
      <c r="E13" s="10">
        <v>320</v>
      </c>
      <c r="F13" s="14">
        <v>40</v>
      </c>
      <c r="G13" s="14">
        <v>80</v>
      </c>
      <c r="H13" s="14">
        <v>320</v>
      </c>
      <c r="I13" s="14">
        <v>160</v>
      </c>
      <c r="J13" s="14">
        <v>80</v>
      </c>
      <c r="K13" s="14">
        <v>320</v>
      </c>
      <c r="L13" s="14">
        <v>80</v>
      </c>
      <c r="M13" s="14">
        <v>160</v>
      </c>
      <c r="N13" s="54">
        <v>80</v>
      </c>
    </row>
    <row r="14" spans="1:30" x14ac:dyDescent="0.2">
      <c r="A14" s="53" t="s">
        <v>22</v>
      </c>
      <c r="B14" s="10">
        <v>31</v>
      </c>
      <c r="C14" s="10" t="s">
        <v>70</v>
      </c>
      <c r="D14" s="10" t="s">
        <v>1</v>
      </c>
      <c r="E14" s="10">
        <v>2560</v>
      </c>
      <c r="F14" s="14">
        <v>160</v>
      </c>
      <c r="G14" s="14">
        <v>160</v>
      </c>
      <c r="H14" s="14">
        <v>320</v>
      </c>
      <c r="I14" s="14">
        <v>160</v>
      </c>
      <c r="J14" s="14">
        <v>40</v>
      </c>
      <c r="K14" s="14">
        <v>320</v>
      </c>
      <c r="L14" s="14">
        <v>80</v>
      </c>
      <c r="M14" s="14">
        <v>320</v>
      </c>
      <c r="N14" s="54">
        <v>160</v>
      </c>
    </row>
    <row r="15" spans="1:30" x14ac:dyDescent="0.2">
      <c r="A15" s="53" t="s">
        <v>4</v>
      </c>
      <c r="B15" s="10">
        <v>33</v>
      </c>
      <c r="C15" s="10" t="s">
        <v>70</v>
      </c>
      <c r="D15" s="10" t="s">
        <v>1</v>
      </c>
      <c r="E15" s="10">
        <v>640</v>
      </c>
      <c r="F15" s="14">
        <v>160</v>
      </c>
      <c r="G15" s="14">
        <v>80</v>
      </c>
      <c r="H15" s="14">
        <v>320</v>
      </c>
      <c r="I15" s="14">
        <v>160</v>
      </c>
      <c r="J15" s="14">
        <v>40</v>
      </c>
      <c r="K15" s="14">
        <v>160</v>
      </c>
      <c r="L15" s="14">
        <v>80</v>
      </c>
      <c r="M15" s="14">
        <v>320</v>
      </c>
      <c r="N15" s="54">
        <v>160</v>
      </c>
    </row>
    <row r="16" spans="1:30" ht="16" thickBot="1" x14ac:dyDescent="0.25">
      <c r="A16" s="56" t="s">
        <v>23</v>
      </c>
      <c r="B16" s="25">
        <v>34</v>
      </c>
      <c r="C16" s="25" t="s">
        <v>70</v>
      </c>
      <c r="D16" s="25" t="s">
        <v>1</v>
      </c>
      <c r="E16" s="25">
        <v>2560</v>
      </c>
      <c r="F16" s="57">
        <v>160</v>
      </c>
      <c r="G16" s="57">
        <v>40</v>
      </c>
      <c r="H16" s="57">
        <v>160</v>
      </c>
      <c r="I16" s="57">
        <v>160</v>
      </c>
      <c r="J16" s="57">
        <v>40</v>
      </c>
      <c r="K16" s="57">
        <v>80</v>
      </c>
      <c r="L16" s="57">
        <v>80</v>
      </c>
      <c r="M16" s="57">
        <v>640</v>
      </c>
      <c r="N16" s="58">
        <v>320</v>
      </c>
    </row>
    <row r="17" spans="1:14" x14ac:dyDescent="0.2">
      <c r="A17" s="49" t="s">
        <v>39</v>
      </c>
      <c r="B17" s="50">
        <v>34</v>
      </c>
      <c r="C17" s="50" t="s">
        <v>71</v>
      </c>
      <c r="D17" s="50" t="s">
        <v>7</v>
      </c>
      <c r="E17" s="50">
        <v>640</v>
      </c>
      <c r="F17" s="51">
        <v>80</v>
      </c>
      <c r="G17" s="51">
        <v>80</v>
      </c>
      <c r="H17" s="51">
        <v>160</v>
      </c>
      <c r="I17" s="51">
        <v>160</v>
      </c>
      <c r="J17" s="51">
        <v>80</v>
      </c>
      <c r="K17" s="51">
        <v>160</v>
      </c>
      <c r="L17" s="51">
        <v>160</v>
      </c>
      <c r="M17" s="51">
        <v>160</v>
      </c>
      <c r="N17" s="52">
        <v>80</v>
      </c>
    </row>
    <row r="18" spans="1:14" x14ac:dyDescent="0.2">
      <c r="A18" s="53" t="s">
        <v>28</v>
      </c>
      <c r="B18" s="10">
        <v>38</v>
      </c>
      <c r="C18" s="10" t="s">
        <v>71</v>
      </c>
      <c r="D18" s="10" t="s">
        <v>1</v>
      </c>
      <c r="E18" s="10">
        <v>640</v>
      </c>
      <c r="F18" s="14">
        <v>40</v>
      </c>
      <c r="G18" s="14">
        <v>80</v>
      </c>
      <c r="H18" s="14">
        <v>160</v>
      </c>
      <c r="I18" s="14">
        <v>80</v>
      </c>
      <c r="J18" s="14">
        <v>40</v>
      </c>
      <c r="K18" s="14">
        <v>80</v>
      </c>
      <c r="L18" s="14">
        <v>80</v>
      </c>
      <c r="M18" s="14">
        <v>40</v>
      </c>
      <c r="N18" s="54">
        <v>40</v>
      </c>
    </row>
    <row r="19" spans="1:14" x14ac:dyDescent="0.2">
      <c r="A19" s="53" t="s">
        <v>33</v>
      </c>
      <c r="B19" s="10">
        <v>38</v>
      </c>
      <c r="C19" s="10" t="s">
        <v>71</v>
      </c>
      <c r="D19" s="10" t="s">
        <v>7</v>
      </c>
      <c r="E19" s="10">
        <v>10240</v>
      </c>
      <c r="F19" s="14">
        <v>80</v>
      </c>
      <c r="G19" s="14">
        <v>160</v>
      </c>
      <c r="H19" s="14">
        <v>40</v>
      </c>
      <c r="I19" s="14">
        <v>20</v>
      </c>
      <c r="J19" s="14">
        <v>20</v>
      </c>
      <c r="K19" s="14">
        <v>80</v>
      </c>
      <c r="L19" s="14">
        <v>80</v>
      </c>
      <c r="M19" s="14">
        <v>160</v>
      </c>
      <c r="N19" s="54">
        <v>80</v>
      </c>
    </row>
    <row r="20" spans="1:14" x14ac:dyDescent="0.2">
      <c r="A20" s="53" t="s">
        <v>5</v>
      </c>
      <c r="B20" s="10">
        <v>39</v>
      </c>
      <c r="C20" s="10" t="s">
        <v>71</v>
      </c>
      <c r="D20" s="10" t="s">
        <v>1</v>
      </c>
      <c r="E20" s="10">
        <v>320</v>
      </c>
      <c r="F20" s="14">
        <v>40</v>
      </c>
      <c r="G20" s="14">
        <v>80</v>
      </c>
      <c r="H20" s="14">
        <v>160</v>
      </c>
      <c r="I20" s="14">
        <v>80</v>
      </c>
      <c r="J20" s="14">
        <v>80</v>
      </c>
      <c r="K20" s="14">
        <v>80</v>
      </c>
      <c r="L20" s="14">
        <v>80</v>
      </c>
      <c r="M20" s="14">
        <v>80</v>
      </c>
      <c r="N20" s="54">
        <v>40</v>
      </c>
    </row>
    <row r="21" spans="1:14" x14ac:dyDescent="0.2">
      <c r="A21" s="53" t="s">
        <v>38</v>
      </c>
      <c r="B21" s="10">
        <v>39</v>
      </c>
      <c r="C21" s="10" t="s">
        <v>71</v>
      </c>
      <c r="D21" s="10" t="s">
        <v>7</v>
      </c>
      <c r="E21" s="10">
        <v>320</v>
      </c>
      <c r="F21" s="14">
        <v>20</v>
      </c>
      <c r="G21" s="14">
        <v>80</v>
      </c>
      <c r="H21" s="14">
        <v>80</v>
      </c>
      <c r="I21" s="14">
        <v>80</v>
      </c>
      <c r="J21" s="14">
        <v>10</v>
      </c>
      <c r="K21" s="14">
        <v>160</v>
      </c>
      <c r="L21" s="14">
        <v>80</v>
      </c>
      <c r="M21" s="14">
        <v>80</v>
      </c>
      <c r="N21" s="54">
        <v>40</v>
      </c>
    </row>
    <row r="22" spans="1:14" x14ac:dyDescent="0.2">
      <c r="A22" s="53" t="s">
        <v>29</v>
      </c>
      <c r="B22" s="10">
        <v>40</v>
      </c>
      <c r="C22" s="10" t="s">
        <v>71</v>
      </c>
      <c r="D22" s="10" t="s">
        <v>1</v>
      </c>
      <c r="E22" s="10">
        <v>10240</v>
      </c>
      <c r="F22" s="14">
        <v>640</v>
      </c>
      <c r="G22" s="14">
        <v>80</v>
      </c>
      <c r="H22" s="14">
        <v>40</v>
      </c>
      <c r="I22" s="14">
        <v>20</v>
      </c>
      <c r="J22" s="14">
        <v>20</v>
      </c>
      <c r="K22" s="14">
        <v>40</v>
      </c>
      <c r="L22" s="14">
        <v>80</v>
      </c>
      <c r="M22" s="14">
        <v>320</v>
      </c>
      <c r="N22" s="54">
        <v>320</v>
      </c>
    </row>
    <row r="23" spans="1:14" x14ac:dyDescent="0.2">
      <c r="A23" s="53" t="s">
        <v>35</v>
      </c>
      <c r="B23" s="10">
        <v>41</v>
      </c>
      <c r="C23" s="10" t="s">
        <v>71</v>
      </c>
      <c r="D23" s="10" t="s">
        <v>1</v>
      </c>
      <c r="E23" s="43">
        <v>160</v>
      </c>
      <c r="F23" s="14">
        <v>20</v>
      </c>
      <c r="G23" s="14">
        <v>80</v>
      </c>
      <c r="H23" s="14">
        <v>80</v>
      </c>
      <c r="I23" s="14">
        <v>80</v>
      </c>
      <c r="J23" s="14">
        <v>20</v>
      </c>
      <c r="K23" s="14">
        <v>80</v>
      </c>
      <c r="L23" s="14">
        <v>40</v>
      </c>
      <c r="M23" s="14">
        <v>80</v>
      </c>
      <c r="N23" s="54">
        <v>40</v>
      </c>
    </row>
    <row r="24" spans="1:14" x14ac:dyDescent="0.2">
      <c r="A24" s="53" t="s">
        <v>0</v>
      </c>
      <c r="B24" s="10">
        <v>42</v>
      </c>
      <c r="C24" s="10" t="s">
        <v>71</v>
      </c>
      <c r="D24" s="10" t="s">
        <v>1</v>
      </c>
      <c r="E24" s="10">
        <v>10240</v>
      </c>
      <c r="F24" s="14">
        <v>640</v>
      </c>
      <c r="G24" s="14">
        <v>80</v>
      </c>
      <c r="H24" s="14">
        <v>320</v>
      </c>
      <c r="I24" s="14">
        <v>640</v>
      </c>
      <c r="J24" s="14">
        <v>40</v>
      </c>
      <c r="K24" s="14">
        <v>320</v>
      </c>
      <c r="L24" s="14">
        <v>40</v>
      </c>
      <c r="M24" s="14">
        <v>1280</v>
      </c>
      <c r="N24" s="54">
        <v>640</v>
      </c>
    </row>
    <row r="25" spans="1:14" x14ac:dyDescent="0.2">
      <c r="A25" s="53" t="s">
        <v>18</v>
      </c>
      <c r="B25" s="10">
        <v>42</v>
      </c>
      <c r="C25" s="10" t="s">
        <v>71</v>
      </c>
      <c r="D25" s="10" t="s">
        <v>1</v>
      </c>
      <c r="E25" s="10">
        <v>2560</v>
      </c>
      <c r="F25" s="14">
        <v>320</v>
      </c>
      <c r="G25" s="14">
        <v>80</v>
      </c>
      <c r="H25" s="14">
        <v>80</v>
      </c>
      <c r="I25" s="14">
        <v>80</v>
      </c>
      <c r="J25" s="14">
        <v>80</v>
      </c>
      <c r="K25" s="14">
        <v>80</v>
      </c>
      <c r="L25" s="14">
        <v>80</v>
      </c>
      <c r="M25" s="14">
        <v>80</v>
      </c>
      <c r="N25" s="54">
        <v>160</v>
      </c>
    </row>
    <row r="26" spans="1:14" x14ac:dyDescent="0.2">
      <c r="A26" s="53" t="s">
        <v>20</v>
      </c>
      <c r="B26" s="10">
        <v>44</v>
      </c>
      <c r="C26" s="10" t="s">
        <v>71</v>
      </c>
      <c r="D26" s="10" t="s">
        <v>1</v>
      </c>
      <c r="E26" s="10">
        <v>5120</v>
      </c>
      <c r="F26" s="14">
        <v>160</v>
      </c>
      <c r="G26" s="14">
        <v>160</v>
      </c>
      <c r="H26" s="14">
        <v>80</v>
      </c>
      <c r="I26" s="14">
        <v>80</v>
      </c>
      <c r="J26" s="14">
        <v>40</v>
      </c>
      <c r="K26" s="14">
        <v>40</v>
      </c>
      <c r="L26" s="14">
        <v>80</v>
      </c>
      <c r="M26" s="14">
        <v>80</v>
      </c>
      <c r="N26" s="54">
        <v>80</v>
      </c>
    </row>
    <row r="27" spans="1:14" x14ac:dyDescent="0.2">
      <c r="A27" s="53" t="s">
        <v>40</v>
      </c>
      <c r="B27" s="10">
        <v>44</v>
      </c>
      <c r="C27" s="10" t="s">
        <v>71</v>
      </c>
      <c r="D27" s="10" t="s">
        <v>7</v>
      </c>
      <c r="E27" s="10">
        <v>640</v>
      </c>
      <c r="F27" s="14">
        <v>80</v>
      </c>
      <c r="G27" s="14">
        <v>160</v>
      </c>
      <c r="H27" s="14">
        <v>160</v>
      </c>
      <c r="I27" s="14">
        <v>80</v>
      </c>
      <c r="J27" s="14">
        <v>20</v>
      </c>
      <c r="K27" s="14">
        <v>160</v>
      </c>
      <c r="L27" s="14">
        <v>80</v>
      </c>
      <c r="M27" s="14">
        <v>80</v>
      </c>
      <c r="N27" s="54">
        <v>80</v>
      </c>
    </row>
    <row r="28" spans="1:14" ht="16" thickBot="1" x14ac:dyDescent="0.25">
      <c r="A28" s="56" t="s">
        <v>10</v>
      </c>
      <c r="B28" s="25">
        <v>47</v>
      </c>
      <c r="C28" s="25" t="s">
        <v>71</v>
      </c>
      <c r="D28" s="25" t="s">
        <v>7</v>
      </c>
      <c r="E28" s="25">
        <v>1280</v>
      </c>
      <c r="F28" s="57">
        <v>80</v>
      </c>
      <c r="G28" s="57">
        <v>80</v>
      </c>
      <c r="H28" s="57">
        <v>20</v>
      </c>
      <c r="I28" s="57">
        <v>20</v>
      </c>
      <c r="J28" s="57">
        <v>40</v>
      </c>
      <c r="K28" s="57">
        <v>20</v>
      </c>
      <c r="L28" s="57">
        <v>80</v>
      </c>
      <c r="M28" s="57">
        <v>40</v>
      </c>
      <c r="N28" s="58">
        <v>40</v>
      </c>
    </row>
    <row r="29" spans="1:14" x14ac:dyDescent="0.2">
      <c r="A29" s="49" t="s">
        <v>34</v>
      </c>
      <c r="B29" s="50">
        <v>48</v>
      </c>
      <c r="C29" s="50" t="s">
        <v>72</v>
      </c>
      <c r="D29" s="50" t="s">
        <v>7</v>
      </c>
      <c r="E29" s="50">
        <v>1280</v>
      </c>
      <c r="F29" s="51">
        <v>160</v>
      </c>
      <c r="G29" s="51">
        <v>80</v>
      </c>
      <c r="H29" s="51">
        <v>40</v>
      </c>
      <c r="I29" s="51">
        <v>40</v>
      </c>
      <c r="J29" s="51">
        <v>40</v>
      </c>
      <c r="K29" s="51">
        <v>80</v>
      </c>
      <c r="L29" s="51">
        <v>40</v>
      </c>
      <c r="M29" s="51">
        <v>160</v>
      </c>
      <c r="N29" s="52">
        <v>160</v>
      </c>
    </row>
    <row r="30" spans="1:14" x14ac:dyDescent="0.2">
      <c r="A30" s="53" t="s">
        <v>32</v>
      </c>
      <c r="B30" s="10">
        <v>49</v>
      </c>
      <c r="C30" s="10" t="s">
        <v>72</v>
      </c>
      <c r="D30" s="10" t="s">
        <v>7</v>
      </c>
      <c r="E30" s="10">
        <v>320</v>
      </c>
      <c r="F30" s="14">
        <v>40</v>
      </c>
      <c r="G30" s="14">
        <v>80</v>
      </c>
      <c r="H30" s="14">
        <v>20</v>
      </c>
      <c r="I30" s="14">
        <v>20</v>
      </c>
      <c r="J30" s="14">
        <v>20</v>
      </c>
      <c r="K30" s="14">
        <v>40</v>
      </c>
      <c r="L30" s="14">
        <v>80</v>
      </c>
      <c r="M30" s="14">
        <v>40</v>
      </c>
      <c r="N30" s="54">
        <v>40</v>
      </c>
    </row>
    <row r="31" spans="1:14" x14ac:dyDescent="0.2">
      <c r="A31" s="53" t="s">
        <v>36</v>
      </c>
      <c r="B31" s="10">
        <v>49</v>
      </c>
      <c r="C31" s="10" t="s">
        <v>72</v>
      </c>
      <c r="D31" s="10" t="s">
        <v>7</v>
      </c>
      <c r="E31" s="10">
        <v>2560</v>
      </c>
      <c r="F31" s="14">
        <v>160</v>
      </c>
      <c r="G31" s="14">
        <v>80</v>
      </c>
      <c r="H31" s="14">
        <v>40</v>
      </c>
      <c r="I31" s="14">
        <v>80</v>
      </c>
      <c r="J31" s="14">
        <v>20</v>
      </c>
      <c r="K31" s="14">
        <v>80</v>
      </c>
      <c r="L31" s="14">
        <v>80</v>
      </c>
      <c r="M31" s="14">
        <v>80</v>
      </c>
      <c r="N31" s="54">
        <v>320</v>
      </c>
    </row>
    <row r="32" spans="1:14" x14ac:dyDescent="0.2">
      <c r="A32" s="53" t="s">
        <v>6</v>
      </c>
      <c r="B32" s="10">
        <v>51</v>
      </c>
      <c r="C32" s="10" t="s">
        <v>72</v>
      </c>
      <c r="D32" s="10" t="s">
        <v>7</v>
      </c>
      <c r="E32" s="10">
        <v>640</v>
      </c>
      <c r="F32" s="14">
        <v>80</v>
      </c>
      <c r="G32" s="14">
        <v>80</v>
      </c>
      <c r="H32" s="14">
        <v>20</v>
      </c>
      <c r="I32" s="14">
        <v>40</v>
      </c>
      <c r="J32" s="14">
        <v>40</v>
      </c>
      <c r="K32" s="14">
        <v>40</v>
      </c>
      <c r="L32" s="14">
        <v>80</v>
      </c>
      <c r="M32" s="14">
        <v>160</v>
      </c>
      <c r="N32" s="54">
        <v>160</v>
      </c>
    </row>
    <row r="33" spans="1:14" x14ac:dyDescent="0.2">
      <c r="A33" s="53" t="s">
        <v>25</v>
      </c>
      <c r="B33" s="10">
        <v>51</v>
      </c>
      <c r="C33" s="10" t="s">
        <v>72</v>
      </c>
      <c r="D33" s="10" t="s">
        <v>7</v>
      </c>
      <c r="E33" s="10">
        <v>1280</v>
      </c>
      <c r="F33" s="14">
        <v>160</v>
      </c>
      <c r="G33" s="14">
        <v>160</v>
      </c>
      <c r="H33" s="14">
        <v>40</v>
      </c>
      <c r="I33" s="14">
        <v>40</v>
      </c>
      <c r="J33" s="14">
        <v>20</v>
      </c>
      <c r="K33" s="14">
        <v>40</v>
      </c>
      <c r="L33" s="14">
        <v>80</v>
      </c>
      <c r="M33" s="14">
        <v>80</v>
      </c>
      <c r="N33" s="54">
        <v>160</v>
      </c>
    </row>
    <row r="34" spans="1:14" x14ac:dyDescent="0.2">
      <c r="A34" s="53" t="s">
        <v>3</v>
      </c>
      <c r="B34" s="10">
        <v>53</v>
      </c>
      <c r="C34" s="10" t="s">
        <v>72</v>
      </c>
      <c r="D34" s="10" t="s">
        <v>1</v>
      </c>
      <c r="E34" s="10">
        <v>1280</v>
      </c>
      <c r="F34" s="14">
        <v>160</v>
      </c>
      <c r="G34" s="14">
        <v>80</v>
      </c>
      <c r="H34" s="14">
        <v>20</v>
      </c>
      <c r="I34" s="14">
        <v>40</v>
      </c>
      <c r="J34" s="14">
        <v>20</v>
      </c>
      <c r="K34" s="14">
        <v>20</v>
      </c>
      <c r="L34" s="14">
        <v>80</v>
      </c>
      <c r="M34" s="14">
        <v>160</v>
      </c>
      <c r="N34" s="54">
        <v>160</v>
      </c>
    </row>
    <row r="35" spans="1:14" ht="16" thickBot="1" x14ac:dyDescent="0.25">
      <c r="A35" s="56" t="s">
        <v>19</v>
      </c>
      <c r="B35" s="25">
        <v>56</v>
      </c>
      <c r="C35" s="25" t="s">
        <v>72</v>
      </c>
      <c r="D35" s="25" t="s">
        <v>1</v>
      </c>
      <c r="E35" s="25">
        <v>640</v>
      </c>
      <c r="F35" s="57">
        <v>40</v>
      </c>
      <c r="G35" s="57">
        <v>80</v>
      </c>
      <c r="H35" s="57">
        <v>20</v>
      </c>
      <c r="I35" s="57">
        <v>20</v>
      </c>
      <c r="J35" s="57">
        <v>20</v>
      </c>
      <c r="K35" s="57">
        <v>20</v>
      </c>
      <c r="L35" s="57">
        <v>80</v>
      </c>
      <c r="M35" s="57">
        <v>40</v>
      </c>
      <c r="N35" s="58">
        <v>40</v>
      </c>
    </row>
    <row r="36" spans="1:14" x14ac:dyDescent="0.2">
      <c r="A36" s="49" t="s">
        <v>42</v>
      </c>
      <c r="B36" s="50">
        <v>58</v>
      </c>
      <c r="C36" s="50" t="s">
        <v>93</v>
      </c>
      <c r="D36" s="50" t="s">
        <v>1</v>
      </c>
      <c r="E36" s="50">
        <v>10240</v>
      </c>
      <c r="F36" s="51">
        <v>320</v>
      </c>
      <c r="G36" s="51">
        <v>80</v>
      </c>
      <c r="H36" s="51">
        <v>20</v>
      </c>
      <c r="I36" s="51">
        <v>80</v>
      </c>
      <c r="J36" s="51">
        <v>40</v>
      </c>
      <c r="K36" s="51">
        <v>80</v>
      </c>
      <c r="L36" s="51">
        <v>80</v>
      </c>
      <c r="M36" s="51">
        <v>640</v>
      </c>
      <c r="N36" s="52">
        <v>320</v>
      </c>
    </row>
    <row r="37" spans="1:14" x14ac:dyDescent="0.2">
      <c r="A37" s="59" t="s">
        <v>37</v>
      </c>
      <c r="B37" s="10">
        <v>59</v>
      </c>
      <c r="C37" s="10" t="s">
        <v>93</v>
      </c>
      <c r="D37" s="10" t="s">
        <v>1</v>
      </c>
      <c r="E37" s="10">
        <v>5120</v>
      </c>
      <c r="F37" s="14">
        <v>160</v>
      </c>
      <c r="G37" s="14">
        <v>80</v>
      </c>
      <c r="H37" s="14">
        <v>40</v>
      </c>
      <c r="I37" s="14">
        <v>40</v>
      </c>
      <c r="J37" s="14">
        <v>20</v>
      </c>
      <c r="K37" s="14">
        <v>80</v>
      </c>
      <c r="L37" s="14">
        <v>80</v>
      </c>
      <c r="M37" s="14">
        <v>40</v>
      </c>
      <c r="N37" s="54">
        <v>160</v>
      </c>
    </row>
    <row r="38" spans="1:14" x14ac:dyDescent="0.2">
      <c r="A38" s="53" t="s">
        <v>41</v>
      </c>
      <c r="B38" s="10">
        <v>59</v>
      </c>
      <c r="C38" s="10" t="s">
        <v>93</v>
      </c>
      <c r="D38" s="10" t="s">
        <v>7</v>
      </c>
      <c r="E38" s="10">
        <v>1280</v>
      </c>
      <c r="F38" s="14">
        <v>160</v>
      </c>
      <c r="G38" s="14">
        <v>80</v>
      </c>
      <c r="H38" s="14">
        <v>20</v>
      </c>
      <c r="I38" s="14">
        <v>40</v>
      </c>
      <c r="J38" s="14">
        <v>20</v>
      </c>
      <c r="K38" s="14">
        <v>40</v>
      </c>
      <c r="L38" s="14">
        <v>80</v>
      </c>
      <c r="M38" s="14">
        <v>80</v>
      </c>
      <c r="N38" s="54">
        <v>160</v>
      </c>
    </row>
    <row r="39" spans="1:14" x14ac:dyDescent="0.2">
      <c r="A39" s="53" t="s">
        <v>15</v>
      </c>
      <c r="B39" s="10">
        <v>61</v>
      </c>
      <c r="C39" s="10" t="s">
        <v>93</v>
      </c>
      <c r="D39" s="10" t="s">
        <v>7</v>
      </c>
      <c r="E39" s="10">
        <v>2560</v>
      </c>
      <c r="F39" s="14">
        <v>160</v>
      </c>
      <c r="G39" s="14">
        <v>80</v>
      </c>
      <c r="H39" s="14">
        <v>40</v>
      </c>
      <c r="I39" s="14">
        <v>40</v>
      </c>
      <c r="J39" s="14">
        <v>40</v>
      </c>
      <c r="K39" s="14">
        <v>80</v>
      </c>
      <c r="L39" s="14">
        <v>80</v>
      </c>
      <c r="M39" s="14">
        <v>160</v>
      </c>
      <c r="N39" s="54">
        <v>320</v>
      </c>
    </row>
    <row r="40" spans="1:14" x14ac:dyDescent="0.2">
      <c r="A40" s="53" t="s">
        <v>12</v>
      </c>
      <c r="B40" s="10">
        <v>66</v>
      </c>
      <c r="C40" s="10" t="s">
        <v>93</v>
      </c>
      <c r="D40" s="10" t="s">
        <v>7</v>
      </c>
      <c r="E40" s="10">
        <v>640</v>
      </c>
      <c r="F40" s="14">
        <v>160</v>
      </c>
      <c r="G40" s="14">
        <v>160</v>
      </c>
      <c r="H40" s="14">
        <v>40</v>
      </c>
      <c r="I40" s="14">
        <v>40</v>
      </c>
      <c r="J40" s="14">
        <v>10</v>
      </c>
      <c r="K40" s="14">
        <v>80</v>
      </c>
      <c r="L40" s="14">
        <v>80</v>
      </c>
      <c r="M40" s="14">
        <v>160</v>
      </c>
      <c r="N40" s="54">
        <v>160</v>
      </c>
    </row>
    <row r="41" spans="1:14" ht="16" thickBot="1" x14ac:dyDescent="0.25">
      <c r="A41" s="56" t="s">
        <v>27</v>
      </c>
      <c r="B41" s="25">
        <v>68</v>
      </c>
      <c r="C41" s="25" t="s">
        <v>93</v>
      </c>
      <c r="D41" s="25" t="s">
        <v>1</v>
      </c>
      <c r="E41" s="60">
        <v>320</v>
      </c>
      <c r="F41" s="57">
        <v>40</v>
      </c>
      <c r="G41" s="57">
        <v>80</v>
      </c>
      <c r="H41" s="57">
        <v>80</v>
      </c>
      <c r="I41" s="57">
        <v>80</v>
      </c>
      <c r="J41" s="57">
        <v>10</v>
      </c>
      <c r="K41" s="57">
        <v>80</v>
      </c>
      <c r="L41" s="57">
        <v>40</v>
      </c>
      <c r="M41" s="57">
        <v>10</v>
      </c>
      <c r="N41" s="58">
        <v>40</v>
      </c>
    </row>
  </sheetData>
  <conditionalFormatting sqref="M1">
    <cfRule type="duplicateValues" dxfId="29" priority="21"/>
  </conditionalFormatting>
  <conditionalFormatting sqref="I1">
    <cfRule type="duplicateValues" dxfId="28" priority="20"/>
  </conditionalFormatting>
  <conditionalFormatting sqref="F2:H41">
    <cfRule type="cellIs" dxfId="27" priority="17" operator="lessThan">
      <formula>20</formula>
    </cfRule>
    <cfRule type="cellIs" dxfId="26" priority="19" operator="greaterThan">
      <formula>640</formula>
    </cfRule>
  </conditionalFormatting>
  <conditionalFormatting sqref="F2:F41">
    <cfRule type="cellIs" dxfId="25" priority="9" operator="greaterThan">
      <formula>160</formula>
    </cfRule>
    <cfRule type="cellIs" dxfId="24" priority="10" operator="lessThan">
      <formula>320</formula>
    </cfRule>
    <cfRule type="cellIs" dxfId="23" priority="11" operator="lessThan">
      <formula>40</formula>
    </cfRule>
    <cfRule type="cellIs" dxfId="22" priority="13" operator="between">
      <formula>340</formula>
      <formula>700</formula>
    </cfRule>
    <cfRule type="cellIs" dxfId="21" priority="14" operator="between">
      <formula>90</formula>
      <formula>340</formula>
    </cfRule>
    <cfRule type="cellIs" dxfId="20" priority="15" operator="between">
      <formula>30</formula>
      <formula>90</formula>
    </cfRule>
    <cfRule type="cellIs" dxfId="19" priority="16" operator="lessThanOrEqual">
      <formula>20</formula>
    </cfRule>
  </conditionalFormatting>
  <conditionalFormatting sqref="AC1">
    <cfRule type="duplicateValues" dxfId="18" priority="8"/>
  </conditionalFormatting>
  <conditionalFormatting sqref="Y1">
    <cfRule type="duplicateValues" dxfId="17" priority="7"/>
  </conditionalFormatting>
  <conditionalFormatting sqref="G2:N41">
    <cfRule type="cellIs" dxfId="16" priority="1" operator="equal">
      <formula>1280</formula>
    </cfRule>
    <cfRule type="cellIs" dxfId="15" priority="2" operator="equal">
      <formula>640</formula>
    </cfRule>
    <cfRule type="cellIs" dxfId="14" priority="3" operator="equal">
      <formula>320</formula>
    </cfRule>
    <cfRule type="cellIs" dxfId="13" priority="4" operator="equal">
      <formula>160</formula>
    </cfRule>
    <cfRule type="cellIs" dxfId="12" priority="5" operator="equal">
      <formula>80</formula>
    </cfRule>
    <cfRule type="cellIs" dxfId="11" priority="6" operator="equal">
      <formula>40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4"/>
  <sheetViews>
    <sheetView topLeftCell="C1" zoomScaleNormal="100" workbookViewId="0">
      <selection activeCell="N1" sqref="N1:S1"/>
    </sheetView>
  </sheetViews>
  <sheetFormatPr baseColWidth="10" defaultColWidth="8.83203125" defaultRowHeight="15" x14ac:dyDescent="0.2"/>
  <cols>
    <col min="2" max="2" width="34.83203125" customWidth="1"/>
    <col min="6" max="6" width="15.5" customWidth="1"/>
  </cols>
  <sheetData>
    <row r="1" spans="1:25" ht="90.75" customHeight="1" thickBot="1" x14ac:dyDescent="0.25">
      <c r="B1" s="1" t="s">
        <v>43</v>
      </c>
      <c r="C1" s="2" t="s">
        <v>44</v>
      </c>
      <c r="D1" s="2" t="s">
        <v>59</v>
      </c>
      <c r="E1" s="2" t="s">
        <v>45</v>
      </c>
      <c r="F1" s="3" t="s">
        <v>46</v>
      </c>
      <c r="G1" s="2" t="s">
        <v>47</v>
      </c>
      <c r="H1" s="2" t="s">
        <v>48</v>
      </c>
      <c r="I1" s="4" t="s">
        <v>49</v>
      </c>
      <c r="J1" s="7" t="s">
        <v>60</v>
      </c>
      <c r="K1" s="6" t="s">
        <v>61</v>
      </c>
      <c r="L1" s="6" t="s">
        <v>98</v>
      </c>
      <c r="M1" s="6" t="s">
        <v>62</v>
      </c>
      <c r="N1" s="5" t="s">
        <v>63</v>
      </c>
      <c r="O1" s="6" t="s">
        <v>64</v>
      </c>
      <c r="P1" s="7" t="s">
        <v>65</v>
      </c>
      <c r="Q1" s="6" t="s">
        <v>66</v>
      </c>
      <c r="R1" s="5" t="s">
        <v>67</v>
      </c>
      <c r="S1" s="6" t="s">
        <v>68</v>
      </c>
    </row>
    <row r="2" spans="1:25" x14ac:dyDescent="0.2">
      <c r="A2">
        <v>1</v>
      </c>
      <c r="B2" s="8" t="s">
        <v>0</v>
      </c>
      <c r="C2" s="9">
        <v>42</v>
      </c>
      <c r="D2" s="9" t="s">
        <v>71</v>
      </c>
      <c r="E2" s="10" t="s">
        <v>1</v>
      </c>
      <c r="F2" s="10" t="s">
        <v>0</v>
      </c>
      <c r="G2" s="11">
        <v>5120</v>
      </c>
      <c r="H2" s="12">
        <v>10240</v>
      </c>
      <c r="I2" s="13">
        <f>H2/G2</f>
        <v>2</v>
      </c>
      <c r="J2" s="14">
        <v>80</v>
      </c>
      <c r="K2" s="14">
        <v>320</v>
      </c>
      <c r="L2" s="14">
        <v>320</v>
      </c>
      <c r="M2" s="14">
        <v>640</v>
      </c>
      <c r="N2" s="14">
        <v>640</v>
      </c>
      <c r="O2" s="14">
        <v>40</v>
      </c>
      <c r="P2" s="14">
        <v>320</v>
      </c>
      <c r="Q2" s="14">
        <v>40</v>
      </c>
      <c r="R2" s="14">
        <v>1280</v>
      </c>
      <c r="S2" s="14">
        <v>640</v>
      </c>
      <c r="V2" t="s">
        <v>74</v>
      </c>
      <c r="W2" s="32">
        <v>40</v>
      </c>
      <c r="X2" s="32">
        <v>80</v>
      </c>
    </row>
    <row r="3" spans="1:25" x14ac:dyDescent="0.2">
      <c r="A3">
        <v>2</v>
      </c>
      <c r="B3" s="8" t="s">
        <v>2</v>
      </c>
      <c r="C3" s="9">
        <v>23</v>
      </c>
      <c r="D3" s="9" t="s">
        <v>69</v>
      </c>
      <c r="E3" s="10" t="s">
        <v>1</v>
      </c>
      <c r="F3" s="10" t="s">
        <v>2</v>
      </c>
      <c r="G3" s="11">
        <v>1280</v>
      </c>
      <c r="H3" s="12">
        <v>2560</v>
      </c>
      <c r="I3" s="13">
        <v>2</v>
      </c>
      <c r="J3" s="14">
        <v>80</v>
      </c>
      <c r="K3" s="14">
        <v>20</v>
      </c>
      <c r="L3" s="14">
        <v>0</v>
      </c>
      <c r="M3" s="14">
        <v>320</v>
      </c>
      <c r="N3" s="14">
        <v>160</v>
      </c>
      <c r="O3" s="14">
        <v>80</v>
      </c>
      <c r="P3" s="14">
        <v>80</v>
      </c>
      <c r="Q3" s="14">
        <v>80</v>
      </c>
      <c r="R3" s="14">
        <v>640</v>
      </c>
      <c r="S3" s="14">
        <v>640</v>
      </c>
      <c r="V3" t="s">
        <v>75</v>
      </c>
      <c r="W3" s="32">
        <v>160</v>
      </c>
      <c r="X3" s="32">
        <v>320</v>
      </c>
    </row>
    <row r="4" spans="1:25" x14ac:dyDescent="0.2">
      <c r="A4">
        <v>3</v>
      </c>
      <c r="B4" s="8" t="s">
        <v>3</v>
      </c>
      <c r="C4" s="9">
        <v>53</v>
      </c>
      <c r="D4" s="9" t="s">
        <v>72</v>
      </c>
      <c r="E4" s="10" t="s">
        <v>1</v>
      </c>
      <c r="F4" s="10" t="s">
        <v>3</v>
      </c>
      <c r="G4" s="11">
        <v>640</v>
      </c>
      <c r="H4" s="12">
        <v>1280</v>
      </c>
      <c r="I4" s="13">
        <v>2</v>
      </c>
      <c r="J4" s="14">
        <v>80</v>
      </c>
      <c r="K4" s="14">
        <v>20</v>
      </c>
      <c r="L4" s="14">
        <v>20</v>
      </c>
      <c r="M4" s="14">
        <v>160</v>
      </c>
      <c r="N4" s="14">
        <v>40</v>
      </c>
      <c r="O4" s="14">
        <v>20</v>
      </c>
      <c r="P4" s="14">
        <v>20</v>
      </c>
      <c r="Q4" s="14">
        <v>80</v>
      </c>
      <c r="R4" s="14">
        <v>160</v>
      </c>
      <c r="S4" s="14">
        <v>160</v>
      </c>
      <c r="V4" t="s">
        <v>76</v>
      </c>
      <c r="X4">
        <v>640</v>
      </c>
    </row>
    <row r="5" spans="1:25" x14ac:dyDescent="0.2">
      <c r="A5">
        <v>4</v>
      </c>
      <c r="B5" s="8" t="s">
        <v>4</v>
      </c>
      <c r="C5" s="9">
        <v>33</v>
      </c>
      <c r="D5" s="9" t="s">
        <v>70</v>
      </c>
      <c r="E5" s="10" t="s">
        <v>1</v>
      </c>
      <c r="F5" s="10" t="s">
        <v>4</v>
      </c>
      <c r="G5" s="11">
        <v>640</v>
      </c>
      <c r="H5" s="12">
        <v>640</v>
      </c>
      <c r="I5" s="13">
        <v>1</v>
      </c>
      <c r="J5" s="14">
        <v>80</v>
      </c>
      <c r="K5" s="14">
        <v>320</v>
      </c>
      <c r="L5" s="14">
        <v>80</v>
      </c>
      <c r="M5" s="14">
        <v>160</v>
      </c>
      <c r="N5" s="14">
        <v>160</v>
      </c>
      <c r="O5" s="14">
        <v>40</v>
      </c>
      <c r="P5" s="14">
        <v>160</v>
      </c>
      <c r="Q5" s="14">
        <v>80</v>
      </c>
      <c r="R5" s="14">
        <v>320</v>
      </c>
      <c r="S5" s="14">
        <v>160</v>
      </c>
    </row>
    <row r="6" spans="1:25" x14ac:dyDescent="0.2">
      <c r="A6">
        <v>5</v>
      </c>
      <c r="B6" s="15" t="s">
        <v>5</v>
      </c>
      <c r="C6" s="9">
        <v>39</v>
      </c>
      <c r="D6" s="9" t="s">
        <v>71</v>
      </c>
      <c r="E6" s="10" t="s">
        <v>1</v>
      </c>
      <c r="F6" s="10" t="s">
        <v>5</v>
      </c>
      <c r="G6" s="11">
        <v>320</v>
      </c>
      <c r="H6" s="10">
        <v>320</v>
      </c>
      <c r="I6" s="13">
        <v>1</v>
      </c>
      <c r="J6" s="14">
        <v>80</v>
      </c>
      <c r="K6" s="14">
        <v>160</v>
      </c>
      <c r="L6" s="14">
        <v>20</v>
      </c>
      <c r="M6" s="14">
        <v>40</v>
      </c>
      <c r="N6" s="14">
        <v>80</v>
      </c>
      <c r="O6" s="14">
        <v>80</v>
      </c>
      <c r="P6" s="14">
        <v>80</v>
      </c>
      <c r="Q6" s="14">
        <v>80</v>
      </c>
      <c r="R6" s="14">
        <v>80</v>
      </c>
      <c r="S6" s="14">
        <v>40</v>
      </c>
      <c r="V6" t="s">
        <v>77</v>
      </c>
    </row>
    <row r="7" spans="1:25" x14ac:dyDescent="0.2">
      <c r="A7">
        <v>6</v>
      </c>
      <c r="B7" s="15" t="s">
        <v>6</v>
      </c>
      <c r="C7" s="9">
        <v>51</v>
      </c>
      <c r="D7" s="9" t="s">
        <v>72</v>
      </c>
      <c r="E7" s="10" t="s">
        <v>7</v>
      </c>
      <c r="F7" s="10" t="s">
        <v>6</v>
      </c>
      <c r="G7" s="11">
        <v>320</v>
      </c>
      <c r="H7" s="10">
        <v>640</v>
      </c>
      <c r="I7" s="13">
        <f>H7/G7</f>
        <v>2</v>
      </c>
      <c r="J7" s="14">
        <v>80</v>
      </c>
      <c r="K7" s="14">
        <v>20</v>
      </c>
      <c r="L7" s="14">
        <v>20</v>
      </c>
      <c r="M7" s="14">
        <v>80</v>
      </c>
      <c r="N7" s="14">
        <v>40</v>
      </c>
      <c r="O7" s="14">
        <v>40</v>
      </c>
      <c r="P7" s="14">
        <v>40</v>
      </c>
      <c r="Q7" s="14">
        <v>80</v>
      </c>
      <c r="R7" s="14">
        <v>160</v>
      </c>
      <c r="S7" s="14">
        <v>160</v>
      </c>
      <c r="V7" t="s">
        <v>78</v>
      </c>
    </row>
    <row r="8" spans="1:25" x14ac:dyDescent="0.2">
      <c r="A8">
        <v>7</v>
      </c>
      <c r="B8" s="16" t="s">
        <v>8</v>
      </c>
      <c r="C8" s="9">
        <v>29</v>
      </c>
      <c r="D8" s="9" t="s">
        <v>70</v>
      </c>
      <c r="E8" s="10" t="s">
        <v>1</v>
      </c>
      <c r="F8" s="10" t="s">
        <v>8</v>
      </c>
      <c r="G8" s="11">
        <v>2560</v>
      </c>
      <c r="H8" s="10">
        <v>2560</v>
      </c>
      <c r="I8" s="13">
        <v>1</v>
      </c>
      <c r="J8" s="14">
        <v>80</v>
      </c>
      <c r="K8" s="14">
        <v>320</v>
      </c>
      <c r="L8" s="14">
        <v>80</v>
      </c>
      <c r="M8" s="14">
        <v>160</v>
      </c>
      <c r="N8" s="14">
        <v>80</v>
      </c>
      <c r="O8" s="14">
        <v>80</v>
      </c>
      <c r="P8" s="14">
        <v>80</v>
      </c>
      <c r="Q8" s="14">
        <v>80</v>
      </c>
      <c r="R8" s="14">
        <v>160</v>
      </c>
      <c r="S8" s="14">
        <v>160</v>
      </c>
    </row>
    <row r="9" spans="1:25" x14ac:dyDescent="0.2">
      <c r="A9">
        <v>8</v>
      </c>
      <c r="B9" s="17" t="s">
        <v>9</v>
      </c>
      <c r="C9" s="9">
        <v>30</v>
      </c>
      <c r="D9" s="9" t="s">
        <v>70</v>
      </c>
      <c r="E9" s="10" t="s">
        <v>7</v>
      </c>
      <c r="F9" s="10" t="s">
        <v>9</v>
      </c>
      <c r="G9" s="11">
        <v>80</v>
      </c>
      <c r="H9" s="10">
        <v>160</v>
      </c>
      <c r="I9" s="13">
        <v>2</v>
      </c>
      <c r="J9" s="14">
        <v>80</v>
      </c>
      <c r="K9" s="14">
        <v>160</v>
      </c>
      <c r="L9" s="14">
        <v>40</v>
      </c>
      <c r="M9" s="14">
        <v>40</v>
      </c>
      <c r="N9" s="14">
        <v>80</v>
      </c>
      <c r="O9" s="14">
        <v>160</v>
      </c>
      <c r="P9" s="14">
        <v>160</v>
      </c>
      <c r="Q9" s="14">
        <v>160</v>
      </c>
      <c r="R9" s="14">
        <v>80</v>
      </c>
      <c r="S9" s="14">
        <v>20</v>
      </c>
      <c r="V9" t="s">
        <v>80</v>
      </c>
      <c r="W9" s="32">
        <v>20</v>
      </c>
      <c r="X9">
        <f>COUNTIF(M2:M41,"=20")</f>
        <v>2</v>
      </c>
      <c r="Y9" s="34">
        <f>X9/40</f>
        <v>0.05</v>
      </c>
    </row>
    <row r="10" spans="1:25" x14ac:dyDescent="0.2">
      <c r="A10">
        <v>9</v>
      </c>
      <c r="B10" s="15" t="s">
        <v>10</v>
      </c>
      <c r="C10" s="9">
        <v>47</v>
      </c>
      <c r="D10" s="9" t="s">
        <v>71</v>
      </c>
      <c r="E10" s="10" t="s">
        <v>7</v>
      </c>
      <c r="F10" s="10" t="s">
        <v>10</v>
      </c>
      <c r="G10" s="11">
        <v>320</v>
      </c>
      <c r="H10" s="10">
        <v>1280</v>
      </c>
      <c r="I10" s="13">
        <v>4</v>
      </c>
      <c r="J10" s="14">
        <v>80</v>
      </c>
      <c r="K10" s="14">
        <v>20</v>
      </c>
      <c r="L10" s="14">
        <v>40</v>
      </c>
      <c r="M10" s="14">
        <v>80</v>
      </c>
      <c r="N10" s="14">
        <v>20</v>
      </c>
      <c r="O10" s="14">
        <v>40</v>
      </c>
      <c r="P10" s="14">
        <v>20</v>
      </c>
      <c r="Q10" s="14">
        <v>80</v>
      </c>
      <c r="R10" s="14">
        <v>40</v>
      </c>
      <c r="S10" s="14">
        <v>40</v>
      </c>
      <c r="V10" t="s">
        <v>81</v>
      </c>
      <c r="W10" t="s">
        <v>82</v>
      </c>
      <c r="X10">
        <f>COUNTIFS(M2:M41,"&gt;30", M2:M41,"&lt;90")</f>
        <v>13</v>
      </c>
      <c r="Y10" s="34">
        <f t="shared" ref="Y10:Y12" si="0">X10/40</f>
        <v>0.32500000000000001</v>
      </c>
    </row>
    <row r="11" spans="1:25" x14ac:dyDescent="0.2">
      <c r="A11">
        <v>10</v>
      </c>
      <c r="B11" s="16" t="s">
        <v>11</v>
      </c>
      <c r="C11" s="9">
        <v>31</v>
      </c>
      <c r="D11" s="9" t="s">
        <v>70</v>
      </c>
      <c r="E11" s="10" t="s">
        <v>7</v>
      </c>
      <c r="F11" s="10" t="s">
        <v>11</v>
      </c>
      <c r="G11" s="11">
        <v>160</v>
      </c>
      <c r="H11" s="18">
        <v>320</v>
      </c>
      <c r="I11" s="13">
        <v>2</v>
      </c>
      <c r="J11" s="14">
        <v>80</v>
      </c>
      <c r="K11" s="14">
        <v>320</v>
      </c>
      <c r="L11" s="14">
        <v>160</v>
      </c>
      <c r="M11" s="14">
        <v>40</v>
      </c>
      <c r="N11" s="14">
        <v>160</v>
      </c>
      <c r="O11" s="14">
        <v>80</v>
      </c>
      <c r="P11" s="14">
        <v>320</v>
      </c>
      <c r="Q11" s="14">
        <v>80</v>
      </c>
      <c r="R11" s="14">
        <v>160</v>
      </c>
      <c r="S11" s="14">
        <v>80</v>
      </c>
      <c r="V11" t="s">
        <v>83</v>
      </c>
      <c r="W11" s="33">
        <v>160320</v>
      </c>
      <c r="X11">
        <f>COUNTIFS(M3:M42,"&gt;150", M3:M42,"&lt;330")</f>
        <v>22</v>
      </c>
      <c r="Y11" s="34">
        <f t="shared" si="0"/>
        <v>0.55000000000000004</v>
      </c>
    </row>
    <row r="12" spans="1:25" x14ac:dyDescent="0.2">
      <c r="A12">
        <v>11</v>
      </c>
      <c r="B12" s="16" t="s">
        <v>12</v>
      </c>
      <c r="C12" s="9">
        <v>66</v>
      </c>
      <c r="D12" s="9" t="s">
        <v>73</v>
      </c>
      <c r="E12" s="10" t="s">
        <v>7</v>
      </c>
      <c r="F12" s="10" t="s">
        <v>12</v>
      </c>
      <c r="G12" s="11">
        <v>320</v>
      </c>
      <c r="H12" s="10">
        <v>640</v>
      </c>
      <c r="I12" s="13">
        <f>H12/G12</f>
        <v>2</v>
      </c>
      <c r="J12" s="14">
        <v>160</v>
      </c>
      <c r="K12" s="14">
        <v>40</v>
      </c>
      <c r="L12" s="14">
        <v>80</v>
      </c>
      <c r="M12" s="14">
        <v>160</v>
      </c>
      <c r="N12" s="14">
        <v>40</v>
      </c>
      <c r="O12" s="14">
        <v>10</v>
      </c>
      <c r="P12" s="14">
        <v>80</v>
      </c>
      <c r="Q12" s="14">
        <v>80</v>
      </c>
      <c r="R12" s="14">
        <v>160</v>
      </c>
      <c r="S12" s="14">
        <v>160</v>
      </c>
      <c r="V12" t="s">
        <v>84</v>
      </c>
      <c r="W12" s="32">
        <v>640</v>
      </c>
      <c r="X12">
        <f>COUNTIF(M4:M43,"&gt;630")</f>
        <v>2</v>
      </c>
      <c r="Y12" s="34">
        <f t="shared" si="0"/>
        <v>0.05</v>
      </c>
    </row>
    <row r="13" spans="1:25" x14ac:dyDescent="0.2">
      <c r="A13">
        <v>12</v>
      </c>
      <c r="B13" s="16" t="s">
        <v>14</v>
      </c>
      <c r="C13" s="9">
        <v>27</v>
      </c>
      <c r="D13" s="9" t="s">
        <v>69</v>
      </c>
      <c r="E13" s="10" t="s">
        <v>7</v>
      </c>
      <c r="F13" s="10" t="s">
        <v>14</v>
      </c>
      <c r="G13" s="11">
        <v>640</v>
      </c>
      <c r="H13" s="19">
        <v>2560</v>
      </c>
      <c r="I13" s="13">
        <v>4</v>
      </c>
      <c r="J13" s="14">
        <v>80</v>
      </c>
      <c r="K13" s="14">
        <v>640</v>
      </c>
      <c r="L13" s="14">
        <v>160</v>
      </c>
      <c r="M13" s="14">
        <v>160</v>
      </c>
      <c r="N13" s="14">
        <v>160</v>
      </c>
      <c r="O13" s="14">
        <v>80</v>
      </c>
      <c r="P13" s="14">
        <v>1280</v>
      </c>
      <c r="Q13" s="14">
        <v>160</v>
      </c>
      <c r="R13" s="14">
        <v>320</v>
      </c>
      <c r="S13" s="14">
        <v>320</v>
      </c>
    </row>
    <row r="14" spans="1:25" x14ac:dyDescent="0.2">
      <c r="A14">
        <v>13</v>
      </c>
      <c r="B14" s="16" t="s">
        <v>15</v>
      </c>
      <c r="C14" s="9">
        <v>61</v>
      </c>
      <c r="D14" s="9" t="s">
        <v>73</v>
      </c>
      <c r="E14" s="10" t="s">
        <v>7</v>
      </c>
      <c r="F14" s="10" t="s">
        <v>15</v>
      </c>
      <c r="G14" s="11">
        <v>1280</v>
      </c>
      <c r="H14" s="18">
        <v>2560</v>
      </c>
      <c r="I14" s="13">
        <f>H14/G14</f>
        <v>2</v>
      </c>
      <c r="J14" s="14">
        <v>80</v>
      </c>
      <c r="K14" s="14">
        <v>40</v>
      </c>
      <c r="L14" s="14">
        <v>20</v>
      </c>
      <c r="M14" s="14">
        <v>160</v>
      </c>
      <c r="N14" s="14">
        <v>40</v>
      </c>
      <c r="O14" s="14">
        <v>40</v>
      </c>
      <c r="P14" s="14">
        <v>80</v>
      </c>
      <c r="Q14" s="14">
        <v>80</v>
      </c>
      <c r="R14" s="14">
        <v>160</v>
      </c>
      <c r="S14" s="14">
        <v>320</v>
      </c>
    </row>
    <row r="15" spans="1:25" x14ac:dyDescent="0.2">
      <c r="A15">
        <v>14</v>
      </c>
      <c r="B15" s="16" t="s">
        <v>16</v>
      </c>
      <c r="C15" s="9">
        <v>23</v>
      </c>
      <c r="D15" s="9" t="s">
        <v>69</v>
      </c>
      <c r="E15" s="10" t="s">
        <v>7</v>
      </c>
      <c r="F15" s="10" t="s">
        <v>16</v>
      </c>
      <c r="G15" s="11">
        <v>10240</v>
      </c>
      <c r="H15" s="10">
        <v>10240</v>
      </c>
      <c r="I15" s="13">
        <v>1</v>
      </c>
      <c r="J15" s="14">
        <v>160</v>
      </c>
      <c r="K15" s="14">
        <v>320</v>
      </c>
      <c r="L15" s="14">
        <v>640</v>
      </c>
      <c r="M15" s="14">
        <v>320</v>
      </c>
      <c r="N15" s="14">
        <v>160</v>
      </c>
      <c r="O15" s="14">
        <v>160</v>
      </c>
      <c r="P15" s="14">
        <v>640</v>
      </c>
      <c r="Q15" s="14">
        <v>80</v>
      </c>
      <c r="R15" s="14">
        <v>320</v>
      </c>
      <c r="S15" s="14">
        <v>320</v>
      </c>
    </row>
    <row r="16" spans="1:25" x14ac:dyDescent="0.2">
      <c r="A16">
        <v>15</v>
      </c>
      <c r="B16" s="16" t="s">
        <v>17</v>
      </c>
      <c r="C16" s="9">
        <v>22</v>
      </c>
      <c r="D16" s="9" t="s">
        <v>69</v>
      </c>
      <c r="E16" s="10" t="s">
        <v>7</v>
      </c>
      <c r="F16" s="10" t="s">
        <v>17</v>
      </c>
      <c r="G16" s="11">
        <v>1280</v>
      </c>
      <c r="H16" s="19">
        <v>1280</v>
      </c>
      <c r="I16" s="13">
        <v>1</v>
      </c>
      <c r="J16" s="14">
        <v>80</v>
      </c>
      <c r="K16" s="14">
        <v>40</v>
      </c>
      <c r="L16" s="14">
        <v>80</v>
      </c>
      <c r="M16" s="14">
        <v>160</v>
      </c>
      <c r="N16" s="14">
        <v>40</v>
      </c>
      <c r="O16" s="14">
        <v>80</v>
      </c>
      <c r="P16" s="14">
        <v>80</v>
      </c>
      <c r="Q16" s="14">
        <v>80</v>
      </c>
      <c r="R16" s="14">
        <v>160</v>
      </c>
      <c r="S16" s="14">
        <v>320</v>
      </c>
    </row>
    <row r="17" spans="1:26" x14ac:dyDescent="0.2">
      <c r="A17">
        <v>16</v>
      </c>
      <c r="B17" s="16" t="s">
        <v>18</v>
      </c>
      <c r="C17" s="9">
        <v>42</v>
      </c>
      <c r="D17" s="9" t="s">
        <v>71</v>
      </c>
      <c r="E17" s="10" t="s">
        <v>1</v>
      </c>
      <c r="F17" s="10" t="s">
        <v>18</v>
      </c>
      <c r="G17" s="11">
        <v>1280</v>
      </c>
      <c r="H17" s="12">
        <v>2560</v>
      </c>
      <c r="I17" s="13">
        <f>H17/G17</f>
        <v>2</v>
      </c>
      <c r="J17" s="14">
        <v>80</v>
      </c>
      <c r="K17" s="14">
        <v>80</v>
      </c>
      <c r="L17" s="14">
        <v>80</v>
      </c>
      <c r="M17" s="14">
        <v>320</v>
      </c>
      <c r="N17" s="14">
        <v>80</v>
      </c>
      <c r="O17" s="14">
        <v>80</v>
      </c>
      <c r="P17" s="14">
        <v>80</v>
      </c>
      <c r="Q17" s="14">
        <v>80</v>
      </c>
      <c r="R17" s="14">
        <v>80</v>
      </c>
      <c r="S17" s="14">
        <v>160</v>
      </c>
      <c r="V17" t="s">
        <v>85</v>
      </c>
      <c r="W17" t="s">
        <v>87</v>
      </c>
      <c r="X17" t="s">
        <v>88</v>
      </c>
    </row>
    <row r="18" spans="1:26" x14ac:dyDescent="0.2">
      <c r="A18">
        <v>17</v>
      </c>
      <c r="B18" s="20" t="s">
        <v>19</v>
      </c>
      <c r="C18" s="9">
        <v>56</v>
      </c>
      <c r="D18" s="9" t="s">
        <v>72</v>
      </c>
      <c r="E18" s="10" t="s">
        <v>1</v>
      </c>
      <c r="F18" s="10" t="s">
        <v>19</v>
      </c>
      <c r="G18" s="11">
        <v>80</v>
      </c>
      <c r="H18" s="10">
        <v>640</v>
      </c>
      <c r="I18" s="13">
        <v>8</v>
      </c>
      <c r="J18" s="14">
        <v>80</v>
      </c>
      <c r="K18" s="14">
        <v>20</v>
      </c>
      <c r="L18" s="14">
        <v>40</v>
      </c>
      <c r="M18" s="14">
        <v>40</v>
      </c>
      <c r="N18" s="14">
        <v>20</v>
      </c>
      <c r="O18" s="14">
        <v>20</v>
      </c>
      <c r="P18" s="14">
        <v>20</v>
      </c>
      <c r="Q18" s="14">
        <v>80</v>
      </c>
      <c r="R18" s="14">
        <v>40</v>
      </c>
      <c r="S18" s="14">
        <v>40</v>
      </c>
      <c r="U18" t="s">
        <v>89</v>
      </c>
      <c r="V18" s="35" t="s">
        <v>74</v>
      </c>
      <c r="W18" s="35" t="s">
        <v>74</v>
      </c>
      <c r="X18" s="35" t="s">
        <v>76</v>
      </c>
      <c r="Z18" t="s">
        <v>86</v>
      </c>
    </row>
    <row r="19" spans="1:26" x14ac:dyDescent="0.2">
      <c r="A19">
        <v>18</v>
      </c>
      <c r="B19" s="15" t="s">
        <v>20</v>
      </c>
      <c r="C19" s="9">
        <v>44</v>
      </c>
      <c r="D19" s="9" t="s">
        <v>71</v>
      </c>
      <c r="E19" s="10" t="s">
        <v>1</v>
      </c>
      <c r="F19" s="10" t="s">
        <v>20</v>
      </c>
      <c r="G19" s="11">
        <v>2560</v>
      </c>
      <c r="H19" s="18">
        <v>5120</v>
      </c>
      <c r="I19" s="13">
        <f>H19/G19</f>
        <v>2</v>
      </c>
      <c r="J19" s="14">
        <v>160</v>
      </c>
      <c r="K19" s="14">
        <v>80</v>
      </c>
      <c r="L19" s="14">
        <v>40</v>
      </c>
      <c r="M19" s="14">
        <v>160</v>
      </c>
      <c r="N19" s="14">
        <v>80</v>
      </c>
      <c r="O19" s="14">
        <v>40</v>
      </c>
      <c r="P19" s="14">
        <v>40</v>
      </c>
      <c r="Q19" s="14">
        <v>80</v>
      </c>
      <c r="R19" s="14">
        <v>80</v>
      </c>
      <c r="S19" s="14">
        <v>80</v>
      </c>
      <c r="U19" t="s">
        <v>90</v>
      </c>
      <c r="V19" s="35" t="s">
        <v>75</v>
      </c>
      <c r="W19" s="35" t="s">
        <v>75</v>
      </c>
      <c r="X19" s="35" t="s">
        <v>74</v>
      </c>
    </row>
    <row r="20" spans="1:26" x14ac:dyDescent="0.2">
      <c r="A20">
        <v>19</v>
      </c>
      <c r="B20" s="14" t="s">
        <v>21</v>
      </c>
      <c r="C20" s="14">
        <v>25</v>
      </c>
      <c r="D20" s="9" t="s">
        <v>69</v>
      </c>
      <c r="E20" s="14" t="s">
        <v>1</v>
      </c>
      <c r="F20" s="14" t="s">
        <v>21</v>
      </c>
      <c r="G20" s="14">
        <v>2560</v>
      </c>
      <c r="H20" s="14">
        <v>5120</v>
      </c>
      <c r="I20" s="14">
        <f>H20/G20</f>
        <v>2</v>
      </c>
      <c r="J20" s="14">
        <v>80</v>
      </c>
      <c r="K20" s="14">
        <v>20</v>
      </c>
      <c r="L20" s="14">
        <v>20</v>
      </c>
      <c r="M20" s="14">
        <v>320</v>
      </c>
      <c r="N20" s="14">
        <v>160</v>
      </c>
      <c r="O20" s="14">
        <v>80</v>
      </c>
      <c r="P20" s="14">
        <v>80</v>
      </c>
      <c r="Q20" s="14">
        <v>80</v>
      </c>
      <c r="R20" s="14">
        <v>320</v>
      </c>
      <c r="S20" s="14">
        <v>320</v>
      </c>
      <c r="U20" t="s">
        <v>91</v>
      </c>
      <c r="V20" s="35" t="s">
        <v>75</v>
      </c>
      <c r="W20" s="35" t="s">
        <v>76</v>
      </c>
      <c r="X20" s="35" t="s">
        <v>75</v>
      </c>
    </row>
    <row r="21" spans="1:26" x14ac:dyDescent="0.2">
      <c r="A21">
        <v>20</v>
      </c>
      <c r="B21" s="16" t="s">
        <v>22</v>
      </c>
      <c r="C21" s="9">
        <v>31</v>
      </c>
      <c r="D21" s="9" t="s">
        <v>70</v>
      </c>
      <c r="E21" s="10" t="s">
        <v>1</v>
      </c>
      <c r="F21" s="10" t="s">
        <v>22</v>
      </c>
      <c r="G21" s="11">
        <v>1280</v>
      </c>
      <c r="H21" s="10">
        <v>2560</v>
      </c>
      <c r="I21" s="13">
        <v>2</v>
      </c>
      <c r="J21" s="14">
        <v>160</v>
      </c>
      <c r="K21" s="14">
        <v>320</v>
      </c>
      <c r="L21" s="14">
        <v>80</v>
      </c>
      <c r="M21" s="14">
        <v>160</v>
      </c>
      <c r="N21" s="14">
        <v>160</v>
      </c>
      <c r="O21" s="14">
        <v>40</v>
      </c>
      <c r="P21" s="14">
        <v>320</v>
      </c>
      <c r="Q21" s="14">
        <v>80</v>
      </c>
      <c r="R21" s="14">
        <v>320</v>
      </c>
      <c r="S21" s="14">
        <v>160</v>
      </c>
    </row>
    <row r="22" spans="1:26" x14ac:dyDescent="0.2">
      <c r="A22">
        <v>21</v>
      </c>
      <c r="B22" s="16" t="s">
        <v>23</v>
      </c>
      <c r="C22" s="9">
        <v>34</v>
      </c>
      <c r="D22" s="9" t="s">
        <v>70</v>
      </c>
      <c r="E22" s="10" t="s">
        <v>1</v>
      </c>
      <c r="F22" s="10" t="s">
        <v>23</v>
      </c>
      <c r="G22" s="11">
        <v>2560</v>
      </c>
      <c r="H22" s="18">
        <v>2560</v>
      </c>
      <c r="I22" s="13">
        <v>1</v>
      </c>
      <c r="J22" s="14">
        <v>40</v>
      </c>
      <c r="K22" s="14">
        <v>160</v>
      </c>
      <c r="L22" s="14">
        <v>80</v>
      </c>
      <c r="M22" s="14">
        <v>160</v>
      </c>
      <c r="N22" s="14">
        <v>160</v>
      </c>
      <c r="O22" s="14">
        <v>40</v>
      </c>
      <c r="P22" s="14">
        <v>80</v>
      </c>
      <c r="Q22" s="14">
        <v>80</v>
      </c>
      <c r="R22" s="14">
        <v>640</v>
      </c>
      <c r="S22" s="14">
        <v>320</v>
      </c>
    </row>
    <row r="23" spans="1:26" x14ac:dyDescent="0.2">
      <c r="A23">
        <v>22</v>
      </c>
      <c r="B23" s="16" t="s">
        <v>24</v>
      </c>
      <c r="C23" s="9">
        <v>23</v>
      </c>
      <c r="D23" s="9" t="s">
        <v>69</v>
      </c>
      <c r="E23" s="10" t="s">
        <v>7</v>
      </c>
      <c r="F23" s="10" t="s">
        <v>24</v>
      </c>
      <c r="G23" s="11">
        <v>2560</v>
      </c>
      <c r="H23" s="10">
        <v>2560</v>
      </c>
      <c r="I23" s="13">
        <v>1</v>
      </c>
      <c r="J23" s="14">
        <v>40</v>
      </c>
      <c r="K23" s="14">
        <v>40</v>
      </c>
      <c r="L23" s="14">
        <v>40</v>
      </c>
      <c r="M23" s="14">
        <v>160</v>
      </c>
      <c r="N23" s="14">
        <v>40</v>
      </c>
      <c r="O23" s="14">
        <v>40</v>
      </c>
      <c r="P23" s="14">
        <v>80</v>
      </c>
      <c r="Q23" s="14">
        <v>80</v>
      </c>
      <c r="R23" s="14">
        <v>160</v>
      </c>
      <c r="S23" s="14">
        <v>320</v>
      </c>
    </row>
    <row r="24" spans="1:26" x14ac:dyDescent="0.2">
      <c r="A24">
        <v>23</v>
      </c>
      <c r="B24" s="16" t="s">
        <v>25</v>
      </c>
      <c r="C24" s="9">
        <v>51</v>
      </c>
      <c r="D24" s="9" t="s">
        <v>72</v>
      </c>
      <c r="E24" s="10" t="s">
        <v>7</v>
      </c>
      <c r="F24" s="10" t="s">
        <v>25</v>
      </c>
      <c r="G24" s="11">
        <v>1280</v>
      </c>
      <c r="H24" s="18">
        <v>1280</v>
      </c>
      <c r="I24" s="13">
        <f>H24/G24</f>
        <v>1</v>
      </c>
      <c r="J24" s="14">
        <v>160</v>
      </c>
      <c r="K24" s="14">
        <v>40</v>
      </c>
      <c r="L24" s="14">
        <v>0</v>
      </c>
      <c r="M24" s="14">
        <v>160</v>
      </c>
      <c r="N24" s="14">
        <v>40</v>
      </c>
      <c r="O24" s="14">
        <v>20</v>
      </c>
      <c r="P24" s="14">
        <v>40</v>
      </c>
      <c r="Q24" s="14">
        <v>80</v>
      </c>
      <c r="R24" s="14">
        <v>80</v>
      </c>
      <c r="S24" s="14">
        <v>160</v>
      </c>
    </row>
    <row r="25" spans="1:26" x14ac:dyDescent="0.2">
      <c r="A25">
        <v>24</v>
      </c>
      <c r="B25" s="20" t="s">
        <v>26</v>
      </c>
      <c r="C25" s="9">
        <v>29</v>
      </c>
      <c r="D25" s="9" t="s">
        <v>70</v>
      </c>
      <c r="E25" s="10" t="s">
        <v>1</v>
      </c>
      <c r="F25" s="10" t="s">
        <v>26</v>
      </c>
      <c r="G25" s="11">
        <v>2560</v>
      </c>
      <c r="H25" s="10">
        <v>2560</v>
      </c>
      <c r="I25" s="13">
        <v>1</v>
      </c>
      <c r="J25" s="14">
        <v>80</v>
      </c>
      <c r="K25" s="14">
        <v>160</v>
      </c>
      <c r="L25" s="14">
        <v>160</v>
      </c>
      <c r="M25" s="14">
        <v>160</v>
      </c>
      <c r="N25" s="14">
        <v>160</v>
      </c>
      <c r="O25" s="14">
        <v>160</v>
      </c>
      <c r="P25" s="14">
        <v>320</v>
      </c>
      <c r="Q25" s="14">
        <v>80</v>
      </c>
      <c r="R25" s="14">
        <v>320</v>
      </c>
      <c r="S25" s="14">
        <v>160</v>
      </c>
    </row>
    <row r="26" spans="1:26" x14ac:dyDescent="0.2">
      <c r="A26">
        <v>25</v>
      </c>
      <c r="B26" s="15" t="s">
        <v>27</v>
      </c>
      <c r="C26" s="9">
        <v>68</v>
      </c>
      <c r="D26" s="9" t="s">
        <v>73</v>
      </c>
      <c r="E26" s="10" t="s">
        <v>1</v>
      </c>
      <c r="F26" s="10" t="s">
        <v>27</v>
      </c>
      <c r="G26" s="11">
        <v>80</v>
      </c>
      <c r="H26" s="10">
        <v>320</v>
      </c>
      <c r="I26" s="13">
        <v>4</v>
      </c>
      <c r="J26" s="14">
        <v>80</v>
      </c>
      <c r="K26" s="14">
        <v>80</v>
      </c>
      <c r="L26" s="14">
        <v>80</v>
      </c>
      <c r="M26" s="14">
        <v>40</v>
      </c>
      <c r="N26" s="14">
        <v>80</v>
      </c>
      <c r="O26" s="14">
        <v>10</v>
      </c>
      <c r="P26" s="14">
        <v>80</v>
      </c>
      <c r="Q26" s="14">
        <v>40</v>
      </c>
      <c r="R26" s="14">
        <v>10</v>
      </c>
      <c r="S26" s="14">
        <v>40</v>
      </c>
    </row>
    <row r="27" spans="1:26" x14ac:dyDescent="0.2">
      <c r="A27">
        <v>26</v>
      </c>
      <c r="B27" s="16" t="s">
        <v>28</v>
      </c>
      <c r="C27" s="9">
        <v>38</v>
      </c>
      <c r="D27" s="9" t="s">
        <v>71</v>
      </c>
      <c r="E27" s="10" t="s">
        <v>1</v>
      </c>
      <c r="F27" s="10" t="s">
        <v>28</v>
      </c>
      <c r="G27" s="11">
        <v>160</v>
      </c>
      <c r="H27" s="10">
        <v>640</v>
      </c>
      <c r="I27" s="13">
        <v>4</v>
      </c>
      <c r="J27" s="14">
        <v>80</v>
      </c>
      <c r="K27" s="14">
        <v>160</v>
      </c>
      <c r="L27" s="14">
        <v>80</v>
      </c>
      <c r="M27" s="14">
        <v>40</v>
      </c>
      <c r="N27" s="14">
        <v>80</v>
      </c>
      <c r="O27" s="14">
        <v>40</v>
      </c>
      <c r="P27" s="14">
        <v>80</v>
      </c>
      <c r="Q27" s="14">
        <v>80</v>
      </c>
      <c r="R27" s="14">
        <v>40</v>
      </c>
      <c r="S27" s="14">
        <v>40</v>
      </c>
    </row>
    <row r="28" spans="1:26" x14ac:dyDescent="0.2">
      <c r="A28">
        <v>27</v>
      </c>
      <c r="B28" s="20" t="s">
        <v>29</v>
      </c>
      <c r="C28" s="9">
        <v>40</v>
      </c>
      <c r="D28" s="9" t="s">
        <v>71</v>
      </c>
      <c r="E28" s="10" t="s">
        <v>1</v>
      </c>
      <c r="F28" s="10" t="s">
        <v>29</v>
      </c>
      <c r="G28" s="11">
        <v>10240</v>
      </c>
      <c r="H28" s="19">
        <v>10240</v>
      </c>
      <c r="I28" s="13">
        <f>H28/G28</f>
        <v>1</v>
      </c>
      <c r="J28" s="14">
        <v>80</v>
      </c>
      <c r="K28" s="14">
        <v>40</v>
      </c>
      <c r="L28" s="14">
        <v>0</v>
      </c>
      <c r="M28" s="14">
        <v>640</v>
      </c>
      <c r="N28" s="14">
        <v>20</v>
      </c>
      <c r="O28" s="14">
        <v>20</v>
      </c>
      <c r="P28" s="14">
        <v>40</v>
      </c>
      <c r="Q28" s="14">
        <v>80</v>
      </c>
      <c r="R28" s="14">
        <v>320</v>
      </c>
      <c r="S28" s="14">
        <v>320</v>
      </c>
    </row>
    <row r="29" spans="1:26" x14ac:dyDescent="0.2">
      <c r="A29">
        <v>28</v>
      </c>
      <c r="B29" s="15" t="s">
        <v>30</v>
      </c>
      <c r="C29" s="9">
        <v>25</v>
      </c>
      <c r="D29" s="9" t="s">
        <v>69</v>
      </c>
      <c r="E29" s="10" t="s">
        <v>7</v>
      </c>
      <c r="F29" s="10" t="s">
        <v>30</v>
      </c>
      <c r="G29" s="11">
        <v>320</v>
      </c>
      <c r="H29" s="19">
        <v>1280</v>
      </c>
      <c r="I29" s="13">
        <v>4</v>
      </c>
      <c r="J29" s="14">
        <v>80</v>
      </c>
      <c r="K29" s="14">
        <v>320</v>
      </c>
      <c r="L29" s="14">
        <v>160</v>
      </c>
      <c r="M29" s="14">
        <v>80</v>
      </c>
      <c r="N29" s="14">
        <v>80</v>
      </c>
      <c r="O29" s="14">
        <v>160</v>
      </c>
      <c r="P29" s="14">
        <v>320</v>
      </c>
      <c r="Q29" s="14">
        <v>160</v>
      </c>
      <c r="R29" s="14">
        <v>160</v>
      </c>
      <c r="S29" s="14">
        <v>1280</v>
      </c>
    </row>
    <row r="30" spans="1:26" x14ac:dyDescent="0.2">
      <c r="A30">
        <v>29</v>
      </c>
      <c r="B30" s="15" t="s">
        <v>31</v>
      </c>
      <c r="C30" s="9">
        <v>23</v>
      </c>
      <c r="D30" s="9" t="s">
        <v>69</v>
      </c>
      <c r="E30" s="10" t="s">
        <v>1</v>
      </c>
      <c r="F30" s="10" t="s">
        <v>31</v>
      </c>
      <c r="G30" s="11">
        <v>10240</v>
      </c>
      <c r="H30" s="10">
        <v>20480</v>
      </c>
      <c r="I30" s="13">
        <v>2</v>
      </c>
      <c r="J30" s="14">
        <v>80</v>
      </c>
      <c r="K30" s="14">
        <v>320</v>
      </c>
      <c r="L30" s="14">
        <v>40</v>
      </c>
      <c r="M30" s="14">
        <v>640</v>
      </c>
      <c r="N30" s="14">
        <v>160</v>
      </c>
      <c r="O30" s="14">
        <v>320</v>
      </c>
      <c r="P30" s="14">
        <v>640</v>
      </c>
      <c r="Q30" s="14">
        <v>160</v>
      </c>
      <c r="R30" s="14">
        <v>640</v>
      </c>
      <c r="S30" s="14">
        <v>160</v>
      </c>
    </row>
    <row r="31" spans="1:26" x14ac:dyDescent="0.2">
      <c r="A31">
        <v>30</v>
      </c>
      <c r="B31" s="20" t="s">
        <v>32</v>
      </c>
      <c r="C31" s="9">
        <v>49</v>
      </c>
      <c r="D31" s="9" t="s">
        <v>72</v>
      </c>
      <c r="E31" s="10" t="s">
        <v>7</v>
      </c>
      <c r="F31" s="10" t="s">
        <v>32</v>
      </c>
      <c r="G31" s="11">
        <v>40</v>
      </c>
      <c r="H31" s="10">
        <v>320</v>
      </c>
      <c r="I31" s="13">
        <v>8</v>
      </c>
      <c r="J31" s="14">
        <v>80</v>
      </c>
      <c r="K31" s="14">
        <v>20</v>
      </c>
      <c r="L31" s="14">
        <v>20</v>
      </c>
      <c r="M31" s="14">
        <v>40</v>
      </c>
      <c r="N31" s="14">
        <v>20</v>
      </c>
      <c r="O31" s="14">
        <v>20</v>
      </c>
      <c r="P31" s="14">
        <v>40</v>
      </c>
      <c r="Q31" s="14">
        <v>80</v>
      </c>
      <c r="R31" s="14">
        <v>40</v>
      </c>
      <c r="S31" s="14">
        <v>40</v>
      </c>
    </row>
    <row r="32" spans="1:26" x14ac:dyDescent="0.2">
      <c r="A32">
        <v>31</v>
      </c>
      <c r="B32" s="15" t="s">
        <v>33</v>
      </c>
      <c r="C32" s="9">
        <v>38</v>
      </c>
      <c r="D32" s="9" t="s">
        <v>71</v>
      </c>
      <c r="E32" s="10" t="s">
        <v>7</v>
      </c>
      <c r="F32" s="10" t="s">
        <v>33</v>
      </c>
      <c r="G32" s="11">
        <v>5120</v>
      </c>
      <c r="H32" s="12">
        <v>10240</v>
      </c>
      <c r="I32" s="13">
        <v>2</v>
      </c>
      <c r="J32" s="14">
        <v>160</v>
      </c>
      <c r="K32" s="14">
        <v>40</v>
      </c>
      <c r="L32" s="14">
        <v>40</v>
      </c>
      <c r="M32" s="14">
        <v>80</v>
      </c>
      <c r="N32" s="14">
        <v>20</v>
      </c>
      <c r="O32" s="14">
        <v>20</v>
      </c>
      <c r="P32" s="14">
        <v>80</v>
      </c>
      <c r="Q32" s="14">
        <v>80</v>
      </c>
      <c r="R32" s="14">
        <v>160</v>
      </c>
      <c r="S32" s="14">
        <v>80</v>
      </c>
    </row>
    <row r="33" spans="1:20" x14ac:dyDescent="0.2">
      <c r="A33">
        <v>32</v>
      </c>
      <c r="B33" s="15" t="s">
        <v>34</v>
      </c>
      <c r="C33" s="9">
        <v>48</v>
      </c>
      <c r="D33" s="9" t="s">
        <v>72</v>
      </c>
      <c r="E33" s="10" t="s">
        <v>7</v>
      </c>
      <c r="F33" s="10" t="s">
        <v>34</v>
      </c>
      <c r="G33" s="11">
        <v>1280</v>
      </c>
      <c r="H33" s="10">
        <v>1280</v>
      </c>
      <c r="I33" s="13">
        <v>1</v>
      </c>
      <c r="J33" s="14">
        <v>80</v>
      </c>
      <c r="K33" s="14">
        <v>40</v>
      </c>
      <c r="L33" s="14">
        <v>40</v>
      </c>
      <c r="M33" s="14">
        <v>160</v>
      </c>
      <c r="N33" s="14">
        <v>40</v>
      </c>
      <c r="O33" s="14">
        <v>40</v>
      </c>
      <c r="P33" s="14">
        <v>80</v>
      </c>
      <c r="Q33" s="14">
        <v>40</v>
      </c>
      <c r="R33" s="14">
        <v>160</v>
      </c>
      <c r="S33" s="14">
        <v>160</v>
      </c>
    </row>
    <row r="34" spans="1:20" x14ac:dyDescent="0.2">
      <c r="A34">
        <v>33</v>
      </c>
      <c r="B34" s="15" t="s">
        <v>35</v>
      </c>
      <c r="C34" s="9">
        <v>41</v>
      </c>
      <c r="D34" s="9" t="s">
        <v>71</v>
      </c>
      <c r="E34" s="10" t="s">
        <v>1</v>
      </c>
      <c r="F34" s="10" t="s">
        <v>35</v>
      </c>
      <c r="G34" s="11">
        <v>80</v>
      </c>
      <c r="H34" s="10">
        <v>160</v>
      </c>
      <c r="I34" s="13">
        <f>H34/G34</f>
        <v>2</v>
      </c>
      <c r="J34" s="14">
        <v>80</v>
      </c>
      <c r="K34" s="14">
        <v>80</v>
      </c>
      <c r="L34" s="14">
        <v>40</v>
      </c>
      <c r="M34" s="14">
        <v>20</v>
      </c>
      <c r="N34" s="14">
        <v>80</v>
      </c>
      <c r="O34" s="14">
        <v>20</v>
      </c>
      <c r="P34" s="14">
        <v>80</v>
      </c>
      <c r="Q34" s="14">
        <v>40</v>
      </c>
      <c r="R34" s="14">
        <v>80</v>
      </c>
      <c r="S34" s="14">
        <v>40</v>
      </c>
    </row>
    <row r="35" spans="1:20" x14ac:dyDescent="0.2">
      <c r="A35">
        <v>34</v>
      </c>
      <c r="B35" s="8" t="s">
        <v>36</v>
      </c>
      <c r="C35" s="9">
        <v>49</v>
      </c>
      <c r="D35" s="9" t="s">
        <v>72</v>
      </c>
      <c r="E35" s="10" t="s">
        <v>7</v>
      </c>
      <c r="F35" s="10" t="s">
        <v>36</v>
      </c>
      <c r="G35" s="11">
        <v>2560</v>
      </c>
      <c r="H35" s="18">
        <v>2560</v>
      </c>
      <c r="I35" s="13">
        <v>1</v>
      </c>
      <c r="J35" s="14">
        <v>80</v>
      </c>
      <c r="K35" s="14">
        <v>40</v>
      </c>
      <c r="L35" s="14">
        <v>40</v>
      </c>
      <c r="M35" s="14">
        <v>160</v>
      </c>
      <c r="N35" s="14">
        <v>80</v>
      </c>
      <c r="O35" s="14">
        <v>20</v>
      </c>
      <c r="P35" s="14">
        <v>80</v>
      </c>
      <c r="Q35" s="14">
        <v>80</v>
      </c>
      <c r="R35" s="14">
        <v>80</v>
      </c>
      <c r="S35" s="14">
        <v>320</v>
      </c>
      <c r="T35" t="s">
        <v>79</v>
      </c>
    </row>
    <row r="36" spans="1:20" x14ac:dyDescent="0.2">
      <c r="A36">
        <v>35</v>
      </c>
      <c r="B36" s="21" t="s">
        <v>37</v>
      </c>
      <c r="C36" s="9">
        <v>59</v>
      </c>
      <c r="D36" s="9" t="s">
        <v>73</v>
      </c>
      <c r="E36" s="10" t="s">
        <v>1</v>
      </c>
      <c r="F36" s="10" t="s">
        <v>37</v>
      </c>
      <c r="G36" s="11">
        <v>2560</v>
      </c>
      <c r="H36" s="10">
        <v>5120</v>
      </c>
      <c r="I36" s="13">
        <v>2</v>
      </c>
      <c r="J36" s="14">
        <v>80</v>
      </c>
      <c r="K36" s="14">
        <v>40</v>
      </c>
      <c r="L36" s="14">
        <v>40</v>
      </c>
      <c r="M36" s="14">
        <v>160</v>
      </c>
      <c r="N36" s="14">
        <v>40</v>
      </c>
      <c r="O36" s="14">
        <v>20</v>
      </c>
      <c r="P36" s="14">
        <v>80</v>
      </c>
      <c r="Q36" s="14">
        <v>80</v>
      </c>
      <c r="R36" s="14">
        <v>40</v>
      </c>
      <c r="S36" s="14">
        <v>160</v>
      </c>
    </row>
    <row r="37" spans="1:20" x14ac:dyDescent="0.2">
      <c r="A37">
        <v>36</v>
      </c>
      <c r="B37" s="20" t="s">
        <v>38</v>
      </c>
      <c r="C37" s="9">
        <v>39</v>
      </c>
      <c r="D37" s="9" t="s">
        <v>71</v>
      </c>
      <c r="E37" s="10" t="s">
        <v>7</v>
      </c>
      <c r="F37" s="10" t="s">
        <v>38</v>
      </c>
      <c r="G37" s="11">
        <v>160</v>
      </c>
      <c r="H37" s="10">
        <v>320</v>
      </c>
      <c r="I37" s="13">
        <v>2</v>
      </c>
      <c r="J37" s="14">
        <v>80</v>
      </c>
      <c r="K37" s="14">
        <v>80</v>
      </c>
      <c r="L37" s="14">
        <v>80</v>
      </c>
      <c r="M37" s="14">
        <v>20</v>
      </c>
      <c r="N37" s="14">
        <v>80</v>
      </c>
      <c r="O37" s="14">
        <v>10</v>
      </c>
      <c r="P37" s="14">
        <v>160</v>
      </c>
      <c r="Q37" s="14">
        <v>80</v>
      </c>
      <c r="R37" s="14">
        <v>80</v>
      </c>
      <c r="S37" s="14">
        <v>40</v>
      </c>
    </row>
    <row r="38" spans="1:20" x14ac:dyDescent="0.2">
      <c r="A38">
        <v>37</v>
      </c>
      <c r="B38" s="15" t="s">
        <v>39</v>
      </c>
      <c r="C38" s="9">
        <v>34</v>
      </c>
      <c r="D38" s="9" t="s">
        <v>71</v>
      </c>
      <c r="E38" s="10" t="s">
        <v>7</v>
      </c>
      <c r="F38" s="10" t="s">
        <v>39</v>
      </c>
      <c r="G38" s="10">
        <v>320</v>
      </c>
      <c r="H38" s="10">
        <v>640</v>
      </c>
      <c r="I38" s="13">
        <v>2</v>
      </c>
      <c r="J38" s="14">
        <v>80</v>
      </c>
      <c r="K38" s="14">
        <v>160</v>
      </c>
      <c r="L38" s="14">
        <v>80</v>
      </c>
      <c r="M38" s="14">
        <v>80</v>
      </c>
      <c r="N38" s="14">
        <v>160</v>
      </c>
      <c r="O38" s="14">
        <v>80</v>
      </c>
      <c r="P38" s="14">
        <v>160</v>
      </c>
      <c r="Q38" s="14">
        <v>160</v>
      </c>
      <c r="R38" s="14">
        <v>160</v>
      </c>
      <c r="S38" s="14">
        <v>80</v>
      </c>
    </row>
    <row r="39" spans="1:20" x14ac:dyDescent="0.2">
      <c r="A39">
        <v>38</v>
      </c>
      <c r="B39" s="20" t="s">
        <v>40</v>
      </c>
      <c r="C39" s="9">
        <v>44</v>
      </c>
      <c r="D39" s="9" t="s">
        <v>71</v>
      </c>
      <c r="E39" s="10" t="s">
        <v>7</v>
      </c>
      <c r="F39" s="10" t="s">
        <v>40</v>
      </c>
      <c r="G39" s="10">
        <v>160</v>
      </c>
      <c r="H39" s="22">
        <v>640</v>
      </c>
      <c r="I39" s="13">
        <v>4</v>
      </c>
      <c r="J39" s="14">
        <v>160</v>
      </c>
      <c r="K39" s="14">
        <v>160</v>
      </c>
      <c r="L39" s="14">
        <v>80</v>
      </c>
      <c r="M39" s="14">
        <v>80</v>
      </c>
      <c r="N39" s="14">
        <v>80</v>
      </c>
      <c r="O39" s="14">
        <v>20</v>
      </c>
      <c r="P39" s="14">
        <v>160</v>
      </c>
      <c r="Q39" s="14">
        <v>80</v>
      </c>
      <c r="R39" s="14">
        <v>80</v>
      </c>
      <c r="S39" s="14">
        <v>80</v>
      </c>
    </row>
    <row r="40" spans="1:20" x14ac:dyDescent="0.2">
      <c r="A40">
        <v>39</v>
      </c>
      <c r="B40" s="15" t="s">
        <v>41</v>
      </c>
      <c r="C40" s="9">
        <v>59</v>
      </c>
      <c r="D40" s="9" t="s">
        <v>73</v>
      </c>
      <c r="E40" s="10" t="s">
        <v>7</v>
      </c>
      <c r="F40" s="10" t="s">
        <v>41</v>
      </c>
      <c r="G40" s="11">
        <v>640</v>
      </c>
      <c r="H40" s="10">
        <v>1280</v>
      </c>
      <c r="I40" s="13">
        <f>H40/G40</f>
        <v>2</v>
      </c>
      <c r="J40" s="14">
        <v>80</v>
      </c>
      <c r="K40" s="14">
        <v>20</v>
      </c>
      <c r="L40" s="14">
        <v>20</v>
      </c>
      <c r="M40" s="14">
        <v>160</v>
      </c>
      <c r="N40" s="14">
        <v>40</v>
      </c>
      <c r="O40" s="14">
        <v>20</v>
      </c>
      <c r="P40" s="14">
        <v>40</v>
      </c>
      <c r="Q40" s="14">
        <v>80</v>
      </c>
      <c r="R40" s="14">
        <v>80</v>
      </c>
      <c r="S40" s="14">
        <v>160</v>
      </c>
    </row>
    <row r="41" spans="1:20" ht="16" thickBot="1" x14ac:dyDescent="0.25">
      <c r="A41">
        <v>40</v>
      </c>
      <c r="B41" s="23" t="s">
        <v>42</v>
      </c>
      <c r="C41" s="24">
        <v>58</v>
      </c>
      <c r="D41" s="9" t="s">
        <v>73</v>
      </c>
      <c r="E41" s="25" t="s">
        <v>1</v>
      </c>
      <c r="F41" s="24" t="s">
        <v>42</v>
      </c>
      <c r="G41" s="25">
        <v>10240</v>
      </c>
      <c r="H41" s="25">
        <v>10240</v>
      </c>
      <c r="I41" s="26">
        <v>1</v>
      </c>
      <c r="J41" s="14">
        <v>80</v>
      </c>
      <c r="K41" s="14">
        <v>20</v>
      </c>
      <c r="L41" s="14">
        <v>40</v>
      </c>
      <c r="M41" s="14">
        <v>320</v>
      </c>
      <c r="N41" s="14">
        <v>80</v>
      </c>
      <c r="O41" s="14">
        <v>40</v>
      </c>
      <c r="P41" s="14">
        <v>80</v>
      </c>
      <c r="Q41" s="14">
        <v>80</v>
      </c>
      <c r="R41" s="14">
        <v>640</v>
      </c>
      <c r="S41" s="14">
        <v>320</v>
      </c>
    </row>
    <row r="42" spans="1:20" x14ac:dyDescent="0.2">
      <c r="N42" s="64" t="s">
        <v>96</v>
      </c>
      <c r="P42" t="s">
        <v>94</v>
      </c>
      <c r="Q42" s="64" t="s">
        <v>95</v>
      </c>
    </row>
    <row r="44" spans="1:20" x14ac:dyDescent="0.2">
      <c r="K44" t="s">
        <v>97</v>
      </c>
    </row>
  </sheetData>
  <autoFilter ref="B1:S42" xr:uid="{0255B930-4C91-7044-957E-748206920A40}">
    <sortState xmlns:xlrd2="http://schemas.microsoft.com/office/spreadsheetml/2017/richdata2" ref="B2:S42">
      <sortCondition ref="B1:B42"/>
    </sortState>
  </autoFilter>
  <conditionalFormatting sqref="R1">
    <cfRule type="duplicateValues" dxfId="10" priority="12"/>
  </conditionalFormatting>
  <conditionalFormatting sqref="N1">
    <cfRule type="duplicateValues" dxfId="9" priority="11"/>
  </conditionalFormatting>
  <conditionalFormatting sqref="J2:S41 W2:X3 W9 W12">
    <cfRule type="cellIs" dxfId="8" priority="6" operator="lessThan">
      <formula>20</formula>
    </cfRule>
    <cfRule type="cellIs" dxfId="7" priority="10" operator="greaterThan">
      <formula>640</formula>
    </cfRule>
  </conditionalFormatting>
  <conditionalFormatting sqref="I1:I1048576">
    <cfRule type="cellIs" dxfId="6" priority="9" operator="greaterThan">
      <formula>1</formula>
    </cfRule>
  </conditionalFormatting>
  <conditionalFormatting sqref="M2:M41">
    <cfRule type="cellIs" dxfId="5" priority="2" operator="between">
      <formula>340</formula>
      <formula>700</formula>
    </cfRule>
    <cfRule type="cellIs" dxfId="4" priority="3" operator="between">
      <formula>90</formula>
      <formula>340</formula>
    </cfRule>
    <cfRule type="cellIs" dxfId="3" priority="4" operator="between">
      <formula>30</formula>
      <formula>90</formula>
    </cfRule>
    <cfRule type="cellIs" dxfId="2" priority="5" operator="lessThanOrEqual">
      <formula>20</formula>
    </cfRule>
  </conditionalFormatting>
  <conditionalFormatting sqref="J2:S41">
    <cfRule type="cellIs" dxfId="1" priority="1" operator="equal">
      <formula>40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1"/>
  <sheetViews>
    <sheetView workbookViewId="0">
      <selection sqref="A1:S41"/>
    </sheetView>
  </sheetViews>
  <sheetFormatPr baseColWidth="10" defaultColWidth="8.83203125" defaultRowHeight="15" x14ac:dyDescent="0.2"/>
  <cols>
    <col min="1" max="1" width="13.33203125" bestFit="1" customWidth="1"/>
    <col min="3" max="3" width="13.33203125" customWidth="1"/>
    <col min="7" max="7" width="14.1640625" customWidth="1"/>
  </cols>
  <sheetData>
    <row r="1" spans="1:22" ht="75" thickBot="1" x14ac:dyDescent="0.25">
      <c r="A1" s="1" t="s">
        <v>43</v>
      </c>
      <c r="B1" s="2" t="s">
        <v>44</v>
      </c>
      <c r="C1" s="2" t="s">
        <v>59</v>
      </c>
      <c r="D1" s="2" t="s">
        <v>45</v>
      </c>
      <c r="E1" s="3" t="s">
        <v>46</v>
      </c>
      <c r="F1" s="2" t="s">
        <v>47</v>
      </c>
      <c r="G1" s="2" t="s">
        <v>48</v>
      </c>
      <c r="H1" s="4" t="s">
        <v>49</v>
      </c>
      <c r="I1" s="47" t="s">
        <v>60</v>
      </c>
      <c r="J1" s="79" t="s">
        <v>61</v>
      </c>
      <c r="K1" s="80" t="s">
        <v>100</v>
      </c>
      <c r="L1" s="79" t="s">
        <v>62</v>
      </c>
      <c r="M1" s="81" t="s">
        <v>98</v>
      </c>
      <c r="N1" s="82" t="s">
        <v>63</v>
      </c>
      <c r="O1" s="82" t="s">
        <v>64</v>
      </c>
      <c r="P1" s="79" t="s">
        <v>65</v>
      </c>
      <c r="Q1" s="79" t="s">
        <v>66</v>
      </c>
      <c r="R1" s="79" t="s">
        <v>67</v>
      </c>
      <c r="S1" s="79" t="s">
        <v>68</v>
      </c>
    </row>
    <row r="2" spans="1:22" x14ac:dyDescent="0.2">
      <c r="A2" s="8" t="s">
        <v>17</v>
      </c>
      <c r="B2" s="9">
        <v>22</v>
      </c>
      <c r="C2" s="9" t="s">
        <v>69</v>
      </c>
      <c r="D2" s="10" t="s">
        <v>7</v>
      </c>
      <c r="E2" s="10" t="s">
        <v>17</v>
      </c>
      <c r="F2" s="11">
        <v>1280</v>
      </c>
      <c r="G2" s="12">
        <v>1280</v>
      </c>
      <c r="H2" s="13">
        <v>1</v>
      </c>
      <c r="I2" s="95">
        <v>80</v>
      </c>
      <c r="J2" s="95">
        <v>40</v>
      </c>
      <c r="K2" s="96">
        <v>80</v>
      </c>
      <c r="L2" s="95">
        <v>160</v>
      </c>
      <c r="M2" s="97">
        <v>320</v>
      </c>
      <c r="N2" s="97">
        <v>40</v>
      </c>
      <c r="O2" s="97">
        <v>80</v>
      </c>
      <c r="P2" s="95">
        <v>80</v>
      </c>
      <c r="Q2" s="95">
        <v>80</v>
      </c>
      <c r="R2" s="95">
        <v>160</v>
      </c>
      <c r="S2" s="98">
        <v>320</v>
      </c>
    </row>
    <row r="3" spans="1:22" x14ac:dyDescent="0.2">
      <c r="A3" s="8" t="s">
        <v>2</v>
      </c>
      <c r="B3" s="9">
        <v>23</v>
      </c>
      <c r="C3" s="9" t="s">
        <v>69</v>
      </c>
      <c r="D3" s="10" t="s">
        <v>1</v>
      </c>
      <c r="E3" s="10" t="s">
        <v>2</v>
      </c>
      <c r="F3" s="11">
        <v>1280</v>
      </c>
      <c r="G3" s="12">
        <v>2560</v>
      </c>
      <c r="H3" s="13">
        <v>2</v>
      </c>
      <c r="I3" s="96">
        <v>80</v>
      </c>
      <c r="J3" s="96">
        <v>20</v>
      </c>
      <c r="K3" s="96">
        <v>80</v>
      </c>
      <c r="L3" s="96">
        <v>320</v>
      </c>
      <c r="M3" s="99">
        <v>0</v>
      </c>
      <c r="N3" s="99">
        <v>160</v>
      </c>
      <c r="O3" s="99">
        <v>80</v>
      </c>
      <c r="P3" s="96">
        <v>80</v>
      </c>
      <c r="Q3" s="96">
        <v>80</v>
      </c>
      <c r="R3" s="96">
        <v>640</v>
      </c>
      <c r="S3" s="100">
        <v>640</v>
      </c>
    </row>
    <row r="4" spans="1:22" x14ac:dyDescent="0.2">
      <c r="A4" s="8" t="s">
        <v>16</v>
      </c>
      <c r="B4" s="9">
        <v>23</v>
      </c>
      <c r="C4" s="9" t="s">
        <v>69</v>
      </c>
      <c r="D4" s="10" t="s">
        <v>7</v>
      </c>
      <c r="E4" s="10" t="s">
        <v>16</v>
      </c>
      <c r="F4" s="11">
        <v>10240</v>
      </c>
      <c r="G4" s="12">
        <v>10240</v>
      </c>
      <c r="H4" s="13">
        <v>1</v>
      </c>
      <c r="I4" s="96">
        <v>160</v>
      </c>
      <c r="J4" s="96">
        <v>320</v>
      </c>
      <c r="K4" s="96">
        <v>160</v>
      </c>
      <c r="L4" s="96">
        <v>320</v>
      </c>
      <c r="M4" s="99">
        <v>20</v>
      </c>
      <c r="N4" s="99">
        <v>160</v>
      </c>
      <c r="O4" s="99">
        <v>160</v>
      </c>
      <c r="P4" s="96">
        <v>640</v>
      </c>
      <c r="Q4" s="96">
        <v>80</v>
      </c>
      <c r="R4" s="96">
        <v>320</v>
      </c>
      <c r="S4" s="100">
        <v>320</v>
      </c>
    </row>
    <row r="5" spans="1:22" x14ac:dyDescent="0.2">
      <c r="A5" s="8" t="s">
        <v>24</v>
      </c>
      <c r="B5" s="9">
        <v>23</v>
      </c>
      <c r="C5" s="9" t="s">
        <v>69</v>
      </c>
      <c r="D5" s="10" t="s">
        <v>7</v>
      </c>
      <c r="E5" s="10" t="s">
        <v>24</v>
      </c>
      <c r="F5" s="11">
        <v>2560</v>
      </c>
      <c r="G5" s="12">
        <v>2560</v>
      </c>
      <c r="H5" s="13">
        <v>1</v>
      </c>
      <c r="I5" s="96">
        <v>40</v>
      </c>
      <c r="J5" s="96">
        <v>40</v>
      </c>
      <c r="K5" s="96">
        <v>80</v>
      </c>
      <c r="L5" s="96">
        <v>160</v>
      </c>
      <c r="M5" s="99">
        <v>80</v>
      </c>
      <c r="N5" s="99">
        <v>40</v>
      </c>
      <c r="O5" s="99">
        <v>40</v>
      </c>
      <c r="P5" s="96">
        <v>80</v>
      </c>
      <c r="Q5" s="96">
        <v>80</v>
      </c>
      <c r="R5" s="96">
        <v>160</v>
      </c>
      <c r="S5" s="100">
        <v>320</v>
      </c>
    </row>
    <row r="6" spans="1:22" x14ac:dyDescent="0.2">
      <c r="A6" s="15" t="s">
        <v>31</v>
      </c>
      <c r="B6" s="9">
        <v>23</v>
      </c>
      <c r="C6" s="9" t="s">
        <v>69</v>
      </c>
      <c r="D6" s="10" t="s">
        <v>1</v>
      </c>
      <c r="E6" s="10" t="s">
        <v>31</v>
      </c>
      <c r="F6" s="11">
        <v>10240</v>
      </c>
      <c r="G6" s="10">
        <v>20480</v>
      </c>
      <c r="H6" s="13">
        <v>2</v>
      </c>
      <c r="I6" s="96">
        <v>80</v>
      </c>
      <c r="J6" s="96">
        <v>320</v>
      </c>
      <c r="K6" s="96">
        <v>160</v>
      </c>
      <c r="L6" s="96">
        <v>640</v>
      </c>
      <c r="M6" s="99">
        <v>20</v>
      </c>
      <c r="N6" s="99">
        <v>160</v>
      </c>
      <c r="O6" s="99">
        <v>320</v>
      </c>
      <c r="P6" s="96">
        <v>640</v>
      </c>
      <c r="Q6" s="96">
        <v>160</v>
      </c>
      <c r="R6" s="96">
        <v>640</v>
      </c>
      <c r="S6" s="100">
        <v>160</v>
      </c>
    </row>
    <row r="7" spans="1:22" x14ac:dyDescent="0.2">
      <c r="A7" s="28" t="s">
        <v>21</v>
      </c>
      <c r="B7" s="29">
        <v>25</v>
      </c>
      <c r="C7" s="9" t="s">
        <v>69</v>
      </c>
      <c r="D7" s="14" t="s">
        <v>1</v>
      </c>
      <c r="E7" s="14" t="s">
        <v>21</v>
      </c>
      <c r="F7" s="30">
        <v>2560</v>
      </c>
      <c r="G7" s="14">
        <v>5120</v>
      </c>
      <c r="H7" s="31">
        <f>G7/F7</f>
        <v>2</v>
      </c>
      <c r="I7" s="96">
        <v>80</v>
      </c>
      <c r="J7" s="96">
        <v>20</v>
      </c>
      <c r="K7" s="96">
        <v>40</v>
      </c>
      <c r="L7" s="96">
        <v>320</v>
      </c>
      <c r="M7" s="99">
        <v>20</v>
      </c>
      <c r="N7" s="99">
        <v>160</v>
      </c>
      <c r="O7" s="99">
        <v>80</v>
      </c>
      <c r="P7" s="96">
        <v>80</v>
      </c>
      <c r="Q7" s="96">
        <v>80</v>
      </c>
      <c r="R7" s="96">
        <v>320</v>
      </c>
      <c r="S7" s="100">
        <v>320</v>
      </c>
    </row>
    <row r="8" spans="1:22" x14ac:dyDescent="0.2">
      <c r="A8" s="16" t="s">
        <v>30</v>
      </c>
      <c r="B8" s="9">
        <v>25</v>
      </c>
      <c r="C8" s="9" t="s">
        <v>69</v>
      </c>
      <c r="D8" s="10" t="s">
        <v>7</v>
      </c>
      <c r="E8" s="10" t="s">
        <v>30</v>
      </c>
      <c r="F8" s="11">
        <v>320</v>
      </c>
      <c r="G8" s="10">
        <v>1280</v>
      </c>
      <c r="H8" s="13">
        <v>4</v>
      </c>
      <c r="I8" s="96">
        <v>80</v>
      </c>
      <c r="J8" s="96">
        <v>320</v>
      </c>
      <c r="K8" s="96">
        <v>160</v>
      </c>
      <c r="L8" s="96">
        <v>80</v>
      </c>
      <c r="M8" s="99">
        <v>80</v>
      </c>
      <c r="N8" s="99">
        <v>80</v>
      </c>
      <c r="O8" s="99">
        <v>160</v>
      </c>
      <c r="P8" s="96">
        <v>320</v>
      </c>
      <c r="Q8" s="96">
        <v>160</v>
      </c>
      <c r="R8" s="96">
        <v>160</v>
      </c>
      <c r="S8" s="100">
        <v>1280</v>
      </c>
    </row>
    <row r="9" spans="1:22" ht="16" thickBot="1" x14ac:dyDescent="0.25">
      <c r="A9" s="68" t="s">
        <v>14</v>
      </c>
      <c r="B9" s="69">
        <v>27</v>
      </c>
      <c r="C9" s="69" t="s">
        <v>69</v>
      </c>
      <c r="D9" s="25" t="s">
        <v>7</v>
      </c>
      <c r="E9" s="25" t="s">
        <v>14</v>
      </c>
      <c r="F9" s="70">
        <v>640</v>
      </c>
      <c r="G9" s="25">
        <v>2560</v>
      </c>
      <c r="H9" s="71">
        <v>4</v>
      </c>
      <c r="I9" s="101">
        <v>80</v>
      </c>
      <c r="J9" s="101">
        <v>640</v>
      </c>
      <c r="K9" s="101">
        <v>640</v>
      </c>
      <c r="L9" s="101">
        <v>160</v>
      </c>
      <c r="M9" s="102">
        <v>40</v>
      </c>
      <c r="N9" s="102">
        <v>160</v>
      </c>
      <c r="O9" s="102">
        <v>80</v>
      </c>
      <c r="P9" s="101">
        <v>1280</v>
      </c>
      <c r="Q9" s="101">
        <v>160</v>
      </c>
      <c r="R9" s="101">
        <v>320</v>
      </c>
      <c r="S9" s="103">
        <v>320</v>
      </c>
    </row>
    <row r="10" spans="1:22" x14ac:dyDescent="0.2">
      <c r="A10" s="16" t="s">
        <v>8</v>
      </c>
      <c r="B10" s="65">
        <v>29</v>
      </c>
      <c r="C10" s="65" t="s">
        <v>70</v>
      </c>
      <c r="D10" s="19" t="s">
        <v>1</v>
      </c>
      <c r="E10" s="19" t="s">
        <v>8</v>
      </c>
      <c r="F10" s="66">
        <v>2560</v>
      </c>
      <c r="G10" s="19">
        <v>2560</v>
      </c>
      <c r="H10" s="67">
        <v>1</v>
      </c>
      <c r="I10" s="95">
        <v>80</v>
      </c>
      <c r="J10" s="95">
        <v>320</v>
      </c>
      <c r="K10" s="104">
        <v>160</v>
      </c>
      <c r="L10" s="95">
        <v>160</v>
      </c>
      <c r="M10" s="97">
        <v>40</v>
      </c>
      <c r="N10" s="97">
        <v>80</v>
      </c>
      <c r="O10" s="97">
        <v>80</v>
      </c>
      <c r="P10" s="95">
        <v>80</v>
      </c>
      <c r="Q10" s="95">
        <v>80</v>
      </c>
      <c r="R10" s="95">
        <v>160</v>
      </c>
      <c r="S10" s="98">
        <v>160</v>
      </c>
    </row>
    <row r="11" spans="1:22" x14ac:dyDescent="0.2">
      <c r="A11" s="16" t="s">
        <v>26</v>
      </c>
      <c r="B11" s="9">
        <v>29</v>
      </c>
      <c r="C11" s="9" t="s">
        <v>70</v>
      </c>
      <c r="D11" s="10" t="s">
        <v>1</v>
      </c>
      <c r="E11" s="10" t="s">
        <v>26</v>
      </c>
      <c r="F11" s="11">
        <v>2560</v>
      </c>
      <c r="G11" s="18">
        <v>2560</v>
      </c>
      <c r="H11" s="13">
        <v>1</v>
      </c>
      <c r="I11" s="96">
        <v>80</v>
      </c>
      <c r="J11" s="96">
        <v>160</v>
      </c>
      <c r="K11" s="96">
        <v>160</v>
      </c>
      <c r="L11" s="96">
        <v>160</v>
      </c>
      <c r="M11" s="99">
        <v>160</v>
      </c>
      <c r="N11" s="99">
        <v>160</v>
      </c>
      <c r="O11" s="99">
        <v>160</v>
      </c>
      <c r="P11" s="96">
        <v>320</v>
      </c>
      <c r="Q11" s="96">
        <v>80</v>
      </c>
      <c r="R11" s="96">
        <v>320</v>
      </c>
      <c r="S11" s="100">
        <v>160</v>
      </c>
      <c r="V11" t="s">
        <v>97</v>
      </c>
    </row>
    <row r="12" spans="1:22" x14ac:dyDescent="0.2">
      <c r="A12" s="16" t="s">
        <v>9</v>
      </c>
      <c r="B12" s="9">
        <v>30</v>
      </c>
      <c r="C12" s="9" t="s">
        <v>70</v>
      </c>
      <c r="D12" s="10" t="s">
        <v>7</v>
      </c>
      <c r="E12" s="10" t="s">
        <v>9</v>
      </c>
      <c r="F12" s="11">
        <v>80</v>
      </c>
      <c r="G12" s="10">
        <v>160</v>
      </c>
      <c r="H12" s="13">
        <v>2</v>
      </c>
      <c r="I12" s="96">
        <v>80</v>
      </c>
      <c r="J12" s="96">
        <v>160</v>
      </c>
      <c r="K12" s="96">
        <v>320</v>
      </c>
      <c r="L12" s="96">
        <v>40</v>
      </c>
      <c r="M12" s="99">
        <v>80</v>
      </c>
      <c r="N12" s="99">
        <v>80</v>
      </c>
      <c r="O12" s="99">
        <v>160</v>
      </c>
      <c r="P12" s="96">
        <v>160</v>
      </c>
      <c r="Q12" s="96">
        <v>160</v>
      </c>
      <c r="R12" s="96">
        <v>80</v>
      </c>
      <c r="S12" s="100">
        <v>20</v>
      </c>
    </row>
    <row r="13" spans="1:22" x14ac:dyDescent="0.2">
      <c r="A13" s="16" t="s">
        <v>11</v>
      </c>
      <c r="B13" s="9">
        <v>31</v>
      </c>
      <c r="C13" s="9" t="s">
        <v>70</v>
      </c>
      <c r="D13" s="10" t="s">
        <v>7</v>
      </c>
      <c r="E13" s="10" t="s">
        <v>11</v>
      </c>
      <c r="F13" s="11">
        <v>160</v>
      </c>
      <c r="G13" s="19">
        <v>320</v>
      </c>
      <c r="H13" s="13">
        <v>2</v>
      </c>
      <c r="I13" s="96">
        <v>80</v>
      </c>
      <c r="J13" s="96">
        <v>320</v>
      </c>
      <c r="K13" s="96">
        <v>160</v>
      </c>
      <c r="L13" s="96">
        <v>40</v>
      </c>
      <c r="M13" s="99">
        <v>160</v>
      </c>
      <c r="N13" s="99">
        <v>160</v>
      </c>
      <c r="O13" s="99">
        <v>80</v>
      </c>
      <c r="P13" s="96">
        <v>320</v>
      </c>
      <c r="Q13" s="96">
        <v>80</v>
      </c>
      <c r="R13" s="96">
        <v>160</v>
      </c>
      <c r="S13" s="100">
        <v>80</v>
      </c>
    </row>
    <row r="14" spans="1:22" x14ac:dyDescent="0.2">
      <c r="A14" s="15" t="s">
        <v>22</v>
      </c>
      <c r="B14" s="9">
        <v>31</v>
      </c>
      <c r="C14" s="9" t="s">
        <v>70</v>
      </c>
      <c r="D14" s="10" t="s">
        <v>1</v>
      </c>
      <c r="E14" s="10" t="s">
        <v>22</v>
      </c>
      <c r="F14" s="11">
        <v>1280</v>
      </c>
      <c r="G14" s="12">
        <v>2560</v>
      </c>
      <c r="H14" s="13">
        <v>2</v>
      </c>
      <c r="I14" s="96">
        <v>160</v>
      </c>
      <c r="J14" s="96">
        <v>320</v>
      </c>
      <c r="K14" s="96">
        <v>160</v>
      </c>
      <c r="L14" s="96">
        <v>160</v>
      </c>
      <c r="M14" s="99">
        <v>20</v>
      </c>
      <c r="N14" s="99">
        <v>160</v>
      </c>
      <c r="O14" s="99">
        <v>40</v>
      </c>
      <c r="P14" s="96">
        <v>320</v>
      </c>
      <c r="Q14" s="96">
        <v>80</v>
      </c>
      <c r="R14" s="96">
        <v>320</v>
      </c>
      <c r="S14" s="100">
        <v>160</v>
      </c>
    </row>
    <row r="15" spans="1:22" x14ac:dyDescent="0.2">
      <c r="A15" s="16" t="s">
        <v>4</v>
      </c>
      <c r="B15" s="9">
        <v>33</v>
      </c>
      <c r="C15" s="9" t="s">
        <v>70</v>
      </c>
      <c r="D15" s="10" t="s">
        <v>1</v>
      </c>
      <c r="E15" s="10" t="s">
        <v>4</v>
      </c>
      <c r="F15" s="11">
        <v>640</v>
      </c>
      <c r="G15" s="10">
        <v>640</v>
      </c>
      <c r="H15" s="13">
        <v>1</v>
      </c>
      <c r="I15" s="96">
        <v>80</v>
      </c>
      <c r="J15" s="96">
        <v>320</v>
      </c>
      <c r="K15" s="96">
        <v>80</v>
      </c>
      <c r="L15" s="96">
        <v>160</v>
      </c>
      <c r="M15" s="99">
        <v>640</v>
      </c>
      <c r="N15" s="99">
        <v>160</v>
      </c>
      <c r="O15" s="99">
        <v>40</v>
      </c>
      <c r="P15" s="96">
        <v>160</v>
      </c>
      <c r="Q15" s="96">
        <v>80</v>
      </c>
      <c r="R15" s="96">
        <v>320</v>
      </c>
      <c r="S15" s="100">
        <v>160</v>
      </c>
    </row>
    <row r="16" spans="1:22" ht="16" thickBot="1" x14ac:dyDescent="0.25">
      <c r="A16" s="72" t="s">
        <v>23</v>
      </c>
      <c r="B16" s="69">
        <v>34</v>
      </c>
      <c r="C16" s="69" t="s">
        <v>70</v>
      </c>
      <c r="D16" s="25" t="s">
        <v>1</v>
      </c>
      <c r="E16" s="25" t="s">
        <v>23</v>
      </c>
      <c r="F16" s="70">
        <v>2560</v>
      </c>
      <c r="G16" s="73">
        <v>2560</v>
      </c>
      <c r="H16" s="71">
        <v>1</v>
      </c>
      <c r="I16" s="101">
        <v>40</v>
      </c>
      <c r="J16" s="101">
        <v>160</v>
      </c>
      <c r="K16" s="101">
        <v>80</v>
      </c>
      <c r="L16" s="101">
        <v>160</v>
      </c>
      <c r="M16" s="102">
        <v>80</v>
      </c>
      <c r="N16" s="102">
        <v>160</v>
      </c>
      <c r="O16" s="102">
        <v>40</v>
      </c>
      <c r="P16" s="101">
        <v>80</v>
      </c>
      <c r="Q16" s="101">
        <v>80</v>
      </c>
      <c r="R16" s="101">
        <v>640</v>
      </c>
      <c r="S16" s="103">
        <v>320</v>
      </c>
    </row>
    <row r="17" spans="1:19" x14ac:dyDescent="0.2">
      <c r="A17" s="16" t="s">
        <v>39</v>
      </c>
      <c r="B17" s="65">
        <v>34</v>
      </c>
      <c r="C17" s="65" t="s">
        <v>71</v>
      </c>
      <c r="D17" s="19" t="s">
        <v>7</v>
      </c>
      <c r="E17" s="19" t="s">
        <v>39</v>
      </c>
      <c r="F17" s="66">
        <v>320</v>
      </c>
      <c r="G17" s="18">
        <v>640</v>
      </c>
      <c r="H17" s="67">
        <v>2</v>
      </c>
      <c r="I17" s="95">
        <v>80</v>
      </c>
      <c r="J17" s="95">
        <v>160</v>
      </c>
      <c r="K17" s="104">
        <v>160</v>
      </c>
      <c r="L17" s="95">
        <v>80</v>
      </c>
      <c r="M17" s="97">
        <v>80</v>
      </c>
      <c r="N17" s="97">
        <v>160</v>
      </c>
      <c r="O17" s="97">
        <v>80</v>
      </c>
      <c r="P17" s="95">
        <v>160</v>
      </c>
      <c r="Q17" s="95">
        <v>160</v>
      </c>
      <c r="R17" s="95">
        <v>160</v>
      </c>
      <c r="S17" s="98">
        <v>80</v>
      </c>
    </row>
    <row r="18" spans="1:19" x14ac:dyDescent="0.2">
      <c r="A18" s="20" t="s">
        <v>28</v>
      </c>
      <c r="B18" s="9">
        <v>38</v>
      </c>
      <c r="C18" s="9" t="s">
        <v>71</v>
      </c>
      <c r="D18" s="10" t="s">
        <v>1</v>
      </c>
      <c r="E18" s="10" t="s">
        <v>28</v>
      </c>
      <c r="F18" s="11">
        <v>160</v>
      </c>
      <c r="G18" s="10">
        <v>640</v>
      </c>
      <c r="H18" s="13">
        <v>4</v>
      </c>
      <c r="I18" s="96">
        <v>80</v>
      </c>
      <c r="J18" s="96">
        <v>160</v>
      </c>
      <c r="K18" s="96">
        <v>80</v>
      </c>
      <c r="L18" s="96">
        <v>40</v>
      </c>
      <c r="M18" s="99">
        <v>40</v>
      </c>
      <c r="N18" s="99">
        <v>80</v>
      </c>
      <c r="O18" s="99">
        <v>40</v>
      </c>
      <c r="P18" s="96">
        <v>80</v>
      </c>
      <c r="Q18" s="96">
        <v>80</v>
      </c>
      <c r="R18" s="96">
        <v>40</v>
      </c>
      <c r="S18" s="100">
        <v>40</v>
      </c>
    </row>
    <row r="19" spans="1:19" x14ac:dyDescent="0.2">
      <c r="A19" s="15" t="s">
        <v>33</v>
      </c>
      <c r="B19" s="9">
        <v>38</v>
      </c>
      <c r="C19" s="9" t="s">
        <v>71</v>
      </c>
      <c r="D19" s="10" t="s">
        <v>7</v>
      </c>
      <c r="E19" s="10" t="s">
        <v>33</v>
      </c>
      <c r="F19" s="11">
        <v>5120</v>
      </c>
      <c r="G19" s="18">
        <v>10240</v>
      </c>
      <c r="H19" s="13">
        <v>2</v>
      </c>
      <c r="I19" s="96">
        <v>160</v>
      </c>
      <c r="J19" s="96">
        <v>40</v>
      </c>
      <c r="K19" s="96">
        <v>40</v>
      </c>
      <c r="L19" s="96">
        <v>80</v>
      </c>
      <c r="M19" s="99">
        <v>40</v>
      </c>
      <c r="N19" s="99">
        <v>20</v>
      </c>
      <c r="O19" s="99">
        <v>20</v>
      </c>
      <c r="P19" s="96">
        <v>80</v>
      </c>
      <c r="Q19" s="96">
        <v>80</v>
      </c>
      <c r="R19" s="96">
        <v>160</v>
      </c>
      <c r="S19" s="100">
        <v>80</v>
      </c>
    </row>
    <row r="20" spans="1:19" x14ac:dyDescent="0.2">
      <c r="A20" s="10" t="s">
        <v>5</v>
      </c>
      <c r="B20" s="10">
        <v>39</v>
      </c>
      <c r="C20" s="9" t="s">
        <v>71</v>
      </c>
      <c r="D20" s="10" t="s">
        <v>1</v>
      </c>
      <c r="E20" s="10" t="s">
        <v>5</v>
      </c>
      <c r="F20" s="10">
        <v>320</v>
      </c>
      <c r="G20" s="10">
        <v>320</v>
      </c>
      <c r="H20" s="10">
        <v>1</v>
      </c>
      <c r="I20" s="96">
        <v>80</v>
      </c>
      <c r="J20" s="96">
        <v>160</v>
      </c>
      <c r="K20" s="96">
        <v>40</v>
      </c>
      <c r="L20" s="96">
        <v>40</v>
      </c>
      <c r="M20" s="99">
        <v>20</v>
      </c>
      <c r="N20" s="99">
        <v>80</v>
      </c>
      <c r="O20" s="99">
        <v>80</v>
      </c>
      <c r="P20" s="96">
        <v>80</v>
      </c>
      <c r="Q20" s="96">
        <v>80</v>
      </c>
      <c r="R20" s="96">
        <v>80</v>
      </c>
      <c r="S20" s="100">
        <v>40</v>
      </c>
    </row>
    <row r="21" spans="1:19" x14ac:dyDescent="0.2">
      <c r="A21" s="16" t="s">
        <v>38</v>
      </c>
      <c r="B21" s="9">
        <v>39</v>
      </c>
      <c r="C21" s="9" t="s">
        <v>71</v>
      </c>
      <c r="D21" s="10" t="s">
        <v>7</v>
      </c>
      <c r="E21" s="10" t="s">
        <v>38</v>
      </c>
      <c r="F21" s="11">
        <v>160</v>
      </c>
      <c r="G21" s="10">
        <v>320</v>
      </c>
      <c r="H21" s="13">
        <v>2</v>
      </c>
      <c r="I21" s="96">
        <v>80</v>
      </c>
      <c r="J21" s="96">
        <v>80</v>
      </c>
      <c r="K21" s="96">
        <v>40</v>
      </c>
      <c r="L21" s="96">
        <v>20</v>
      </c>
      <c r="M21" s="99">
        <v>80</v>
      </c>
      <c r="N21" s="99">
        <v>80</v>
      </c>
      <c r="O21" s="99">
        <v>10</v>
      </c>
      <c r="P21" s="96">
        <v>160</v>
      </c>
      <c r="Q21" s="96">
        <v>80</v>
      </c>
      <c r="R21" s="96">
        <v>80</v>
      </c>
      <c r="S21" s="100">
        <v>40</v>
      </c>
    </row>
    <row r="22" spans="1:19" x14ac:dyDescent="0.2">
      <c r="A22" s="16" t="s">
        <v>29</v>
      </c>
      <c r="B22" s="9">
        <v>40</v>
      </c>
      <c r="C22" s="9" t="s">
        <v>71</v>
      </c>
      <c r="D22" s="10" t="s">
        <v>1</v>
      </c>
      <c r="E22" s="10" t="s">
        <v>29</v>
      </c>
      <c r="F22" s="11">
        <v>10240</v>
      </c>
      <c r="G22" s="18">
        <v>10240</v>
      </c>
      <c r="H22" s="13">
        <f>G22/F22</f>
        <v>1</v>
      </c>
      <c r="I22" s="96">
        <v>80</v>
      </c>
      <c r="J22" s="96">
        <v>40</v>
      </c>
      <c r="K22" s="96">
        <v>10</v>
      </c>
      <c r="L22" s="96">
        <v>640</v>
      </c>
      <c r="M22" s="99">
        <v>80</v>
      </c>
      <c r="N22" s="99">
        <v>20</v>
      </c>
      <c r="O22" s="99">
        <v>20</v>
      </c>
      <c r="P22" s="96">
        <v>40</v>
      </c>
      <c r="Q22" s="96">
        <v>80</v>
      </c>
      <c r="R22" s="96">
        <v>320</v>
      </c>
      <c r="S22" s="100">
        <v>320</v>
      </c>
    </row>
    <row r="23" spans="1:19" x14ac:dyDescent="0.2">
      <c r="A23" s="16" t="s">
        <v>35</v>
      </c>
      <c r="B23" s="9">
        <v>41</v>
      </c>
      <c r="C23" s="9" t="s">
        <v>71</v>
      </c>
      <c r="D23" s="10" t="s">
        <v>1</v>
      </c>
      <c r="E23" s="10" t="s">
        <v>35</v>
      </c>
      <c r="F23" s="11">
        <v>80</v>
      </c>
      <c r="G23" s="10">
        <v>160</v>
      </c>
      <c r="H23" s="13">
        <f>G23/F23</f>
        <v>2</v>
      </c>
      <c r="I23" s="96">
        <v>80</v>
      </c>
      <c r="J23" s="96">
        <v>80</v>
      </c>
      <c r="K23" s="96">
        <v>80</v>
      </c>
      <c r="L23" s="96">
        <v>20</v>
      </c>
      <c r="M23" s="99">
        <v>40</v>
      </c>
      <c r="N23" s="99">
        <v>80</v>
      </c>
      <c r="O23" s="99">
        <v>20</v>
      </c>
      <c r="P23" s="96">
        <v>80</v>
      </c>
      <c r="Q23" s="96">
        <v>40</v>
      </c>
      <c r="R23" s="96">
        <v>80</v>
      </c>
      <c r="S23" s="100">
        <v>40</v>
      </c>
    </row>
    <row r="24" spans="1:19" x14ac:dyDescent="0.2">
      <c r="A24" s="15" t="s">
        <v>0</v>
      </c>
      <c r="B24" s="9">
        <v>42</v>
      </c>
      <c r="C24" s="9" t="s">
        <v>71</v>
      </c>
      <c r="D24" s="10" t="s">
        <v>1</v>
      </c>
      <c r="E24" s="10" t="s">
        <v>0</v>
      </c>
      <c r="F24" s="11">
        <v>5120</v>
      </c>
      <c r="G24" s="12">
        <v>10240</v>
      </c>
      <c r="H24" s="13">
        <f>G24/F24</f>
        <v>2</v>
      </c>
      <c r="I24" s="96">
        <v>80</v>
      </c>
      <c r="J24" s="96">
        <v>320</v>
      </c>
      <c r="K24" s="96">
        <v>160</v>
      </c>
      <c r="L24" s="96">
        <v>640</v>
      </c>
      <c r="M24" s="99">
        <v>0</v>
      </c>
      <c r="N24" s="99">
        <v>640</v>
      </c>
      <c r="O24" s="99">
        <v>40</v>
      </c>
      <c r="P24" s="96">
        <v>320</v>
      </c>
      <c r="Q24" s="96">
        <v>40</v>
      </c>
      <c r="R24" s="96">
        <v>1280</v>
      </c>
      <c r="S24" s="100">
        <v>640</v>
      </c>
    </row>
    <row r="25" spans="1:19" x14ac:dyDescent="0.2">
      <c r="A25" s="20" t="s">
        <v>18</v>
      </c>
      <c r="B25" s="9">
        <v>42</v>
      </c>
      <c r="C25" s="9" t="s">
        <v>71</v>
      </c>
      <c r="D25" s="10" t="s">
        <v>1</v>
      </c>
      <c r="E25" s="10" t="s">
        <v>18</v>
      </c>
      <c r="F25" s="11">
        <v>1280</v>
      </c>
      <c r="G25" s="10">
        <v>2560</v>
      </c>
      <c r="H25" s="13">
        <f>G25/F25</f>
        <v>2</v>
      </c>
      <c r="I25" s="96">
        <v>80</v>
      </c>
      <c r="J25" s="96">
        <v>80</v>
      </c>
      <c r="K25" s="96">
        <v>80</v>
      </c>
      <c r="L25" s="96">
        <v>320</v>
      </c>
      <c r="M25" s="99">
        <v>160</v>
      </c>
      <c r="N25" s="99">
        <v>80</v>
      </c>
      <c r="O25" s="99">
        <v>80</v>
      </c>
      <c r="P25" s="96">
        <v>80</v>
      </c>
      <c r="Q25" s="96">
        <v>80</v>
      </c>
      <c r="R25" s="96">
        <v>80</v>
      </c>
      <c r="S25" s="100">
        <v>160</v>
      </c>
    </row>
    <row r="26" spans="1:19" x14ac:dyDescent="0.2">
      <c r="A26" s="15" t="s">
        <v>20</v>
      </c>
      <c r="B26" s="9">
        <v>44</v>
      </c>
      <c r="C26" s="9" t="s">
        <v>71</v>
      </c>
      <c r="D26" s="10" t="s">
        <v>1</v>
      </c>
      <c r="E26" s="10" t="s">
        <v>20</v>
      </c>
      <c r="F26" s="11">
        <v>2560</v>
      </c>
      <c r="G26" s="10">
        <v>5120</v>
      </c>
      <c r="H26" s="13">
        <f>G26/F26</f>
        <v>2</v>
      </c>
      <c r="I26" s="96">
        <v>160</v>
      </c>
      <c r="J26" s="96">
        <v>80</v>
      </c>
      <c r="K26" s="96">
        <v>40</v>
      </c>
      <c r="L26" s="96">
        <v>160</v>
      </c>
      <c r="M26" s="99">
        <v>80</v>
      </c>
      <c r="N26" s="99">
        <v>80</v>
      </c>
      <c r="O26" s="99">
        <v>40</v>
      </c>
      <c r="P26" s="96">
        <v>40</v>
      </c>
      <c r="Q26" s="96">
        <v>80</v>
      </c>
      <c r="R26" s="96">
        <v>80</v>
      </c>
      <c r="S26" s="100">
        <v>80</v>
      </c>
    </row>
    <row r="27" spans="1:19" x14ac:dyDescent="0.2">
      <c r="A27" s="16" t="s">
        <v>40</v>
      </c>
      <c r="B27" s="9">
        <v>44</v>
      </c>
      <c r="C27" s="9" t="s">
        <v>71</v>
      </c>
      <c r="D27" s="10" t="s">
        <v>7</v>
      </c>
      <c r="E27" s="10" t="s">
        <v>40</v>
      </c>
      <c r="F27" s="11">
        <v>160</v>
      </c>
      <c r="G27" s="10">
        <v>640</v>
      </c>
      <c r="H27" s="13">
        <v>4</v>
      </c>
      <c r="I27" s="96">
        <v>160</v>
      </c>
      <c r="J27" s="96">
        <v>160</v>
      </c>
      <c r="K27" s="96">
        <v>80</v>
      </c>
      <c r="L27" s="96">
        <v>80</v>
      </c>
      <c r="M27" s="99">
        <v>80</v>
      </c>
      <c r="N27" s="99">
        <v>80</v>
      </c>
      <c r="O27" s="99">
        <v>20</v>
      </c>
      <c r="P27" s="96">
        <v>160</v>
      </c>
      <c r="Q27" s="96">
        <v>80</v>
      </c>
      <c r="R27" s="96">
        <v>80</v>
      </c>
      <c r="S27" s="100">
        <v>80</v>
      </c>
    </row>
    <row r="28" spans="1:19" ht="16" thickBot="1" x14ac:dyDescent="0.25">
      <c r="A28" s="72" t="s">
        <v>10</v>
      </c>
      <c r="B28" s="69">
        <v>47</v>
      </c>
      <c r="C28" s="69" t="s">
        <v>71</v>
      </c>
      <c r="D28" s="25" t="s">
        <v>7</v>
      </c>
      <c r="E28" s="25" t="s">
        <v>10</v>
      </c>
      <c r="F28" s="70">
        <v>320</v>
      </c>
      <c r="G28" s="73">
        <v>1280</v>
      </c>
      <c r="H28" s="71">
        <v>4</v>
      </c>
      <c r="I28" s="101">
        <v>80</v>
      </c>
      <c r="J28" s="101">
        <v>20</v>
      </c>
      <c r="K28" s="101">
        <v>40</v>
      </c>
      <c r="L28" s="101">
        <v>80</v>
      </c>
      <c r="M28" s="102">
        <v>0</v>
      </c>
      <c r="N28" s="102">
        <v>20</v>
      </c>
      <c r="O28" s="102">
        <v>40</v>
      </c>
      <c r="P28" s="101">
        <v>20</v>
      </c>
      <c r="Q28" s="101">
        <v>80</v>
      </c>
      <c r="R28" s="101">
        <v>40</v>
      </c>
      <c r="S28" s="103">
        <v>40</v>
      </c>
    </row>
    <row r="29" spans="1:19" x14ac:dyDescent="0.2">
      <c r="A29" s="16" t="s">
        <v>34</v>
      </c>
      <c r="B29" s="65">
        <v>48</v>
      </c>
      <c r="C29" s="65" t="s">
        <v>72</v>
      </c>
      <c r="D29" s="19" t="s">
        <v>7</v>
      </c>
      <c r="E29" s="19" t="s">
        <v>34</v>
      </c>
      <c r="F29" s="66">
        <v>1280</v>
      </c>
      <c r="G29" s="19">
        <v>1280</v>
      </c>
      <c r="H29" s="67">
        <v>1</v>
      </c>
      <c r="I29" s="95">
        <v>80</v>
      </c>
      <c r="J29" s="95">
        <v>40</v>
      </c>
      <c r="K29" s="104">
        <v>40</v>
      </c>
      <c r="L29" s="95">
        <v>160</v>
      </c>
      <c r="M29" s="97">
        <v>160</v>
      </c>
      <c r="N29" s="97">
        <v>40</v>
      </c>
      <c r="O29" s="97">
        <v>40</v>
      </c>
      <c r="P29" s="95">
        <v>80</v>
      </c>
      <c r="Q29" s="95">
        <v>40</v>
      </c>
      <c r="R29" s="95">
        <v>160</v>
      </c>
      <c r="S29" s="98">
        <v>160</v>
      </c>
    </row>
    <row r="30" spans="1:19" x14ac:dyDescent="0.2">
      <c r="A30" s="15" t="s">
        <v>32</v>
      </c>
      <c r="B30" s="9">
        <v>49</v>
      </c>
      <c r="C30" s="9" t="s">
        <v>72</v>
      </c>
      <c r="D30" s="10" t="s">
        <v>7</v>
      </c>
      <c r="E30" s="10" t="s">
        <v>32</v>
      </c>
      <c r="F30" s="11">
        <v>40</v>
      </c>
      <c r="G30" s="10">
        <v>320</v>
      </c>
      <c r="H30" s="13">
        <v>8</v>
      </c>
      <c r="I30" s="96">
        <v>80</v>
      </c>
      <c r="J30" s="96">
        <v>20</v>
      </c>
      <c r="K30" s="96">
        <v>40</v>
      </c>
      <c r="L30" s="96">
        <v>40</v>
      </c>
      <c r="M30" s="99">
        <v>40</v>
      </c>
      <c r="N30" s="99">
        <v>20</v>
      </c>
      <c r="O30" s="99">
        <v>20</v>
      </c>
      <c r="P30" s="96">
        <v>40</v>
      </c>
      <c r="Q30" s="96">
        <v>80</v>
      </c>
      <c r="R30" s="96">
        <v>40</v>
      </c>
      <c r="S30" s="100">
        <v>40</v>
      </c>
    </row>
    <row r="31" spans="1:19" x14ac:dyDescent="0.2">
      <c r="A31" s="8" t="s">
        <v>36</v>
      </c>
      <c r="B31" s="9">
        <v>49</v>
      </c>
      <c r="C31" s="9" t="s">
        <v>72</v>
      </c>
      <c r="D31" s="10" t="s">
        <v>7</v>
      </c>
      <c r="E31" s="10" t="s">
        <v>36</v>
      </c>
      <c r="F31" s="11">
        <v>2560</v>
      </c>
      <c r="G31" s="10">
        <v>2560</v>
      </c>
      <c r="H31" s="13">
        <v>1</v>
      </c>
      <c r="I31" s="96">
        <v>80</v>
      </c>
      <c r="J31" s="96">
        <v>40</v>
      </c>
      <c r="K31" s="96">
        <v>320</v>
      </c>
      <c r="L31" s="96">
        <v>160</v>
      </c>
      <c r="M31" s="99">
        <v>20</v>
      </c>
      <c r="N31" s="99">
        <v>80</v>
      </c>
      <c r="O31" s="99">
        <v>20</v>
      </c>
      <c r="P31" s="96">
        <v>80</v>
      </c>
      <c r="Q31" s="96">
        <v>80</v>
      </c>
      <c r="R31" s="96">
        <v>80</v>
      </c>
      <c r="S31" s="100">
        <v>320</v>
      </c>
    </row>
    <row r="32" spans="1:19" x14ac:dyDescent="0.2">
      <c r="A32" s="15" t="s">
        <v>6</v>
      </c>
      <c r="B32" s="9">
        <v>51</v>
      </c>
      <c r="C32" s="9" t="s">
        <v>72</v>
      </c>
      <c r="D32" s="10" t="s">
        <v>7</v>
      </c>
      <c r="E32" s="10" t="s">
        <v>6</v>
      </c>
      <c r="F32" s="11">
        <v>320</v>
      </c>
      <c r="G32" s="12">
        <v>640</v>
      </c>
      <c r="H32" s="13">
        <f>G32/F32</f>
        <v>2</v>
      </c>
      <c r="I32" s="96">
        <v>80</v>
      </c>
      <c r="J32" s="96">
        <v>20</v>
      </c>
      <c r="K32" s="96">
        <v>40</v>
      </c>
      <c r="L32" s="96">
        <v>80</v>
      </c>
      <c r="M32" s="99">
        <v>40</v>
      </c>
      <c r="N32" s="99">
        <v>40</v>
      </c>
      <c r="O32" s="99">
        <v>40</v>
      </c>
      <c r="P32" s="96">
        <v>40</v>
      </c>
      <c r="Q32" s="96">
        <v>80</v>
      </c>
      <c r="R32" s="96">
        <v>160</v>
      </c>
      <c r="S32" s="100">
        <v>160</v>
      </c>
    </row>
    <row r="33" spans="1:19" x14ac:dyDescent="0.2">
      <c r="A33" s="15" t="s">
        <v>25</v>
      </c>
      <c r="B33" s="9">
        <v>51</v>
      </c>
      <c r="C33" s="9" t="s">
        <v>72</v>
      </c>
      <c r="D33" s="10" t="s">
        <v>7</v>
      </c>
      <c r="E33" s="10" t="s">
        <v>25</v>
      </c>
      <c r="F33" s="11">
        <v>1280</v>
      </c>
      <c r="G33" s="10">
        <v>1280</v>
      </c>
      <c r="H33" s="13">
        <f>G33/F33</f>
        <v>1</v>
      </c>
      <c r="I33" s="96">
        <v>160</v>
      </c>
      <c r="J33" s="96">
        <v>40</v>
      </c>
      <c r="K33" s="96">
        <v>80</v>
      </c>
      <c r="L33" s="96">
        <v>160</v>
      </c>
      <c r="M33" s="99">
        <v>40</v>
      </c>
      <c r="N33" s="99">
        <v>40</v>
      </c>
      <c r="O33" s="99">
        <v>20</v>
      </c>
      <c r="P33" s="96">
        <v>40</v>
      </c>
      <c r="Q33" s="96">
        <v>80</v>
      </c>
      <c r="R33" s="96">
        <v>80</v>
      </c>
      <c r="S33" s="100">
        <v>160</v>
      </c>
    </row>
    <row r="34" spans="1:19" x14ac:dyDescent="0.2">
      <c r="A34" s="15" t="s">
        <v>3</v>
      </c>
      <c r="B34" s="9">
        <v>53</v>
      </c>
      <c r="C34" s="9" t="s">
        <v>72</v>
      </c>
      <c r="D34" s="10" t="s">
        <v>1</v>
      </c>
      <c r="E34" s="10" t="s">
        <v>3</v>
      </c>
      <c r="F34" s="11">
        <v>640</v>
      </c>
      <c r="G34" s="10">
        <v>1280</v>
      </c>
      <c r="H34" s="13">
        <v>2</v>
      </c>
      <c r="I34" s="96">
        <v>80</v>
      </c>
      <c r="J34" s="96">
        <v>20</v>
      </c>
      <c r="K34" s="96">
        <v>80</v>
      </c>
      <c r="L34" s="96">
        <v>160</v>
      </c>
      <c r="M34" s="99">
        <v>40</v>
      </c>
      <c r="N34" s="99">
        <v>40</v>
      </c>
      <c r="O34" s="99">
        <v>20</v>
      </c>
      <c r="P34" s="96">
        <v>20</v>
      </c>
      <c r="Q34" s="96">
        <v>80</v>
      </c>
      <c r="R34" s="96">
        <v>160</v>
      </c>
      <c r="S34" s="100">
        <v>160</v>
      </c>
    </row>
    <row r="35" spans="1:19" ht="16" thickBot="1" x14ac:dyDescent="0.25">
      <c r="A35" s="23" t="s">
        <v>19</v>
      </c>
      <c r="B35" s="69">
        <v>56</v>
      </c>
      <c r="C35" s="69" t="s">
        <v>72</v>
      </c>
      <c r="D35" s="25" t="s">
        <v>1</v>
      </c>
      <c r="E35" s="25" t="s">
        <v>19</v>
      </c>
      <c r="F35" s="70">
        <v>80</v>
      </c>
      <c r="G35" s="73">
        <v>640</v>
      </c>
      <c r="H35" s="71">
        <v>8</v>
      </c>
      <c r="I35" s="101">
        <v>80</v>
      </c>
      <c r="J35" s="101">
        <v>20</v>
      </c>
      <c r="K35" s="101">
        <v>40</v>
      </c>
      <c r="L35" s="101">
        <v>40</v>
      </c>
      <c r="M35" s="102">
        <v>40</v>
      </c>
      <c r="N35" s="102">
        <v>20</v>
      </c>
      <c r="O35" s="102">
        <v>20</v>
      </c>
      <c r="P35" s="101">
        <v>20</v>
      </c>
      <c r="Q35" s="101">
        <v>80</v>
      </c>
      <c r="R35" s="101">
        <v>40</v>
      </c>
      <c r="S35" s="103">
        <v>40</v>
      </c>
    </row>
    <row r="36" spans="1:19" x14ac:dyDescent="0.2">
      <c r="A36" s="16" t="s">
        <v>42</v>
      </c>
      <c r="B36" s="65">
        <v>58</v>
      </c>
      <c r="C36" s="65" t="s">
        <v>73</v>
      </c>
      <c r="D36" s="19" t="s">
        <v>1</v>
      </c>
      <c r="E36" s="19" t="s">
        <v>42</v>
      </c>
      <c r="F36" s="66">
        <v>10240</v>
      </c>
      <c r="G36" s="19">
        <v>10240</v>
      </c>
      <c r="H36" s="67">
        <v>1</v>
      </c>
      <c r="I36" s="104">
        <v>80</v>
      </c>
      <c r="J36" s="104">
        <v>20</v>
      </c>
      <c r="K36" s="104">
        <v>320</v>
      </c>
      <c r="L36" s="104">
        <v>320</v>
      </c>
      <c r="M36" s="105">
        <v>40</v>
      </c>
      <c r="N36" s="105">
        <v>80</v>
      </c>
      <c r="O36" s="105">
        <v>40</v>
      </c>
      <c r="P36" s="104">
        <v>80</v>
      </c>
      <c r="Q36" s="104">
        <v>80</v>
      </c>
      <c r="R36" s="104">
        <v>640</v>
      </c>
      <c r="S36" s="104">
        <v>320</v>
      </c>
    </row>
    <row r="37" spans="1:19" x14ac:dyDescent="0.2">
      <c r="A37" s="27" t="s">
        <v>37</v>
      </c>
      <c r="B37" s="9">
        <v>59</v>
      </c>
      <c r="C37" s="9" t="s">
        <v>73</v>
      </c>
      <c r="D37" s="10" t="s">
        <v>1</v>
      </c>
      <c r="E37" s="10" t="s">
        <v>37</v>
      </c>
      <c r="F37" s="11">
        <v>2560</v>
      </c>
      <c r="G37" s="10">
        <v>5120</v>
      </c>
      <c r="H37" s="13">
        <v>2</v>
      </c>
      <c r="I37" s="96">
        <v>80</v>
      </c>
      <c r="J37" s="96">
        <v>40</v>
      </c>
      <c r="K37" s="96">
        <v>1280</v>
      </c>
      <c r="L37" s="96">
        <v>160</v>
      </c>
      <c r="M37" s="99">
        <v>80</v>
      </c>
      <c r="N37" s="99">
        <v>40</v>
      </c>
      <c r="O37" s="99">
        <v>20</v>
      </c>
      <c r="P37" s="96">
        <v>80</v>
      </c>
      <c r="Q37" s="96">
        <v>80</v>
      </c>
      <c r="R37" s="96">
        <v>40</v>
      </c>
      <c r="S37" s="96">
        <v>160</v>
      </c>
    </row>
    <row r="38" spans="1:19" x14ac:dyDescent="0.2">
      <c r="A38" s="15" t="s">
        <v>41</v>
      </c>
      <c r="B38" s="9">
        <v>59</v>
      </c>
      <c r="C38" s="9" t="s">
        <v>73</v>
      </c>
      <c r="D38" s="10" t="s">
        <v>7</v>
      </c>
      <c r="E38" s="10" t="s">
        <v>41</v>
      </c>
      <c r="F38" s="10">
        <v>640</v>
      </c>
      <c r="G38" s="10">
        <v>1280</v>
      </c>
      <c r="H38" s="13">
        <f>G38/F38</f>
        <v>2</v>
      </c>
      <c r="I38" s="96">
        <v>80</v>
      </c>
      <c r="J38" s="96">
        <v>20</v>
      </c>
      <c r="K38" s="96">
        <v>40</v>
      </c>
      <c r="L38" s="96">
        <v>160</v>
      </c>
      <c r="M38" s="99">
        <v>80</v>
      </c>
      <c r="N38" s="99">
        <v>40</v>
      </c>
      <c r="O38" s="99">
        <v>20</v>
      </c>
      <c r="P38" s="96">
        <v>40</v>
      </c>
      <c r="Q38" s="96">
        <v>80</v>
      </c>
      <c r="R38" s="96">
        <v>80</v>
      </c>
      <c r="S38" s="96">
        <v>160</v>
      </c>
    </row>
    <row r="39" spans="1:19" x14ac:dyDescent="0.2">
      <c r="A39" s="20" t="s">
        <v>15</v>
      </c>
      <c r="B39" s="9">
        <v>61</v>
      </c>
      <c r="C39" s="9" t="s">
        <v>73</v>
      </c>
      <c r="D39" s="10" t="s">
        <v>7</v>
      </c>
      <c r="E39" s="10" t="s">
        <v>15</v>
      </c>
      <c r="F39" s="10">
        <v>1280</v>
      </c>
      <c r="G39" s="22">
        <v>2560</v>
      </c>
      <c r="H39" s="13">
        <f>G39/F39</f>
        <v>2</v>
      </c>
      <c r="I39" s="96">
        <v>80</v>
      </c>
      <c r="J39" s="96">
        <v>40</v>
      </c>
      <c r="K39" s="96">
        <v>320</v>
      </c>
      <c r="L39" s="96">
        <v>160</v>
      </c>
      <c r="M39" s="99">
        <v>80</v>
      </c>
      <c r="N39" s="99">
        <v>40</v>
      </c>
      <c r="O39" s="99">
        <v>40</v>
      </c>
      <c r="P39" s="96">
        <v>80</v>
      </c>
      <c r="Q39" s="96">
        <v>80</v>
      </c>
      <c r="R39" s="96">
        <v>160</v>
      </c>
      <c r="S39" s="96">
        <v>320</v>
      </c>
    </row>
    <row r="40" spans="1:19" x14ac:dyDescent="0.2">
      <c r="A40" s="15" t="s">
        <v>12</v>
      </c>
      <c r="B40" s="9">
        <v>66</v>
      </c>
      <c r="C40" s="9" t="s">
        <v>73</v>
      </c>
      <c r="D40" s="10" t="s">
        <v>7</v>
      </c>
      <c r="E40" s="10" t="s">
        <v>12</v>
      </c>
      <c r="F40" s="11">
        <v>320</v>
      </c>
      <c r="G40" s="10">
        <v>640</v>
      </c>
      <c r="H40" s="13">
        <f>G40/F40</f>
        <v>2</v>
      </c>
      <c r="I40" s="96">
        <v>160</v>
      </c>
      <c r="J40" s="96">
        <v>40</v>
      </c>
      <c r="K40" s="96">
        <v>40</v>
      </c>
      <c r="L40" s="96">
        <v>160</v>
      </c>
      <c r="M40" s="99">
        <v>20</v>
      </c>
      <c r="N40" s="99">
        <v>40</v>
      </c>
      <c r="O40" s="99">
        <v>10</v>
      </c>
      <c r="P40" s="96">
        <v>80</v>
      </c>
      <c r="Q40" s="96">
        <v>80</v>
      </c>
      <c r="R40" s="96">
        <v>160</v>
      </c>
      <c r="S40" s="96">
        <v>160</v>
      </c>
    </row>
    <row r="41" spans="1:19" ht="16" thickBot="1" x14ac:dyDescent="0.25">
      <c r="A41" s="23" t="s">
        <v>27</v>
      </c>
      <c r="B41" s="24">
        <v>68</v>
      </c>
      <c r="C41" s="69" t="s">
        <v>73</v>
      </c>
      <c r="D41" s="25" t="s">
        <v>1</v>
      </c>
      <c r="E41" s="24" t="s">
        <v>27</v>
      </c>
      <c r="F41" s="25">
        <v>80</v>
      </c>
      <c r="G41" s="25">
        <v>320</v>
      </c>
      <c r="H41" s="26">
        <v>4</v>
      </c>
      <c r="I41" s="101">
        <v>80</v>
      </c>
      <c r="J41" s="101">
        <v>80</v>
      </c>
      <c r="K41" s="101">
        <v>80</v>
      </c>
      <c r="L41" s="101">
        <v>40</v>
      </c>
      <c r="M41" s="102">
        <v>40</v>
      </c>
      <c r="N41" s="102">
        <v>80</v>
      </c>
      <c r="O41" s="102">
        <v>10</v>
      </c>
      <c r="P41" s="101">
        <v>80</v>
      </c>
      <c r="Q41" s="101">
        <v>40</v>
      </c>
      <c r="R41" s="101">
        <v>10</v>
      </c>
      <c r="S41" s="101">
        <v>40</v>
      </c>
    </row>
  </sheetData>
  <conditionalFormatting sqref="H1:H41">
    <cfRule type="cellIs" dxfId="0" priority="20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1"/>
  <sheetViews>
    <sheetView workbookViewId="0">
      <selection activeCell="I3" sqref="I3"/>
    </sheetView>
  </sheetViews>
  <sheetFormatPr baseColWidth="10" defaultColWidth="8.83203125" defaultRowHeight="15" x14ac:dyDescent="0.2"/>
  <sheetData>
    <row r="1" spans="1:17" ht="72" x14ac:dyDescent="0.2">
      <c r="A1" t="s">
        <v>43</v>
      </c>
      <c r="B1" t="s">
        <v>44</v>
      </c>
      <c r="C1" t="s">
        <v>59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s="36" t="s">
        <v>60</v>
      </c>
      <c r="J1" s="36" t="s">
        <v>61</v>
      </c>
      <c r="K1" s="36" t="s">
        <v>62</v>
      </c>
      <c r="L1" s="36" t="s">
        <v>63</v>
      </c>
      <c r="M1" s="36" t="s">
        <v>64</v>
      </c>
      <c r="N1" s="36" t="s">
        <v>65</v>
      </c>
      <c r="O1" s="36" t="s">
        <v>66</v>
      </c>
      <c r="P1" s="36" t="s">
        <v>67</v>
      </c>
      <c r="Q1" s="36" t="s">
        <v>68</v>
      </c>
    </row>
    <row r="2" spans="1:17" x14ac:dyDescent="0.2">
      <c r="A2" t="s">
        <v>17</v>
      </c>
      <c r="B2">
        <v>22</v>
      </c>
      <c r="C2" t="s">
        <v>69</v>
      </c>
      <c r="D2" t="s">
        <v>7</v>
      </c>
      <c r="E2" t="s">
        <v>17</v>
      </c>
      <c r="F2">
        <v>1280</v>
      </c>
      <c r="G2">
        <v>1280</v>
      </c>
      <c r="H2">
        <v>1</v>
      </c>
      <c r="I2">
        <v>2</v>
      </c>
      <c r="J2">
        <v>4</v>
      </c>
      <c r="K2">
        <v>1</v>
      </c>
      <c r="L2">
        <v>4</v>
      </c>
      <c r="M2">
        <v>2</v>
      </c>
      <c r="N2">
        <v>2</v>
      </c>
      <c r="O2">
        <v>2</v>
      </c>
      <c r="P2">
        <v>1</v>
      </c>
      <c r="Q2">
        <v>0.5</v>
      </c>
    </row>
    <row r="3" spans="1:17" x14ac:dyDescent="0.2">
      <c r="A3" t="s">
        <v>2</v>
      </c>
      <c r="B3">
        <v>23</v>
      </c>
      <c r="C3" t="s">
        <v>69</v>
      </c>
      <c r="D3" t="s">
        <v>1</v>
      </c>
      <c r="E3" t="s">
        <v>2</v>
      </c>
      <c r="F3">
        <v>1280</v>
      </c>
      <c r="G3">
        <v>2560</v>
      </c>
      <c r="H3">
        <v>2</v>
      </c>
      <c r="I3">
        <v>4</v>
      </c>
      <c r="J3">
        <v>16</v>
      </c>
      <c r="K3">
        <v>1</v>
      </c>
      <c r="L3">
        <v>2</v>
      </c>
      <c r="M3">
        <v>4</v>
      </c>
      <c r="N3">
        <v>4</v>
      </c>
      <c r="O3">
        <v>4</v>
      </c>
      <c r="P3">
        <v>0.5</v>
      </c>
      <c r="Q3">
        <v>0.5</v>
      </c>
    </row>
    <row r="4" spans="1:17" x14ac:dyDescent="0.2">
      <c r="A4" t="s">
        <v>16</v>
      </c>
      <c r="B4">
        <v>23</v>
      </c>
      <c r="C4" t="s">
        <v>69</v>
      </c>
      <c r="D4" t="s">
        <v>7</v>
      </c>
      <c r="E4" t="s">
        <v>16</v>
      </c>
      <c r="F4">
        <v>10240</v>
      </c>
      <c r="G4">
        <v>10240</v>
      </c>
      <c r="H4">
        <v>1</v>
      </c>
      <c r="I4">
        <v>2</v>
      </c>
      <c r="J4">
        <v>1</v>
      </c>
      <c r="K4">
        <v>1</v>
      </c>
      <c r="L4">
        <v>2</v>
      </c>
      <c r="M4">
        <v>2</v>
      </c>
      <c r="N4">
        <v>0.5</v>
      </c>
      <c r="O4">
        <v>4</v>
      </c>
      <c r="P4">
        <v>1</v>
      </c>
      <c r="Q4">
        <v>1</v>
      </c>
    </row>
    <row r="5" spans="1:17" x14ac:dyDescent="0.2">
      <c r="A5" t="s">
        <v>24</v>
      </c>
      <c r="B5">
        <v>23</v>
      </c>
      <c r="C5" t="s">
        <v>69</v>
      </c>
      <c r="D5" t="s">
        <v>7</v>
      </c>
      <c r="E5" t="s">
        <v>24</v>
      </c>
      <c r="F5">
        <v>2560</v>
      </c>
      <c r="G5">
        <v>2560</v>
      </c>
      <c r="H5">
        <v>1</v>
      </c>
      <c r="I5">
        <v>4</v>
      </c>
      <c r="J5">
        <v>4</v>
      </c>
      <c r="K5">
        <v>1</v>
      </c>
      <c r="L5">
        <v>4</v>
      </c>
      <c r="M5">
        <v>4</v>
      </c>
      <c r="N5">
        <v>2</v>
      </c>
      <c r="O5">
        <v>2</v>
      </c>
      <c r="P5">
        <v>1</v>
      </c>
      <c r="Q5">
        <v>0.5</v>
      </c>
    </row>
    <row r="6" spans="1:17" x14ac:dyDescent="0.2">
      <c r="A6" t="s">
        <v>31</v>
      </c>
      <c r="B6">
        <v>23</v>
      </c>
      <c r="C6" t="s">
        <v>69</v>
      </c>
      <c r="D6" t="s">
        <v>1</v>
      </c>
      <c r="E6" t="s">
        <v>31</v>
      </c>
      <c r="F6">
        <v>10240</v>
      </c>
      <c r="G6">
        <v>20480</v>
      </c>
      <c r="H6">
        <v>2</v>
      </c>
      <c r="I6">
        <v>8</v>
      </c>
      <c r="J6">
        <v>2</v>
      </c>
      <c r="K6">
        <v>1</v>
      </c>
      <c r="L6">
        <v>4</v>
      </c>
      <c r="M6">
        <v>2</v>
      </c>
      <c r="N6">
        <v>1</v>
      </c>
      <c r="O6">
        <v>4</v>
      </c>
      <c r="P6">
        <v>1</v>
      </c>
      <c r="Q6">
        <v>4</v>
      </c>
    </row>
    <row r="7" spans="1:17" x14ac:dyDescent="0.2">
      <c r="A7" t="s">
        <v>21</v>
      </c>
      <c r="B7">
        <v>25</v>
      </c>
      <c r="C7" t="s">
        <v>69</v>
      </c>
      <c r="D7" t="s">
        <v>1</v>
      </c>
      <c r="E7" t="s">
        <v>21</v>
      </c>
      <c r="F7">
        <v>2560</v>
      </c>
      <c r="G7">
        <v>5120</v>
      </c>
      <c r="H7">
        <v>2</v>
      </c>
      <c r="I7">
        <v>4</v>
      </c>
      <c r="J7">
        <v>16</v>
      </c>
      <c r="K7">
        <v>1</v>
      </c>
      <c r="L7">
        <v>2</v>
      </c>
      <c r="M7">
        <v>4</v>
      </c>
      <c r="N7">
        <v>4</v>
      </c>
      <c r="O7">
        <v>4</v>
      </c>
      <c r="P7">
        <v>1</v>
      </c>
      <c r="Q7">
        <v>1</v>
      </c>
    </row>
    <row r="8" spans="1:17" x14ac:dyDescent="0.2">
      <c r="A8" t="s">
        <v>30</v>
      </c>
      <c r="B8">
        <v>25</v>
      </c>
      <c r="C8" t="s">
        <v>69</v>
      </c>
      <c r="D8" t="s">
        <v>7</v>
      </c>
      <c r="E8" t="s">
        <v>30</v>
      </c>
      <c r="F8">
        <v>320</v>
      </c>
      <c r="G8">
        <v>1280</v>
      </c>
      <c r="H8">
        <v>4</v>
      </c>
      <c r="I8">
        <v>1</v>
      </c>
      <c r="J8">
        <v>0.25</v>
      </c>
      <c r="K8">
        <v>1</v>
      </c>
      <c r="L8">
        <v>1</v>
      </c>
      <c r="M8">
        <v>0.5</v>
      </c>
      <c r="N8">
        <v>0.25</v>
      </c>
      <c r="O8">
        <v>0.5</v>
      </c>
      <c r="P8">
        <v>0.5</v>
      </c>
      <c r="Q8">
        <v>6.25E-2</v>
      </c>
    </row>
    <row r="9" spans="1:17" x14ac:dyDescent="0.2">
      <c r="A9" t="s">
        <v>14</v>
      </c>
      <c r="B9">
        <v>27</v>
      </c>
      <c r="C9" t="s">
        <v>69</v>
      </c>
      <c r="D9" t="s">
        <v>7</v>
      </c>
      <c r="E9" t="s">
        <v>14</v>
      </c>
      <c r="F9">
        <v>640</v>
      </c>
      <c r="G9">
        <v>2560</v>
      </c>
      <c r="H9">
        <v>4</v>
      </c>
      <c r="I9">
        <v>2</v>
      </c>
      <c r="J9">
        <v>0.25</v>
      </c>
      <c r="K9">
        <v>1</v>
      </c>
      <c r="L9">
        <v>1</v>
      </c>
      <c r="M9">
        <v>2</v>
      </c>
      <c r="N9">
        <v>0.125</v>
      </c>
      <c r="O9">
        <v>1</v>
      </c>
      <c r="P9">
        <v>0.5</v>
      </c>
      <c r="Q9">
        <v>0.5</v>
      </c>
    </row>
    <row r="10" spans="1:17" x14ac:dyDescent="0.2">
      <c r="A10" t="s">
        <v>8</v>
      </c>
      <c r="B10">
        <v>29</v>
      </c>
      <c r="C10" t="s">
        <v>70</v>
      </c>
      <c r="D10" t="s">
        <v>1</v>
      </c>
      <c r="E10" t="s">
        <v>8</v>
      </c>
      <c r="F10">
        <v>2560</v>
      </c>
      <c r="G10">
        <v>2560</v>
      </c>
      <c r="H10">
        <v>1</v>
      </c>
      <c r="I10">
        <v>2</v>
      </c>
      <c r="J10">
        <v>0.5</v>
      </c>
      <c r="K10">
        <v>1</v>
      </c>
      <c r="L10">
        <v>2</v>
      </c>
      <c r="M10">
        <v>2</v>
      </c>
      <c r="N10">
        <v>2</v>
      </c>
      <c r="O10">
        <v>2</v>
      </c>
      <c r="P10">
        <v>1</v>
      </c>
      <c r="Q10">
        <v>1</v>
      </c>
    </row>
    <row r="11" spans="1:17" x14ac:dyDescent="0.2">
      <c r="A11" t="s">
        <v>26</v>
      </c>
      <c r="B11">
        <v>29</v>
      </c>
      <c r="C11" t="s">
        <v>70</v>
      </c>
      <c r="D11" t="s">
        <v>1</v>
      </c>
      <c r="E11" t="s">
        <v>26</v>
      </c>
      <c r="F11">
        <v>2560</v>
      </c>
      <c r="G11">
        <v>2560</v>
      </c>
      <c r="H11">
        <v>1</v>
      </c>
      <c r="I11">
        <v>2</v>
      </c>
      <c r="J11">
        <v>1</v>
      </c>
      <c r="K11">
        <v>1</v>
      </c>
      <c r="L11">
        <v>1</v>
      </c>
      <c r="M11">
        <v>1</v>
      </c>
      <c r="N11">
        <v>0.5</v>
      </c>
      <c r="O11">
        <v>2</v>
      </c>
      <c r="P11">
        <v>0.5</v>
      </c>
      <c r="Q11">
        <v>1</v>
      </c>
    </row>
    <row r="12" spans="1:17" x14ac:dyDescent="0.2">
      <c r="A12" t="s">
        <v>9</v>
      </c>
      <c r="B12">
        <v>30</v>
      </c>
      <c r="C12" t="s">
        <v>70</v>
      </c>
      <c r="D12" t="s">
        <v>7</v>
      </c>
      <c r="E12" t="s">
        <v>9</v>
      </c>
      <c r="F12">
        <v>80</v>
      </c>
      <c r="G12">
        <v>160</v>
      </c>
      <c r="H12">
        <v>2</v>
      </c>
      <c r="I12">
        <v>0.5</v>
      </c>
      <c r="J12">
        <v>0.25</v>
      </c>
      <c r="K12">
        <v>1</v>
      </c>
      <c r="L12">
        <v>0.5</v>
      </c>
      <c r="M12">
        <v>0.25</v>
      </c>
      <c r="N12">
        <v>0.25</v>
      </c>
      <c r="O12">
        <v>0.25</v>
      </c>
      <c r="P12">
        <v>0.5</v>
      </c>
      <c r="Q12">
        <v>2</v>
      </c>
    </row>
    <row r="13" spans="1:17" x14ac:dyDescent="0.2">
      <c r="A13" t="s">
        <v>11</v>
      </c>
      <c r="B13">
        <v>31</v>
      </c>
      <c r="C13" t="s">
        <v>70</v>
      </c>
      <c r="D13" t="s">
        <v>7</v>
      </c>
      <c r="E13" t="s">
        <v>11</v>
      </c>
      <c r="F13">
        <v>160</v>
      </c>
      <c r="G13">
        <v>320</v>
      </c>
      <c r="H13">
        <v>2</v>
      </c>
      <c r="I13">
        <v>0.5</v>
      </c>
      <c r="J13">
        <v>0.125</v>
      </c>
      <c r="K13">
        <v>1</v>
      </c>
      <c r="L13">
        <v>0.25</v>
      </c>
      <c r="M13">
        <v>0.5</v>
      </c>
      <c r="N13">
        <v>0.125</v>
      </c>
      <c r="O13">
        <v>0.5</v>
      </c>
      <c r="P13">
        <v>0.25</v>
      </c>
      <c r="Q13">
        <v>0.5</v>
      </c>
    </row>
    <row r="14" spans="1:17" x14ac:dyDescent="0.2">
      <c r="A14" t="s">
        <v>22</v>
      </c>
      <c r="B14">
        <v>31</v>
      </c>
      <c r="C14" t="s">
        <v>70</v>
      </c>
      <c r="D14" t="s">
        <v>1</v>
      </c>
      <c r="E14" t="s">
        <v>22</v>
      </c>
      <c r="F14">
        <v>1280</v>
      </c>
      <c r="G14">
        <v>2560</v>
      </c>
      <c r="H14">
        <v>2</v>
      </c>
      <c r="I14">
        <v>1</v>
      </c>
      <c r="J14">
        <v>0.5</v>
      </c>
      <c r="K14">
        <v>1</v>
      </c>
      <c r="L14">
        <v>1</v>
      </c>
      <c r="M14">
        <v>4</v>
      </c>
      <c r="N14">
        <v>0.5</v>
      </c>
      <c r="O14">
        <v>2</v>
      </c>
      <c r="P14">
        <v>0.5</v>
      </c>
      <c r="Q14">
        <v>1</v>
      </c>
    </row>
    <row r="15" spans="1:17" x14ac:dyDescent="0.2">
      <c r="A15" t="s">
        <v>4</v>
      </c>
      <c r="B15">
        <v>33</v>
      </c>
      <c r="C15" t="s">
        <v>70</v>
      </c>
      <c r="D15" t="s">
        <v>1</v>
      </c>
      <c r="E15" t="s">
        <v>4</v>
      </c>
      <c r="F15">
        <v>640</v>
      </c>
      <c r="G15">
        <v>640</v>
      </c>
      <c r="H15">
        <v>1</v>
      </c>
      <c r="I15">
        <v>2</v>
      </c>
      <c r="J15">
        <v>0.5</v>
      </c>
      <c r="K15">
        <v>1</v>
      </c>
      <c r="L15">
        <v>1</v>
      </c>
      <c r="M15">
        <v>4</v>
      </c>
      <c r="N15">
        <v>1</v>
      </c>
      <c r="O15">
        <v>2</v>
      </c>
      <c r="P15">
        <v>0.5</v>
      </c>
      <c r="Q15">
        <v>1</v>
      </c>
    </row>
    <row r="16" spans="1:17" x14ac:dyDescent="0.2">
      <c r="A16" t="s">
        <v>23</v>
      </c>
      <c r="B16">
        <v>34</v>
      </c>
      <c r="C16" t="s">
        <v>70</v>
      </c>
      <c r="D16" t="s">
        <v>1</v>
      </c>
      <c r="E16" t="s">
        <v>23</v>
      </c>
      <c r="F16">
        <v>2560</v>
      </c>
      <c r="G16">
        <v>2560</v>
      </c>
      <c r="H16">
        <v>1</v>
      </c>
      <c r="I16">
        <v>4</v>
      </c>
      <c r="J16">
        <v>1</v>
      </c>
      <c r="K16">
        <v>1</v>
      </c>
      <c r="L16">
        <v>1</v>
      </c>
      <c r="M16">
        <v>4</v>
      </c>
      <c r="N16">
        <v>2</v>
      </c>
      <c r="O16">
        <v>2</v>
      </c>
      <c r="P16">
        <v>0.25</v>
      </c>
      <c r="Q16">
        <v>0.5</v>
      </c>
    </row>
    <row r="17" spans="1:17" x14ac:dyDescent="0.2">
      <c r="A17" t="s">
        <v>39</v>
      </c>
      <c r="B17">
        <v>34</v>
      </c>
      <c r="C17" t="s">
        <v>71</v>
      </c>
      <c r="D17" t="s">
        <v>7</v>
      </c>
      <c r="E17" t="s">
        <v>39</v>
      </c>
      <c r="F17">
        <v>320</v>
      </c>
      <c r="G17">
        <v>640</v>
      </c>
      <c r="H17">
        <v>2</v>
      </c>
      <c r="I17">
        <v>1</v>
      </c>
      <c r="J17">
        <v>0.5</v>
      </c>
      <c r="K17">
        <v>1</v>
      </c>
      <c r="L17">
        <v>0.5</v>
      </c>
      <c r="M17">
        <v>1</v>
      </c>
      <c r="N17">
        <v>0.5</v>
      </c>
      <c r="O17">
        <v>0.5</v>
      </c>
      <c r="P17">
        <v>0.5</v>
      </c>
      <c r="Q17">
        <v>1</v>
      </c>
    </row>
    <row r="18" spans="1:17" x14ac:dyDescent="0.2">
      <c r="A18" t="s">
        <v>28</v>
      </c>
      <c r="B18">
        <v>38</v>
      </c>
      <c r="C18" t="s">
        <v>71</v>
      </c>
      <c r="D18" t="s">
        <v>1</v>
      </c>
      <c r="E18" t="s">
        <v>28</v>
      </c>
      <c r="F18">
        <v>160</v>
      </c>
      <c r="G18">
        <v>640</v>
      </c>
      <c r="H18">
        <v>4</v>
      </c>
      <c r="I18">
        <v>0.5</v>
      </c>
      <c r="J18">
        <v>0.25</v>
      </c>
      <c r="K18">
        <v>1</v>
      </c>
      <c r="L18">
        <v>0.5</v>
      </c>
      <c r="M18">
        <v>1</v>
      </c>
      <c r="N18">
        <v>0.5</v>
      </c>
      <c r="O18">
        <v>0.5</v>
      </c>
      <c r="P18">
        <v>1</v>
      </c>
      <c r="Q18">
        <v>1</v>
      </c>
    </row>
    <row r="19" spans="1:17" x14ac:dyDescent="0.2">
      <c r="A19" t="s">
        <v>33</v>
      </c>
      <c r="B19">
        <v>38</v>
      </c>
      <c r="C19" t="s">
        <v>71</v>
      </c>
      <c r="D19" t="s">
        <v>7</v>
      </c>
      <c r="E19" t="s">
        <v>33</v>
      </c>
      <c r="F19">
        <v>5120</v>
      </c>
      <c r="G19">
        <v>10240</v>
      </c>
      <c r="H19">
        <v>2</v>
      </c>
      <c r="I19">
        <v>0.5</v>
      </c>
      <c r="J19">
        <v>2</v>
      </c>
      <c r="K19">
        <v>1</v>
      </c>
      <c r="L19">
        <v>4</v>
      </c>
      <c r="M19">
        <v>4</v>
      </c>
      <c r="N19">
        <v>1</v>
      </c>
      <c r="O19">
        <v>1</v>
      </c>
      <c r="P19">
        <v>0.5</v>
      </c>
      <c r="Q19">
        <v>1</v>
      </c>
    </row>
    <row r="20" spans="1:17" x14ac:dyDescent="0.2">
      <c r="A20" t="s">
        <v>5</v>
      </c>
      <c r="B20">
        <v>39</v>
      </c>
      <c r="C20" t="s">
        <v>71</v>
      </c>
      <c r="D20" t="s">
        <v>1</v>
      </c>
      <c r="E20" t="s">
        <v>5</v>
      </c>
      <c r="F20">
        <v>320</v>
      </c>
      <c r="G20">
        <v>320</v>
      </c>
      <c r="H20">
        <v>1</v>
      </c>
      <c r="I20">
        <v>0.5</v>
      </c>
      <c r="J20">
        <v>0.25</v>
      </c>
      <c r="K20">
        <v>1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1</v>
      </c>
    </row>
    <row r="21" spans="1:17" x14ac:dyDescent="0.2">
      <c r="A21" t="s">
        <v>38</v>
      </c>
      <c r="B21">
        <v>39</v>
      </c>
      <c r="C21" t="s">
        <v>71</v>
      </c>
      <c r="D21" t="s">
        <v>7</v>
      </c>
      <c r="E21" t="s">
        <v>38</v>
      </c>
      <c r="F21">
        <v>160</v>
      </c>
      <c r="G21">
        <v>320</v>
      </c>
      <c r="H21">
        <v>2</v>
      </c>
      <c r="I21">
        <v>0.25</v>
      </c>
      <c r="J21">
        <v>0.25</v>
      </c>
      <c r="K21">
        <v>1</v>
      </c>
      <c r="L21">
        <v>0.25</v>
      </c>
      <c r="M21">
        <v>2</v>
      </c>
      <c r="N21">
        <v>0.125</v>
      </c>
      <c r="O21">
        <v>0.25</v>
      </c>
      <c r="P21">
        <v>0.25</v>
      </c>
      <c r="Q21">
        <v>0.5</v>
      </c>
    </row>
    <row r="22" spans="1:17" x14ac:dyDescent="0.2">
      <c r="A22" t="s">
        <v>29</v>
      </c>
      <c r="B22">
        <v>40</v>
      </c>
      <c r="C22" t="s">
        <v>71</v>
      </c>
      <c r="D22" t="s">
        <v>1</v>
      </c>
      <c r="E22" t="s">
        <v>29</v>
      </c>
      <c r="F22">
        <v>10240</v>
      </c>
      <c r="G22">
        <v>10240</v>
      </c>
      <c r="H22">
        <v>1</v>
      </c>
      <c r="I22">
        <v>8</v>
      </c>
      <c r="J22">
        <v>16</v>
      </c>
      <c r="K22">
        <v>1</v>
      </c>
      <c r="L22">
        <v>32</v>
      </c>
      <c r="M22">
        <v>32</v>
      </c>
      <c r="N22">
        <v>16</v>
      </c>
      <c r="O22">
        <v>8</v>
      </c>
      <c r="P22">
        <v>2</v>
      </c>
      <c r="Q22">
        <v>2</v>
      </c>
    </row>
    <row r="23" spans="1:17" x14ac:dyDescent="0.2">
      <c r="A23" t="s">
        <v>35</v>
      </c>
      <c r="B23">
        <v>41</v>
      </c>
      <c r="C23" t="s">
        <v>71</v>
      </c>
      <c r="D23" t="s">
        <v>1</v>
      </c>
      <c r="E23" t="s">
        <v>35</v>
      </c>
      <c r="F23">
        <v>80</v>
      </c>
      <c r="G23">
        <v>160</v>
      </c>
      <c r="H23">
        <v>2</v>
      </c>
      <c r="I23">
        <v>0.25</v>
      </c>
      <c r="J23">
        <v>0.25</v>
      </c>
      <c r="K23">
        <v>1</v>
      </c>
      <c r="L23">
        <v>0.25</v>
      </c>
      <c r="M23">
        <v>1</v>
      </c>
      <c r="N23">
        <v>0.25</v>
      </c>
      <c r="O23">
        <v>0.5</v>
      </c>
      <c r="P23">
        <v>0.25</v>
      </c>
      <c r="Q23">
        <v>0.5</v>
      </c>
    </row>
    <row r="24" spans="1:17" x14ac:dyDescent="0.2">
      <c r="A24" t="s">
        <v>0</v>
      </c>
      <c r="B24">
        <v>42</v>
      </c>
      <c r="C24" t="s">
        <v>71</v>
      </c>
      <c r="D24" t="s">
        <v>1</v>
      </c>
      <c r="E24" t="s">
        <v>0</v>
      </c>
      <c r="F24">
        <v>5120</v>
      </c>
      <c r="G24">
        <v>10240</v>
      </c>
      <c r="H24">
        <v>2</v>
      </c>
      <c r="I24">
        <v>8</v>
      </c>
      <c r="J24">
        <v>2</v>
      </c>
      <c r="K24">
        <v>1</v>
      </c>
      <c r="L24">
        <v>1</v>
      </c>
      <c r="M24">
        <v>16</v>
      </c>
      <c r="N24">
        <v>2</v>
      </c>
      <c r="O24">
        <v>16</v>
      </c>
      <c r="P24">
        <v>0.5</v>
      </c>
      <c r="Q24">
        <v>1</v>
      </c>
    </row>
    <row r="25" spans="1:17" x14ac:dyDescent="0.2">
      <c r="A25" t="s">
        <v>18</v>
      </c>
      <c r="B25">
        <v>42</v>
      </c>
      <c r="C25" t="s">
        <v>71</v>
      </c>
      <c r="D25" t="s">
        <v>1</v>
      </c>
      <c r="E25" t="s">
        <v>18</v>
      </c>
      <c r="F25">
        <v>1280</v>
      </c>
      <c r="G25">
        <v>2560</v>
      </c>
      <c r="H25">
        <v>2</v>
      </c>
      <c r="I25">
        <v>4</v>
      </c>
      <c r="J25">
        <v>4</v>
      </c>
      <c r="K25">
        <v>1</v>
      </c>
      <c r="L25">
        <v>4</v>
      </c>
      <c r="M25">
        <v>4</v>
      </c>
      <c r="N25">
        <v>4</v>
      </c>
      <c r="O25">
        <v>4</v>
      </c>
      <c r="P25">
        <v>4</v>
      </c>
      <c r="Q25">
        <v>2</v>
      </c>
    </row>
    <row r="26" spans="1:17" x14ac:dyDescent="0.2">
      <c r="A26" t="s">
        <v>20</v>
      </c>
      <c r="B26">
        <v>44</v>
      </c>
      <c r="C26" t="s">
        <v>71</v>
      </c>
      <c r="D26" t="s">
        <v>1</v>
      </c>
      <c r="E26" t="s">
        <v>20</v>
      </c>
      <c r="F26">
        <v>2560</v>
      </c>
      <c r="G26">
        <v>5120</v>
      </c>
      <c r="H26">
        <v>2</v>
      </c>
      <c r="I26">
        <v>1</v>
      </c>
      <c r="J26">
        <v>2</v>
      </c>
      <c r="K26">
        <v>1</v>
      </c>
      <c r="L26">
        <v>2</v>
      </c>
      <c r="M26">
        <v>4</v>
      </c>
      <c r="N26">
        <v>4</v>
      </c>
      <c r="O26">
        <v>2</v>
      </c>
      <c r="P26">
        <v>2</v>
      </c>
      <c r="Q26">
        <v>2</v>
      </c>
    </row>
    <row r="27" spans="1:17" x14ac:dyDescent="0.2">
      <c r="A27" t="s">
        <v>40</v>
      </c>
      <c r="B27">
        <v>44</v>
      </c>
      <c r="C27" t="s">
        <v>71</v>
      </c>
      <c r="D27" t="s">
        <v>7</v>
      </c>
      <c r="E27" t="s">
        <v>40</v>
      </c>
      <c r="F27">
        <v>160</v>
      </c>
      <c r="G27">
        <v>640</v>
      </c>
      <c r="H27">
        <v>4</v>
      </c>
      <c r="I27">
        <v>0.5</v>
      </c>
      <c r="J27">
        <v>0.5</v>
      </c>
      <c r="K27">
        <v>1</v>
      </c>
      <c r="L27">
        <v>1</v>
      </c>
      <c r="M27">
        <v>4</v>
      </c>
      <c r="N27">
        <v>0.5</v>
      </c>
      <c r="O27">
        <v>1</v>
      </c>
      <c r="P27">
        <v>1</v>
      </c>
      <c r="Q27">
        <v>1</v>
      </c>
    </row>
    <row r="28" spans="1:17" x14ac:dyDescent="0.2">
      <c r="A28" t="s">
        <v>10</v>
      </c>
      <c r="B28">
        <v>47</v>
      </c>
      <c r="C28" t="s">
        <v>71</v>
      </c>
      <c r="D28" t="s">
        <v>7</v>
      </c>
      <c r="E28" t="s">
        <v>10</v>
      </c>
      <c r="F28">
        <v>320</v>
      </c>
      <c r="G28">
        <v>1280</v>
      </c>
      <c r="H28">
        <v>4</v>
      </c>
      <c r="I28">
        <v>1</v>
      </c>
      <c r="J28">
        <v>4</v>
      </c>
      <c r="K28">
        <v>1</v>
      </c>
      <c r="L28">
        <v>4</v>
      </c>
      <c r="M28">
        <v>2</v>
      </c>
      <c r="N28">
        <v>4</v>
      </c>
      <c r="O28">
        <v>1</v>
      </c>
      <c r="P28">
        <v>2</v>
      </c>
      <c r="Q28">
        <v>2</v>
      </c>
    </row>
    <row r="29" spans="1:17" x14ac:dyDescent="0.2">
      <c r="A29" t="s">
        <v>34</v>
      </c>
      <c r="B29">
        <v>48</v>
      </c>
      <c r="C29" t="s">
        <v>72</v>
      </c>
      <c r="D29" t="s">
        <v>7</v>
      </c>
      <c r="E29" t="s">
        <v>34</v>
      </c>
      <c r="F29">
        <v>1280</v>
      </c>
      <c r="G29">
        <v>1280</v>
      </c>
      <c r="H29">
        <v>1</v>
      </c>
      <c r="I29">
        <v>2</v>
      </c>
      <c r="J29">
        <v>4</v>
      </c>
      <c r="K29">
        <v>1</v>
      </c>
      <c r="L29">
        <v>4</v>
      </c>
      <c r="M29">
        <v>4</v>
      </c>
      <c r="N29">
        <v>2</v>
      </c>
      <c r="O29">
        <v>4</v>
      </c>
      <c r="P29">
        <v>1</v>
      </c>
      <c r="Q29">
        <v>1</v>
      </c>
    </row>
    <row r="30" spans="1:17" x14ac:dyDescent="0.2">
      <c r="A30" t="s">
        <v>32</v>
      </c>
      <c r="B30">
        <v>49</v>
      </c>
      <c r="C30" t="s">
        <v>72</v>
      </c>
      <c r="D30" t="s">
        <v>7</v>
      </c>
      <c r="E30" t="s">
        <v>32</v>
      </c>
      <c r="F30">
        <v>40</v>
      </c>
      <c r="G30">
        <v>320</v>
      </c>
      <c r="H30">
        <v>8</v>
      </c>
      <c r="I30">
        <v>0.5</v>
      </c>
      <c r="J30">
        <v>2</v>
      </c>
      <c r="K30">
        <v>1</v>
      </c>
      <c r="L30">
        <v>2</v>
      </c>
      <c r="M30">
        <v>2</v>
      </c>
      <c r="N30">
        <v>1</v>
      </c>
      <c r="O30">
        <v>0.5</v>
      </c>
      <c r="P30">
        <v>1</v>
      </c>
      <c r="Q30">
        <v>1</v>
      </c>
    </row>
    <row r="31" spans="1:17" x14ac:dyDescent="0.2">
      <c r="A31" t="s">
        <v>36</v>
      </c>
      <c r="B31">
        <v>49</v>
      </c>
      <c r="C31" t="s">
        <v>72</v>
      </c>
      <c r="D31" t="s">
        <v>7</v>
      </c>
      <c r="E31" t="s">
        <v>36</v>
      </c>
      <c r="F31">
        <v>2560</v>
      </c>
      <c r="G31">
        <v>2560</v>
      </c>
      <c r="H31">
        <v>1</v>
      </c>
      <c r="I31">
        <v>2</v>
      </c>
      <c r="J31">
        <v>4</v>
      </c>
      <c r="K31">
        <v>1</v>
      </c>
      <c r="L31">
        <v>2</v>
      </c>
      <c r="M31">
        <v>8</v>
      </c>
      <c r="N31">
        <v>2</v>
      </c>
      <c r="O31">
        <v>2</v>
      </c>
      <c r="P31">
        <v>2</v>
      </c>
      <c r="Q31">
        <v>0.5</v>
      </c>
    </row>
    <row r="32" spans="1:17" x14ac:dyDescent="0.2">
      <c r="A32" t="s">
        <v>6</v>
      </c>
      <c r="B32">
        <v>51</v>
      </c>
      <c r="C32" t="s">
        <v>72</v>
      </c>
      <c r="D32" t="s">
        <v>7</v>
      </c>
      <c r="E32" t="s">
        <v>6</v>
      </c>
      <c r="F32">
        <v>320</v>
      </c>
      <c r="G32">
        <v>640</v>
      </c>
      <c r="H32">
        <v>2</v>
      </c>
      <c r="I32">
        <v>1</v>
      </c>
      <c r="J32">
        <v>4</v>
      </c>
      <c r="K32">
        <v>1</v>
      </c>
      <c r="L32">
        <v>2</v>
      </c>
      <c r="M32">
        <v>2</v>
      </c>
      <c r="N32">
        <v>2</v>
      </c>
      <c r="O32">
        <v>1</v>
      </c>
      <c r="P32">
        <v>0.5</v>
      </c>
      <c r="Q32">
        <v>0.5</v>
      </c>
    </row>
    <row r="33" spans="1:17" x14ac:dyDescent="0.2">
      <c r="A33" t="s">
        <v>25</v>
      </c>
      <c r="B33">
        <v>51</v>
      </c>
      <c r="C33" t="s">
        <v>72</v>
      </c>
      <c r="D33" t="s">
        <v>7</v>
      </c>
      <c r="E33" t="s">
        <v>25</v>
      </c>
      <c r="F33">
        <v>1280</v>
      </c>
      <c r="G33">
        <v>1280</v>
      </c>
      <c r="H33">
        <v>1</v>
      </c>
      <c r="I33">
        <v>1</v>
      </c>
      <c r="J33">
        <v>4</v>
      </c>
      <c r="K33">
        <v>1</v>
      </c>
      <c r="L33">
        <v>4</v>
      </c>
      <c r="M33">
        <v>8</v>
      </c>
      <c r="N33">
        <v>4</v>
      </c>
      <c r="O33">
        <v>2</v>
      </c>
      <c r="P33">
        <v>2</v>
      </c>
      <c r="Q33">
        <v>1</v>
      </c>
    </row>
    <row r="34" spans="1:17" x14ac:dyDescent="0.2">
      <c r="A34" t="s">
        <v>3</v>
      </c>
      <c r="B34">
        <v>53</v>
      </c>
      <c r="C34" t="s">
        <v>72</v>
      </c>
      <c r="D34" t="s">
        <v>1</v>
      </c>
      <c r="E34" t="s">
        <v>3</v>
      </c>
      <c r="F34">
        <v>640</v>
      </c>
      <c r="G34">
        <v>1280</v>
      </c>
      <c r="H34">
        <v>2</v>
      </c>
      <c r="I34">
        <v>2</v>
      </c>
      <c r="J34">
        <v>8</v>
      </c>
      <c r="K34">
        <v>1</v>
      </c>
      <c r="L34">
        <v>4</v>
      </c>
      <c r="M34">
        <v>8</v>
      </c>
      <c r="N34">
        <v>8</v>
      </c>
      <c r="O34">
        <v>2</v>
      </c>
      <c r="P34">
        <v>1</v>
      </c>
      <c r="Q34">
        <v>1</v>
      </c>
    </row>
    <row r="35" spans="1:17" x14ac:dyDescent="0.2">
      <c r="A35" t="s">
        <v>19</v>
      </c>
      <c r="B35">
        <v>56</v>
      </c>
      <c r="C35" t="s">
        <v>72</v>
      </c>
      <c r="D35" t="s">
        <v>1</v>
      </c>
      <c r="E35" t="s">
        <v>19</v>
      </c>
      <c r="F35">
        <v>80</v>
      </c>
      <c r="G35">
        <v>640</v>
      </c>
      <c r="H35">
        <v>8</v>
      </c>
      <c r="I35">
        <v>0.5</v>
      </c>
      <c r="J35">
        <v>2</v>
      </c>
      <c r="K35">
        <v>1</v>
      </c>
      <c r="L35">
        <v>2</v>
      </c>
      <c r="M35">
        <v>2</v>
      </c>
      <c r="N35">
        <v>2</v>
      </c>
      <c r="O35">
        <v>0.5</v>
      </c>
      <c r="P35">
        <v>1</v>
      </c>
      <c r="Q35">
        <v>1</v>
      </c>
    </row>
    <row r="36" spans="1:17" x14ac:dyDescent="0.2">
      <c r="A36" t="s">
        <v>42</v>
      </c>
      <c r="B36">
        <v>58</v>
      </c>
      <c r="C36" t="s">
        <v>73</v>
      </c>
      <c r="D36" t="s">
        <v>1</v>
      </c>
      <c r="E36" t="s">
        <v>42</v>
      </c>
      <c r="F36">
        <v>10240</v>
      </c>
      <c r="G36">
        <v>10240</v>
      </c>
      <c r="H36">
        <v>1</v>
      </c>
      <c r="I36">
        <v>4</v>
      </c>
      <c r="J36">
        <v>16</v>
      </c>
      <c r="K36">
        <v>1</v>
      </c>
      <c r="L36">
        <v>4</v>
      </c>
      <c r="M36">
        <v>8</v>
      </c>
      <c r="N36">
        <v>4</v>
      </c>
      <c r="O36">
        <v>4</v>
      </c>
      <c r="P36">
        <v>0.5</v>
      </c>
      <c r="Q36">
        <v>1</v>
      </c>
    </row>
    <row r="37" spans="1:17" x14ac:dyDescent="0.2">
      <c r="A37" t="s">
        <v>37</v>
      </c>
      <c r="B37">
        <v>59</v>
      </c>
      <c r="C37" t="s">
        <v>73</v>
      </c>
      <c r="D37" t="s">
        <v>1</v>
      </c>
      <c r="E37" t="s">
        <v>37</v>
      </c>
      <c r="F37">
        <v>2560</v>
      </c>
      <c r="G37">
        <v>5120</v>
      </c>
      <c r="H37">
        <v>2</v>
      </c>
      <c r="I37">
        <v>2</v>
      </c>
      <c r="J37">
        <v>4</v>
      </c>
      <c r="K37">
        <v>1</v>
      </c>
      <c r="L37">
        <v>4</v>
      </c>
      <c r="M37">
        <v>8</v>
      </c>
      <c r="N37">
        <v>2</v>
      </c>
      <c r="O37">
        <v>2</v>
      </c>
      <c r="P37">
        <v>4</v>
      </c>
      <c r="Q37">
        <v>1</v>
      </c>
    </row>
    <row r="38" spans="1:17" x14ac:dyDescent="0.2">
      <c r="A38" t="s">
        <v>41</v>
      </c>
      <c r="B38">
        <v>59</v>
      </c>
      <c r="C38" t="s">
        <v>73</v>
      </c>
      <c r="D38" t="s">
        <v>7</v>
      </c>
      <c r="E38" t="s">
        <v>41</v>
      </c>
      <c r="F38">
        <v>640</v>
      </c>
      <c r="G38">
        <v>1280</v>
      </c>
      <c r="H38">
        <v>2</v>
      </c>
      <c r="I38">
        <v>2</v>
      </c>
      <c r="J38">
        <v>8</v>
      </c>
      <c r="K38">
        <v>1</v>
      </c>
      <c r="L38">
        <v>4</v>
      </c>
      <c r="M38">
        <v>8</v>
      </c>
      <c r="N38">
        <v>4</v>
      </c>
      <c r="O38">
        <v>2</v>
      </c>
      <c r="P38">
        <v>2</v>
      </c>
      <c r="Q38">
        <v>1</v>
      </c>
    </row>
    <row r="39" spans="1:17" x14ac:dyDescent="0.2">
      <c r="A39" t="s">
        <v>15</v>
      </c>
      <c r="B39">
        <v>61</v>
      </c>
      <c r="C39" t="s">
        <v>73</v>
      </c>
      <c r="D39" t="s">
        <v>7</v>
      </c>
      <c r="E39" t="s">
        <v>15</v>
      </c>
      <c r="F39">
        <v>1280</v>
      </c>
      <c r="G39">
        <v>2560</v>
      </c>
      <c r="H39">
        <v>2</v>
      </c>
      <c r="I39">
        <v>2</v>
      </c>
      <c r="J39">
        <v>4</v>
      </c>
      <c r="K39">
        <v>1</v>
      </c>
      <c r="L39">
        <v>4</v>
      </c>
      <c r="M39">
        <v>4</v>
      </c>
      <c r="N39">
        <v>2</v>
      </c>
      <c r="O39">
        <v>2</v>
      </c>
      <c r="P39">
        <v>1</v>
      </c>
      <c r="Q39">
        <v>0.5</v>
      </c>
    </row>
    <row r="40" spans="1:17" x14ac:dyDescent="0.2">
      <c r="A40" t="s">
        <v>12</v>
      </c>
      <c r="B40">
        <v>66</v>
      </c>
      <c r="C40" t="s">
        <v>73</v>
      </c>
      <c r="D40" t="s">
        <v>7</v>
      </c>
      <c r="E40" t="s">
        <v>12</v>
      </c>
      <c r="F40">
        <v>320</v>
      </c>
      <c r="G40">
        <v>640</v>
      </c>
      <c r="H40">
        <v>2</v>
      </c>
      <c r="I40">
        <v>1</v>
      </c>
      <c r="J40">
        <v>4</v>
      </c>
      <c r="K40">
        <v>1</v>
      </c>
      <c r="L40">
        <v>4</v>
      </c>
      <c r="M40">
        <v>16</v>
      </c>
      <c r="N40">
        <v>2</v>
      </c>
      <c r="O40">
        <v>2</v>
      </c>
      <c r="P40">
        <v>1</v>
      </c>
      <c r="Q40">
        <v>1</v>
      </c>
    </row>
    <row r="41" spans="1:17" x14ac:dyDescent="0.2">
      <c r="A41" t="s">
        <v>27</v>
      </c>
      <c r="B41">
        <v>68</v>
      </c>
      <c r="C41" t="s">
        <v>73</v>
      </c>
      <c r="D41" t="s">
        <v>1</v>
      </c>
      <c r="E41" t="s">
        <v>27</v>
      </c>
      <c r="F41">
        <v>80</v>
      </c>
      <c r="G41">
        <v>320</v>
      </c>
      <c r="H41">
        <v>4</v>
      </c>
      <c r="I41">
        <v>0.5</v>
      </c>
      <c r="J41">
        <v>0.5</v>
      </c>
      <c r="K41">
        <v>1</v>
      </c>
      <c r="L41">
        <v>0.5</v>
      </c>
      <c r="M41">
        <v>4</v>
      </c>
      <c r="N41">
        <v>0.5</v>
      </c>
      <c r="O41">
        <v>1</v>
      </c>
      <c r="P41">
        <v>4</v>
      </c>
      <c r="Q41">
        <v>1</v>
      </c>
    </row>
  </sheetData>
  <conditionalFormatting sqref="I2:Q41">
    <cfRule type="colorScale" priority="1">
      <colorScale>
        <cfvo type="min"/>
        <cfvo type="percentile" val="50"/>
        <cfvo type="max"/>
        <color rgb="FF7030A0"/>
        <color rgb="FFEA9AE6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Data_Mod</vt:lpstr>
      <vt:lpstr>FoldChange</vt:lpstr>
      <vt:lpstr>FoldChange_Calc</vt:lpstr>
      <vt:lpstr>Sheet1</vt:lpstr>
      <vt:lpstr>Sheet2</vt:lpstr>
      <vt:lpstr>Data_Mod1</vt:lpstr>
      <vt:lpstr>Data_Mod3</vt:lpstr>
      <vt:lpstr>FoldChange_wrong</vt:lpstr>
    </vt:vector>
  </TitlesOfParts>
  <Company>USDA APHIS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Souza, Carine - ARS</dc:creator>
  <cp:lastModifiedBy>Microsoft Office User</cp:lastModifiedBy>
  <dcterms:created xsi:type="dcterms:W3CDTF">2019-07-31T17:59:34Z</dcterms:created>
  <dcterms:modified xsi:type="dcterms:W3CDTF">2021-02-17T15:05:11Z</dcterms:modified>
</cp:coreProperties>
</file>