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<sst xmlns="http://schemas.openxmlformats.org/spreadsheetml/2006/main" count="34" uniqueCount="34">
  <si>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CALC-PI</t>
  </si>
  <si>
    <t xml:space="preserve">L1I_CACHE_REFILL</t>
  </si>
  <si>
    <t xml:space="preserve">L1I_CACHE_ACCESS</t>
  </si>
  <si>
    <t xml:space="preserve">L1D_CACHE_REFILL</t>
  </si>
  <si>
    <t xml:space="preserve">L1D_CACHE_ACCESS</t>
  </si>
  <si>
    <t xml:space="preserve">L2D_CACHE_ACCESS</t>
  </si>
  <si>
    <t xml:space="preserve">L2D_CACHE_REFILL</t>
  </si>
  <si>
    <t xml:space="preserve">L1D_READ_ACCESS</t>
  </si>
  <si>
    <t xml:space="preserve">L1D_WRITE_ACCESS</t>
  </si>
  <si>
    <t xml:space="preserve">L1D_READ_REFILL</t>
  </si>
  <si>
    <t xml:space="preserve">L1D_WRITE_REFILL</t>
  </si>
  <si>
    <t xml:space="preserve">L2D_READ_ACCESS</t>
  </si>
  <si>
    <t xml:space="preserve">L2D_WRITE_ACCESS</t>
  </si>
  <si>
    <t xml:space="preserve">L2D_READ_REFILL</t>
  </si>
  <si>
    <t xml:space="preserve">L2D_WRITE_REFILL</t>
  </si>
  <si>
    <t xml:space="preserve">INST_RETIRED</t>
  </si>
  <si>
    <t xml:space="preserve">INST_SPEC_EXEC</t>
  </si>
  <si>
    <t xml:space="preserve">INST_SPEC_EXEC_VFP</t>
  </si>
  <si>
    <t xml:space="preserve">INST_SPEC_EXEC_INTEGER_INST</t>
  </si>
  <si>
    <t xml:space="preserve">CPU_CYCLES</t>
  </si>
  <si>
    <t xml:space="preserve">FREQUENCY</t>
  </si>
  <si>
    <t xml:space="preserve">CPU_TIME (ms)</t>
  </si>
  <si>
    <t xml:space="preserve">IPC</t>
  </si>
  <si>
    <t xml:space="preserve">INTEGER_IPC</t>
  </si>
  <si>
    <t xml:space="preserve">FLOAT_IPC</t>
  </si>
  <si>
    <t xml:space="preserve">CPI</t>
  </si>
  <si>
    <t xml:space="preserve">INTEGER_CPI</t>
  </si>
  <si>
    <t xml:space="preserve">FLOAT_CPI</t>
  </si>
  <si>
    <t xml:space="preserve">L1_CACHE_ACCESSES</t>
  </si>
  <si>
    <t xml:space="preserve">L1_CACHE_MISSES</t>
  </si>
  <si>
    <t xml:space="preserve">L1_CACHE_HITS</t>
  </si>
  <si>
    <t xml:space="preserve">L2_CACHE_ACCESSES (esta ya)</t>
  </si>
  <si>
    <t xml:space="preserve">L2_CACHE_MISSES (esta ya)</t>
  </si>
  <si>
    <t xml:space="preserve">L2_CACHE_HITS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</si>
</sst>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808000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43" activeCellId="0" sqref="G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9"/>
    <col collapsed="false" customWidth="true" hidden="false" outlineLevel="0" max="2" min="2" style="0" width="19.31"/>
    <col collapsed="false" customWidth="true" hidden="false" outlineLevel="0" max="3" min="3" style="0" width="22.51"/>
    <col collapsed="false" customWidth="true" hidden="false" outlineLevel="0" max="4" min="4" style="0" width="19.58"/>
    <col collapsed="false" customWidth="true" hidden="false" outlineLevel="0" max="5" min="5" style="0" width="20.7"/>
    <col collapsed="false" customWidth="true" hidden="false" outlineLevel="0" max="6" min="6" style="0" width="22.36"/>
    <col collapsed="false" customWidth="true" hidden="false" outlineLevel="0" max="7" min="7" style="0" width="20.62"/>
    <col collapsed="false" customWidth="true" hidden="false" outlineLevel="0" max="8" min="8" style="0" width="20.83"/>
    <col collapsed="false" customWidth="true" hidden="false" outlineLevel="0" max="9" min="9" style="0" width="23.2"/>
    <col collapsed="false" customWidth="true" hidden="false" outlineLevel="0" max="10" min="10" style="0" width="19.58"/>
    <col collapsed="false" customWidth="true" hidden="false" outlineLevel="0" max="11" min="11" style="0" width="17.92"/>
    <col collapsed="false" customWidth="true" hidden="false" outlineLevel="0" max="12" min="12" style="0" width="19.72"/>
    <col collapsed="false" customWidth="true" hidden="false" outlineLevel="0" max="13" min="13" style="0" width="20.56"/>
    <col collapsed="false" customWidth="true" hidden="false" outlineLevel="0" max="14" min="14" style="0" width="21.11"/>
    <col collapsed="false" customWidth="true" hidden="false" outlineLevel="0" max="15" min="15" style="0" width="22.79"/>
    <col collapsed="false" customWidth="true" hidden="false" outlineLevel="0" max="16" min="16" style="0" width="15.56"/>
    <col collapsed="false" customWidth="true" hidden="false" outlineLevel="0" max="17" min="17" style="0" width="19.45"/>
    <col collapsed="false" customWidth="true" hidden="false" outlineLevel="0" max="18" min="18" style="0" width="22.92"/>
    <col collapsed="false" customWidth="true" hidden="false" outlineLevel="0" max="19" min="19" style="0" width="34.52"/>
    <col collapsed="false" customWidth="true" hidden="false" outlineLevel="0" max="20" min="20" style="0" width="15"/>
    <col collapsed="false" customWidth="true" hidden="false" outlineLevel="0" max="21" min="21" style="0" width="13.89"/>
    <col collapsed="false" customWidth="true" hidden="false" outlineLevel="0" max="22" min="22" style="0" width="17.55"/>
    <col collapsed="false" customWidth="true" hidden="false" outlineLevel="0" max="24" min="24" style="0" width="14.03"/>
    <col collapsed="false" customWidth="true" hidden="false" outlineLevel="0" max="25" min="25" style="0" width="12.64"/>
    <col collapsed="false" customWidth="true" hidden="false" outlineLevel="0" max="27" min="27" style="0" width="13.89"/>
    <col collapsed="false" customWidth="true" hidden="false" outlineLevel="0" max="28" min="28" style="0" width="12.5"/>
    <col collapsed="false" customWidth="true" hidden="false" outlineLevel="0" max="29" min="29" style="0" width="22.09"/>
    <col collapsed="false" customWidth="true" hidden="false" outlineLevel="0" max="30" min="30" style="0" width="20.01"/>
    <col collapsed="false" customWidth="true" hidden="false" outlineLevel="0" max="31" min="31" style="0" width="17.25"/>
    <col collapsed="false" customWidth="true" hidden="false" outlineLevel="0" max="32" min="32" style="0" width="32.32"/>
    <col collapsed="false" customWidth="true" hidden="false" outlineLevel="0" max="33" min="33" style="0" width="27.64"/>
    <col collapsed="false" customWidth="true" hidden="false" outlineLevel="0" max="34" min="34" style="0" width="17.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/>
      <c r="AJ1" s="5"/>
      <c r="AK1" s="5"/>
    </row>
    <row r="2" customFormat="false" ht="12.8" hidden="false" customHeight="false" outlineLevel="0" collapsed="false">
      <c r="A2" s="6" t="n">
        <v>300000</v>
      </c>
      <c r="B2" s="6" t="n">
        <v>396</v>
      </c>
      <c r="C2" s="6" t="n">
        <v>28204595</v>
      </c>
      <c r="D2" s="6" t="n">
        <v>383</v>
      </c>
      <c r="E2" s="6" t="n">
        <v>18002946</v>
      </c>
      <c r="F2" s="6" t="n">
        <v>1434</v>
      </c>
      <c r="G2" s="6" t="n">
        <v>242</v>
      </c>
      <c r="H2" s="6" t="n">
        <v>11401814</v>
      </c>
      <c r="I2" s="6" t="n">
        <v>6601002</v>
      </c>
      <c r="J2" s="6" t="n">
        <v>291</v>
      </c>
      <c r="K2" s="6" t="n">
        <v>35</v>
      </c>
      <c r="L2" s="6" t="n">
        <v>993</v>
      </c>
      <c r="M2" s="6" t="n">
        <v>328</v>
      </c>
      <c r="N2" s="6" t="n">
        <v>335</v>
      </c>
      <c r="O2" s="6" t="n">
        <v>7</v>
      </c>
      <c r="P2" s="6" t="n">
        <v>48605478</v>
      </c>
      <c r="Q2" s="6" t="n">
        <v>48608907</v>
      </c>
      <c r="R2" s="6" t="n">
        <v>9600615</v>
      </c>
      <c r="S2" s="6" t="n">
        <v>17403524</v>
      </c>
      <c r="T2" s="6" t="n">
        <v>32053001</v>
      </c>
      <c r="U2" s="6" t="n">
        <v>1500000000</v>
      </c>
      <c r="V2" s="7" t="n">
        <f aca="false">($T2/$U2)*1000</f>
        <v>21.3686673333333</v>
      </c>
      <c r="W2" s="7" t="n">
        <f aca="false">($Q2/$T2)</f>
        <v>1.51651656579676</v>
      </c>
      <c r="X2" s="7" t="n">
        <f aca="false">($S2/$T2)</f>
        <v>0.542960829159179</v>
      </c>
      <c r="Y2" s="7" t="n">
        <f aca="false">($R2/$T2)</f>
        <v>0.299523124215421</v>
      </c>
      <c r="Z2" s="7" t="n">
        <f aca="false">($T2/$Q2)</f>
        <v>0.659405919166214</v>
      </c>
      <c r="AA2" s="7" t="n">
        <f aca="false">($T2/$S2)</f>
        <v>1.84175348624796</v>
      </c>
      <c r="AB2" s="7" t="n">
        <f aca="false">($T2/$R2)</f>
        <v>3.3386403891834</v>
      </c>
      <c r="AC2" s="6" t="n">
        <f aca="false">SUM($C2,$E2)</f>
        <v>46207541</v>
      </c>
      <c r="AD2" s="6" t="n">
        <f aca="false">SUM($B2,$D2)</f>
        <v>779</v>
      </c>
      <c r="AE2" s="6" t="n">
        <f aca="false">($AC2-$AD2)</f>
        <v>46206762</v>
      </c>
      <c r="AF2" s="6" t="n">
        <f aca="false">($F2)</f>
        <v>1434</v>
      </c>
      <c r="AG2" s="6" t="n">
        <f aca="false">($G2)</f>
        <v>242</v>
      </c>
      <c r="AH2" s="6" t="n">
        <f aca="false">($AF2-$AG2)</f>
        <v>1192</v>
      </c>
      <c r="AI2" s="6"/>
      <c r="AJ2" s="6"/>
      <c r="AK2" s="6"/>
    </row>
    <row r="3" customFormat="false" ht="12.8" hidden="false" customHeight="false" outlineLevel="0" collapsed="false">
      <c r="A3" s="6" t="n">
        <v>300000</v>
      </c>
      <c r="B3" s="6" t="n">
        <v>209</v>
      </c>
      <c r="C3" s="6" t="n">
        <v>16801361</v>
      </c>
      <c r="D3" s="6" t="n">
        <v>69</v>
      </c>
      <c r="E3" s="6" t="n">
        <v>16200682</v>
      </c>
      <c r="F3" s="6" t="n">
        <v>413</v>
      </c>
      <c r="G3" s="6" t="n">
        <v>32</v>
      </c>
      <c r="H3" s="6" t="n">
        <v>11277573</v>
      </c>
      <c r="I3" s="6" t="n">
        <v>6608364</v>
      </c>
      <c r="J3" s="6" t="n">
        <v>109</v>
      </c>
      <c r="K3" s="6" t="n">
        <v>17</v>
      </c>
      <c r="L3" s="6" t="n">
        <v>469</v>
      </c>
      <c r="M3" s="6" t="n">
        <v>126</v>
      </c>
      <c r="N3" s="6" t="n">
        <v>51</v>
      </c>
      <c r="O3" s="6" t="n">
        <v>1</v>
      </c>
      <c r="P3" s="6" t="n">
        <v>48601478</v>
      </c>
      <c r="Q3" s="6" t="n">
        <v>48602732</v>
      </c>
      <c r="R3" s="6" t="n">
        <v>9600590</v>
      </c>
      <c r="S3" s="6" t="n">
        <v>17401006</v>
      </c>
      <c r="T3" s="6" t="n">
        <v>32416393</v>
      </c>
      <c r="U3" s="6" t="n">
        <v>1500000000</v>
      </c>
      <c r="V3" s="7" t="n">
        <f aca="false">($T3/$U3)*1000</f>
        <v>21.6109286666667</v>
      </c>
      <c r="W3" s="7" t="n">
        <f aca="false">($Q3/$T3)</f>
        <v>1.49932572695549</v>
      </c>
      <c r="X3" s="7" t="n">
        <f aca="false">($S3/$T3)</f>
        <v>0.536796490590424</v>
      </c>
      <c r="Y3" s="7" t="n">
        <f aca="false">($R3/$T3)</f>
        <v>0.296164659652294</v>
      </c>
      <c r="Z3" s="7" t="n">
        <f aca="false">($T3/$Q3)</f>
        <v>0.666966478345291</v>
      </c>
      <c r="AA3" s="7" t="n">
        <f aca="false">($T3/$S3)</f>
        <v>1.86290338616055</v>
      </c>
      <c r="AB3" s="7" t="n">
        <f aca="false">($T3/$R3)</f>
        <v>3.37650009009863</v>
      </c>
      <c r="AC3" s="6" t="n">
        <f aca="false">SUM($C3,$E3)</f>
        <v>33002043</v>
      </c>
      <c r="AD3" s="6" t="n">
        <f aca="false">SUM($B3,$D3)</f>
        <v>278</v>
      </c>
      <c r="AE3" s="6" t="n">
        <f aca="false">($AC3-$AD3)</f>
        <v>33001765</v>
      </c>
      <c r="AF3" s="6" t="n">
        <f aca="false">($F3)</f>
        <v>413</v>
      </c>
      <c r="AG3" s="6" t="n">
        <f aca="false">($G3)</f>
        <v>32</v>
      </c>
      <c r="AH3" s="6" t="n">
        <f aca="false">($AF3-$AG3)</f>
        <v>381</v>
      </c>
      <c r="AI3" s="6"/>
      <c r="AJ3" s="6"/>
      <c r="AK3" s="6"/>
    </row>
    <row r="4" customFormat="false" ht="12.8" hidden="false" customHeight="false" outlineLevel="0" collapsed="false">
      <c r="A4" s="6" t="n">
        <v>300000</v>
      </c>
      <c r="B4" s="6" t="n">
        <v>210</v>
      </c>
      <c r="C4" s="6" t="n">
        <v>16801443</v>
      </c>
      <c r="D4" s="6" t="n">
        <v>86</v>
      </c>
      <c r="E4" s="6" t="n">
        <v>16200681</v>
      </c>
      <c r="F4" s="6" t="n">
        <v>408</v>
      </c>
      <c r="G4" s="6" t="n">
        <v>16</v>
      </c>
      <c r="H4" s="6" t="n">
        <v>10800498</v>
      </c>
      <c r="I4" s="6" t="n">
        <v>5400197</v>
      </c>
      <c r="J4" s="6" t="n">
        <v>75</v>
      </c>
      <c r="K4" s="6" t="n">
        <v>13</v>
      </c>
      <c r="L4" s="6" t="n">
        <v>393</v>
      </c>
      <c r="M4" s="6" t="n">
        <v>86</v>
      </c>
      <c r="N4" s="6" t="n">
        <v>17</v>
      </c>
      <c r="O4" s="6" t="n">
        <v>1</v>
      </c>
      <c r="P4" s="6" t="n">
        <v>48601478</v>
      </c>
      <c r="Q4" s="6" t="n">
        <v>48602719</v>
      </c>
      <c r="R4" s="6" t="n">
        <v>9600618</v>
      </c>
      <c r="S4" s="6" t="n">
        <v>17400971</v>
      </c>
      <c r="T4" s="6" t="n">
        <v>31993180</v>
      </c>
      <c r="U4" s="6" t="n">
        <v>1500000000</v>
      </c>
      <c r="V4" s="7" t="n">
        <f aca="false">($T4/$U4)*1000</f>
        <v>21.3287866666667</v>
      </c>
      <c r="W4" s="7" t="n">
        <f aca="false">($Q4/$T4)</f>
        <v>1.51915873945635</v>
      </c>
      <c r="X4" s="7" t="n">
        <f aca="false">($S4/$T4)</f>
        <v>0.543896261640762</v>
      </c>
      <c r="Y4" s="7" t="n">
        <f aca="false">($R4/$T4)</f>
        <v>0.300083267746438</v>
      </c>
      <c r="Z4" s="7" t="n">
        <f aca="false">($T4/$Q4)</f>
        <v>0.658259057481949</v>
      </c>
      <c r="AA4" s="7" t="n">
        <f aca="false">($T4/$S4)</f>
        <v>1.8385859042004</v>
      </c>
      <c r="AB4" s="7" t="n">
        <f aca="false">($T4/$R4)</f>
        <v>3.33240839287638</v>
      </c>
      <c r="AC4" s="6" t="n">
        <f aca="false">SUM($C4,$E4)</f>
        <v>33002124</v>
      </c>
      <c r="AD4" s="6" t="n">
        <f aca="false">SUM($B4,$D4)</f>
        <v>296</v>
      </c>
      <c r="AE4" s="6" t="n">
        <f aca="false">($AC4-$AD4)</f>
        <v>33001828</v>
      </c>
      <c r="AF4" s="6" t="n">
        <f aca="false">($F4)</f>
        <v>408</v>
      </c>
      <c r="AG4" s="6" t="n">
        <f aca="false">($G4)</f>
        <v>16</v>
      </c>
      <c r="AH4" s="6" t="n">
        <f aca="false">($AF4-$AG4)</f>
        <v>392</v>
      </c>
      <c r="AI4" s="6"/>
      <c r="AJ4" s="6"/>
      <c r="AK4" s="6"/>
    </row>
    <row r="5" customFormat="false" ht="12.8" hidden="false" customHeight="false" outlineLevel="0" collapsed="false">
      <c r="A5" s="6" t="n">
        <v>300000</v>
      </c>
      <c r="B5" s="6" t="n">
        <v>212</v>
      </c>
      <c r="C5" s="6" t="n">
        <v>16801160</v>
      </c>
      <c r="D5" s="6" t="n">
        <v>79</v>
      </c>
      <c r="E5" s="6" t="n">
        <v>16200601</v>
      </c>
      <c r="F5" s="6" t="n">
        <v>396</v>
      </c>
      <c r="G5" s="6" t="n">
        <v>7</v>
      </c>
      <c r="H5" s="6" t="n">
        <v>10800465</v>
      </c>
      <c r="I5" s="6" t="n">
        <v>5400172</v>
      </c>
      <c r="J5" s="6" t="n">
        <v>89</v>
      </c>
      <c r="K5" s="6" t="n">
        <v>13</v>
      </c>
      <c r="L5" s="6" t="n">
        <v>345</v>
      </c>
      <c r="M5" s="6" t="n">
        <v>99</v>
      </c>
      <c r="N5" s="6" t="n">
        <v>0</v>
      </c>
      <c r="O5" s="6" t="n">
        <v>0</v>
      </c>
      <c r="P5" s="6" t="n">
        <v>48601478</v>
      </c>
      <c r="Q5" s="6" t="n">
        <v>48602557</v>
      </c>
      <c r="R5" s="6" t="n">
        <v>9600594</v>
      </c>
      <c r="S5" s="6" t="n">
        <v>17400944</v>
      </c>
      <c r="T5" s="6" t="n">
        <v>31921458</v>
      </c>
      <c r="U5" s="6" t="n">
        <v>1500000000</v>
      </c>
      <c r="V5" s="7" t="n">
        <f aca="false">($T5/$U5)*1000</f>
        <v>21.280972</v>
      </c>
      <c r="W5" s="7" t="n">
        <f aca="false">($Q5/$T5)</f>
        <v>1.52256695167245</v>
      </c>
      <c r="X5" s="7" t="n">
        <f aca="false">($S5/$T5)</f>
        <v>0.545117456727697</v>
      </c>
      <c r="Y5" s="7" t="n">
        <f aca="false">($R5/$T5)</f>
        <v>0.300756751148397</v>
      </c>
      <c r="Z5" s="7" t="n">
        <f aca="false">($T5/$Q5)</f>
        <v>0.656785567886891</v>
      </c>
      <c r="AA5" s="7" t="n">
        <f aca="false">($T5/$S5)</f>
        <v>1.83446702661649</v>
      </c>
      <c r="AB5" s="7" t="n">
        <f aca="false">($T5/$R5)</f>
        <v>3.32494614395734</v>
      </c>
      <c r="AC5" s="6" t="n">
        <f aca="false">SUM($C5,$E5)</f>
        <v>33001761</v>
      </c>
      <c r="AD5" s="6" t="n">
        <f aca="false">SUM($B5,$D5)</f>
        <v>291</v>
      </c>
      <c r="AE5" s="6" t="n">
        <f aca="false">($AC5-$AD5)</f>
        <v>33001470</v>
      </c>
      <c r="AF5" s="6" t="n">
        <f aca="false">($F5)</f>
        <v>396</v>
      </c>
      <c r="AG5" s="6" t="n">
        <f aca="false">($G5)</f>
        <v>7</v>
      </c>
      <c r="AH5" s="6" t="n">
        <f aca="false">($AF5-$AG5)</f>
        <v>389</v>
      </c>
      <c r="AI5" s="6"/>
      <c r="AJ5" s="6"/>
      <c r="AK5" s="6"/>
    </row>
    <row r="6" customFormat="false" ht="12.8" hidden="false" customHeight="false" outlineLevel="0" collapsed="false">
      <c r="A6" s="6" t="n">
        <v>300000</v>
      </c>
      <c r="B6" s="6" t="n">
        <v>202</v>
      </c>
      <c r="C6" s="6" t="n">
        <v>16801144</v>
      </c>
      <c r="D6" s="6" t="n">
        <v>89</v>
      </c>
      <c r="E6" s="6" t="n">
        <v>16200602</v>
      </c>
      <c r="F6" s="6" t="n">
        <v>432</v>
      </c>
      <c r="G6" s="6" t="n">
        <v>28</v>
      </c>
      <c r="H6" s="6" t="n">
        <v>10800481</v>
      </c>
      <c r="I6" s="6" t="n">
        <v>5400165</v>
      </c>
      <c r="J6" s="6" t="n">
        <v>98</v>
      </c>
      <c r="K6" s="6" t="n">
        <v>13</v>
      </c>
      <c r="L6" s="6" t="n">
        <v>399</v>
      </c>
      <c r="M6" s="6" t="n">
        <v>109</v>
      </c>
      <c r="N6" s="6" t="n">
        <v>4</v>
      </c>
      <c r="O6" s="6" t="n">
        <v>1</v>
      </c>
      <c r="P6" s="6" t="n">
        <v>48601478</v>
      </c>
      <c r="Q6" s="6" t="n">
        <v>48602256</v>
      </c>
      <c r="R6" s="6" t="n">
        <v>9600532</v>
      </c>
      <c r="S6" s="6" t="n">
        <v>17400815</v>
      </c>
      <c r="T6" s="6" t="n">
        <v>32706158</v>
      </c>
      <c r="U6" s="6" t="n">
        <v>1500000000</v>
      </c>
      <c r="V6" s="7" t="n">
        <f aca="false">($T6/$U6)*1000</f>
        <v>21.8041053333333</v>
      </c>
      <c r="W6" s="7" t="n">
        <f aca="false">($Q6/$T6)</f>
        <v>1.48602767711206</v>
      </c>
      <c r="X6" s="7" t="n">
        <f aca="false">($S6/$T6)</f>
        <v>0.532034823533843</v>
      </c>
      <c r="Y6" s="7" t="n">
        <f aca="false">($R6/$T6)</f>
        <v>0.293538972079814</v>
      </c>
      <c r="Z6" s="7" t="n">
        <f aca="false">($T6/$Q6)</f>
        <v>0.672934976516316</v>
      </c>
      <c r="AA6" s="7" t="n">
        <f aca="false">($T6/$S6)</f>
        <v>1.87957621525199</v>
      </c>
      <c r="AB6" s="7" t="n">
        <f aca="false">($T6/$R6)</f>
        <v>3.40670267022702</v>
      </c>
      <c r="AC6" s="6" t="n">
        <f aca="false">SUM($C6,$E6)</f>
        <v>33001746</v>
      </c>
      <c r="AD6" s="6" t="n">
        <f aca="false">SUM($B6,$D6)</f>
        <v>291</v>
      </c>
      <c r="AE6" s="6" t="n">
        <f aca="false">($AC6-$AD6)</f>
        <v>33001455</v>
      </c>
      <c r="AF6" s="6" t="n">
        <f aca="false">($F6)</f>
        <v>432</v>
      </c>
      <c r="AG6" s="6" t="n">
        <f aca="false">($G6)</f>
        <v>28</v>
      </c>
      <c r="AH6" s="6" t="n">
        <f aca="false">($AF6-$AG6)</f>
        <v>404</v>
      </c>
      <c r="AI6" s="6"/>
      <c r="AJ6" s="6"/>
      <c r="AK6" s="6"/>
    </row>
    <row r="7" customFormat="false" ht="12.8" hidden="false" customHeight="false" outlineLevel="0" collapsed="false">
      <c r="A7" s="6" t="n">
        <v>300000</v>
      </c>
      <c r="B7" s="6" t="n">
        <v>213</v>
      </c>
      <c r="C7" s="6" t="n">
        <v>16801236</v>
      </c>
      <c r="D7" s="6" t="n">
        <v>81</v>
      </c>
      <c r="E7" s="6" t="n">
        <v>16200642</v>
      </c>
      <c r="F7" s="6" t="n">
        <v>399</v>
      </c>
      <c r="G7" s="6" t="n">
        <v>10</v>
      </c>
      <c r="H7" s="6" t="n">
        <v>10800461</v>
      </c>
      <c r="I7" s="6" t="n">
        <v>5400159</v>
      </c>
      <c r="J7" s="6" t="n">
        <v>64</v>
      </c>
      <c r="K7" s="6" t="n">
        <v>11</v>
      </c>
      <c r="L7" s="6" t="n">
        <v>338</v>
      </c>
      <c r="M7" s="6" t="n">
        <v>72</v>
      </c>
      <c r="N7" s="6" t="n">
        <v>18</v>
      </c>
      <c r="O7" s="6" t="n">
        <v>0</v>
      </c>
      <c r="P7" s="6" t="n">
        <v>48601478</v>
      </c>
      <c r="Q7" s="6" t="n">
        <v>48602390</v>
      </c>
      <c r="R7" s="6" t="n">
        <v>9600566</v>
      </c>
      <c r="S7" s="6" t="n">
        <v>17400868</v>
      </c>
      <c r="T7" s="6" t="n">
        <v>32814724</v>
      </c>
      <c r="U7" s="6" t="n">
        <v>1500000000</v>
      </c>
      <c r="V7" s="7" t="n">
        <f aca="false">($T7/$U7)*1000</f>
        <v>21.8764826666667</v>
      </c>
      <c r="W7" s="7" t="n">
        <f aca="false">($Q7/$T7)</f>
        <v>1.4811153066532</v>
      </c>
      <c r="X7" s="7" t="n">
        <f aca="false">($S7/$T7)</f>
        <v>0.530276226001474</v>
      </c>
      <c r="Y7" s="7" t="n">
        <f aca="false">($R7/$T7)</f>
        <v>0.292568848057354</v>
      </c>
      <c r="Z7" s="7" t="n">
        <f aca="false">($T7/$Q7)</f>
        <v>0.675166879653449</v>
      </c>
      <c r="AA7" s="7" t="n">
        <f aca="false">($T7/$S7)</f>
        <v>1.88580960444042</v>
      </c>
      <c r="AB7" s="7" t="n">
        <f aca="false">($T7/$R7)</f>
        <v>3.41799889714836</v>
      </c>
      <c r="AC7" s="6" t="n">
        <f aca="false">SUM($C7,$E7)</f>
        <v>33001878</v>
      </c>
      <c r="AD7" s="6" t="n">
        <f aca="false">SUM($B7,$D7)</f>
        <v>294</v>
      </c>
      <c r="AE7" s="6" t="n">
        <f aca="false">($AC7-$AD7)</f>
        <v>33001584</v>
      </c>
      <c r="AF7" s="6" t="n">
        <f aca="false">($F7)</f>
        <v>399</v>
      </c>
      <c r="AG7" s="6" t="n">
        <f aca="false">($G7)</f>
        <v>10</v>
      </c>
      <c r="AH7" s="6" t="n">
        <f aca="false">($AF7-$AG7)</f>
        <v>389</v>
      </c>
      <c r="AI7" s="6"/>
      <c r="AJ7" s="6"/>
      <c r="AK7" s="6"/>
    </row>
    <row r="8" customFormat="false" ht="12.8" hidden="false" customHeight="false" outlineLevel="0" collapsed="false">
      <c r="A8" s="6" t="n">
        <v>905000</v>
      </c>
      <c r="B8" s="6" t="n">
        <v>520</v>
      </c>
      <c r="C8" s="6" t="n">
        <v>64062163</v>
      </c>
      <c r="D8" s="6" t="n">
        <v>366</v>
      </c>
      <c r="E8" s="6" t="n">
        <v>52457500</v>
      </c>
      <c r="F8" s="6" t="n">
        <v>1518</v>
      </c>
      <c r="G8" s="6" t="n">
        <v>308</v>
      </c>
      <c r="H8" s="6" t="n">
        <v>32581996</v>
      </c>
      <c r="I8" s="6" t="n">
        <v>16291165</v>
      </c>
      <c r="J8" s="6" t="n">
        <v>316</v>
      </c>
      <c r="K8" s="6" t="n">
        <v>57</v>
      </c>
      <c r="L8" s="6" t="n">
        <v>1151</v>
      </c>
      <c r="M8" s="6" t="n">
        <v>376</v>
      </c>
      <c r="N8" s="6" t="n">
        <v>340</v>
      </c>
      <c r="O8" s="6" t="n">
        <v>2</v>
      </c>
      <c r="P8" s="6" t="n">
        <v>146615478</v>
      </c>
      <c r="Q8" s="6" t="n">
        <v>168340158</v>
      </c>
      <c r="R8" s="6" t="n">
        <v>28960758</v>
      </c>
      <c r="S8" s="6" t="n">
        <v>57924022</v>
      </c>
      <c r="T8" s="6" t="n">
        <v>108641032</v>
      </c>
      <c r="U8" s="6" t="n">
        <v>1500000000</v>
      </c>
      <c r="V8" s="7" t="n">
        <f aca="false">($T8/$U8)*1000</f>
        <v>72.4273546666667</v>
      </c>
      <c r="W8" s="7" t="n">
        <f aca="false">($Q8/$T8)</f>
        <v>1.54950809009252</v>
      </c>
      <c r="X8" s="7" t="n">
        <f aca="false">($S8/$T8)</f>
        <v>0.533168922769438</v>
      </c>
      <c r="Y8" s="7" t="n">
        <f aca="false">($R8/$T8)</f>
        <v>0.266572927989123</v>
      </c>
      <c r="Z8" s="7" t="n">
        <f aca="false">($T8/$Q8)</f>
        <v>0.645366104503716</v>
      </c>
      <c r="AA8" s="7" t="n">
        <f aca="false">($T8/$S8)</f>
        <v>1.8755781841254</v>
      </c>
      <c r="AB8" s="7" t="n">
        <f aca="false">($T8/$R8)</f>
        <v>3.75131866368967</v>
      </c>
      <c r="AC8" s="6" t="n">
        <f aca="false">SUM($C8,$E8)</f>
        <v>116519663</v>
      </c>
      <c r="AD8" s="6" t="n">
        <f aca="false">SUM($B8,$D8)</f>
        <v>886</v>
      </c>
      <c r="AE8" s="6" t="n">
        <f aca="false">($AC8-$AD8)</f>
        <v>116518777</v>
      </c>
      <c r="AF8" s="6" t="n">
        <f aca="false">($F8)</f>
        <v>1518</v>
      </c>
      <c r="AG8" s="6" t="n">
        <f aca="false">($G8)</f>
        <v>308</v>
      </c>
      <c r="AH8" s="6" t="n">
        <f aca="false">($AF8-$AG8)</f>
        <v>1210</v>
      </c>
      <c r="AI8" s="6"/>
      <c r="AJ8" s="6"/>
      <c r="AK8" s="6"/>
    </row>
    <row r="9" customFormat="false" ht="12.8" hidden="false" customHeight="false" outlineLevel="0" collapsed="false">
      <c r="A9" s="6" t="n">
        <v>905000</v>
      </c>
      <c r="B9" s="6" t="n">
        <v>279</v>
      </c>
      <c r="C9" s="6" t="n">
        <v>50681852</v>
      </c>
      <c r="D9" s="6" t="n">
        <v>129</v>
      </c>
      <c r="E9" s="6" t="n">
        <v>48870856</v>
      </c>
      <c r="F9" s="6" t="n">
        <v>609</v>
      </c>
      <c r="G9" s="6" t="n">
        <v>33</v>
      </c>
      <c r="H9" s="6" t="n">
        <v>32580602</v>
      </c>
      <c r="I9" s="6" t="n">
        <v>16290257</v>
      </c>
      <c r="J9" s="6" t="n">
        <v>93</v>
      </c>
      <c r="K9" s="6" t="n">
        <v>15</v>
      </c>
      <c r="L9" s="6" t="n">
        <v>425</v>
      </c>
      <c r="M9" s="6" t="n">
        <v>107</v>
      </c>
      <c r="N9" s="6" t="n">
        <v>20</v>
      </c>
      <c r="O9" s="6" t="n">
        <v>1</v>
      </c>
      <c r="P9" s="6" t="n">
        <v>146611478</v>
      </c>
      <c r="Q9" s="6" t="n">
        <v>146613572</v>
      </c>
      <c r="R9" s="6" t="n">
        <v>28960784</v>
      </c>
      <c r="S9" s="6" t="n">
        <v>52491311</v>
      </c>
      <c r="T9" s="6" t="n">
        <v>98804204</v>
      </c>
      <c r="U9" s="6" t="n">
        <v>1500000000</v>
      </c>
      <c r="V9" s="7" t="n">
        <f aca="false">($T9/$U9)*1000</f>
        <v>65.8694693333333</v>
      </c>
      <c r="W9" s="7" t="n">
        <f aca="false">($Q9/$T9)</f>
        <v>1.48387989644651</v>
      </c>
      <c r="X9" s="7" t="n">
        <f aca="false">($S9/$T9)</f>
        <v>0.531265967184959</v>
      </c>
      <c r="Y9" s="7" t="n">
        <f aca="false">($R9/$T9)</f>
        <v>0.293112871998847</v>
      </c>
      <c r="Z9" s="7" t="n">
        <f aca="false">($T9/$Q9)</f>
        <v>0.673908988452993</v>
      </c>
      <c r="AA9" s="7" t="n">
        <f aca="false">($T9/$S9)</f>
        <v>1.88229636710731</v>
      </c>
      <c r="AB9" s="7" t="n">
        <f aca="false">($T9/$R9)</f>
        <v>3.41165501596918</v>
      </c>
      <c r="AC9" s="6" t="n">
        <f aca="false">SUM($C9,$E9)</f>
        <v>99552708</v>
      </c>
      <c r="AD9" s="6" t="n">
        <f aca="false">SUM($B9,$D9)</f>
        <v>408</v>
      </c>
      <c r="AE9" s="6" t="n">
        <f aca="false">($AC9-$AD9)</f>
        <v>99552300</v>
      </c>
      <c r="AF9" s="6" t="n">
        <f aca="false">($F9)</f>
        <v>609</v>
      </c>
      <c r="AG9" s="6" t="n">
        <f aca="false">($G9)</f>
        <v>33</v>
      </c>
      <c r="AH9" s="6" t="n">
        <f aca="false">($AF9-$AG9)</f>
        <v>576</v>
      </c>
      <c r="AI9" s="6"/>
      <c r="AJ9" s="6"/>
      <c r="AK9" s="6"/>
    </row>
    <row r="10" customFormat="false" ht="12.8" hidden="false" customHeight="false" outlineLevel="0" collapsed="false">
      <c r="A10" s="6" t="n">
        <v>905000</v>
      </c>
      <c r="B10" s="6" t="n">
        <v>261</v>
      </c>
      <c r="C10" s="6" t="n">
        <v>50681730</v>
      </c>
      <c r="D10" s="6" t="n">
        <v>106</v>
      </c>
      <c r="E10" s="6" t="n">
        <v>48870792</v>
      </c>
      <c r="F10" s="6" t="n">
        <v>532</v>
      </c>
      <c r="G10" s="6" t="n">
        <v>17</v>
      </c>
      <c r="H10" s="6" t="n">
        <v>32580624</v>
      </c>
      <c r="I10" s="6" t="n">
        <v>16290274</v>
      </c>
      <c r="J10" s="6" t="n">
        <v>94</v>
      </c>
      <c r="K10" s="6" t="n">
        <v>17</v>
      </c>
      <c r="L10" s="6" t="n">
        <v>424</v>
      </c>
      <c r="M10" s="6" t="n">
        <v>110</v>
      </c>
      <c r="N10" s="6" t="n">
        <v>0</v>
      </c>
      <c r="O10" s="6" t="n">
        <v>1</v>
      </c>
      <c r="P10" s="6" t="n">
        <v>146611478</v>
      </c>
      <c r="Q10" s="6" t="n">
        <v>146613430</v>
      </c>
      <c r="R10" s="6" t="n">
        <v>28960758</v>
      </c>
      <c r="S10" s="6" t="n">
        <v>52491264</v>
      </c>
      <c r="T10" s="6" t="n">
        <v>96294833</v>
      </c>
      <c r="U10" s="6" t="n">
        <v>1500000000</v>
      </c>
      <c r="V10" s="7" t="n">
        <f aca="false">($T10/$U10)*1000</f>
        <v>64.1965553333333</v>
      </c>
      <c r="W10" s="7" t="n">
        <f aca="false">($Q10/$T10)</f>
        <v>1.52254721704538</v>
      </c>
      <c r="X10" s="7" t="n">
        <f aca="false">($S10/$T10)</f>
        <v>0.545109871056114</v>
      </c>
      <c r="Y10" s="7" t="n">
        <f aca="false">($R10/$T10)</f>
        <v>0.300750903218244</v>
      </c>
      <c r="Z10" s="7" t="n">
        <f aca="false">($T10/$Q10)</f>
        <v>0.656794080869672</v>
      </c>
      <c r="AA10" s="7" t="n">
        <f aca="false">($T10/$S10)</f>
        <v>1.83449255479921</v>
      </c>
      <c r="AB10" s="7" t="n">
        <f aca="false">($T10/$R10)</f>
        <v>3.32501079564285</v>
      </c>
      <c r="AC10" s="6" t="n">
        <f aca="false">SUM($C10,$E10)</f>
        <v>99552522</v>
      </c>
      <c r="AD10" s="6" t="n">
        <f aca="false">SUM($B10,$D10)</f>
        <v>367</v>
      </c>
      <c r="AE10" s="6" t="n">
        <f aca="false">($AC10-$AD10)</f>
        <v>99552155</v>
      </c>
      <c r="AF10" s="6" t="n">
        <f aca="false">($F10)</f>
        <v>532</v>
      </c>
      <c r="AG10" s="6" t="n">
        <f aca="false">($G10)</f>
        <v>17</v>
      </c>
      <c r="AH10" s="6" t="n">
        <f aca="false">($AF10-$AG10)</f>
        <v>515</v>
      </c>
      <c r="AI10" s="6"/>
      <c r="AJ10" s="6"/>
      <c r="AK10" s="6"/>
    </row>
    <row r="11" customFormat="false" ht="12.8" hidden="false" customHeight="false" outlineLevel="0" collapsed="false">
      <c r="A11" s="6" t="n">
        <v>905000</v>
      </c>
      <c r="B11" s="6" t="n">
        <v>260</v>
      </c>
      <c r="C11" s="6" t="n">
        <v>50682045</v>
      </c>
      <c r="D11" s="6" t="n">
        <v>108</v>
      </c>
      <c r="E11" s="6" t="n">
        <v>48870934</v>
      </c>
      <c r="F11" s="6" t="n">
        <v>515</v>
      </c>
      <c r="G11" s="6" t="n">
        <v>32</v>
      </c>
      <c r="H11" s="6" t="n">
        <v>32580589</v>
      </c>
      <c r="I11" s="6" t="n">
        <v>16290262</v>
      </c>
      <c r="J11" s="6" t="n">
        <v>89</v>
      </c>
      <c r="K11" s="6" t="n">
        <v>17</v>
      </c>
      <c r="L11" s="6" t="n">
        <v>405</v>
      </c>
      <c r="M11" s="6" t="n">
        <v>104</v>
      </c>
      <c r="N11" s="6" t="n">
        <v>8</v>
      </c>
      <c r="O11" s="6" t="n">
        <v>0</v>
      </c>
      <c r="P11" s="6" t="n">
        <v>146611478</v>
      </c>
      <c r="Q11" s="6" t="n">
        <v>146613400</v>
      </c>
      <c r="R11" s="6" t="n">
        <v>28960772</v>
      </c>
      <c r="S11" s="6" t="n">
        <v>52491228</v>
      </c>
      <c r="T11" s="6" t="n">
        <v>96370430</v>
      </c>
      <c r="U11" s="6" t="n">
        <v>1500000000</v>
      </c>
      <c r="V11" s="7" t="n">
        <f aca="false">($T11/$U11)*1000</f>
        <v>64.2469533333333</v>
      </c>
      <c r="W11" s="7" t="n">
        <f aca="false">($Q11/$T11)</f>
        <v>1.52135255596556</v>
      </c>
      <c r="X11" s="7" t="n">
        <f aca="false">($S11/$T11)</f>
        <v>0.544681890492758</v>
      </c>
      <c r="Y11" s="7" t="n">
        <f aca="false">($R11/$T11)</f>
        <v>0.300515126891101</v>
      </c>
      <c r="Z11" s="7" t="n">
        <f aca="false">($T11/$Q11)</f>
        <v>0.657309836617935</v>
      </c>
      <c r="AA11" s="7" t="n">
        <f aca="false">($T11/$S11)</f>
        <v>1.83593399643841</v>
      </c>
      <c r="AB11" s="7" t="n">
        <f aca="false">($T11/$R11)</f>
        <v>3.32761951235278</v>
      </c>
      <c r="AC11" s="6" t="n">
        <f aca="false">SUM($C11,$E11)</f>
        <v>99552979</v>
      </c>
      <c r="AD11" s="6" t="n">
        <f aca="false">SUM($B11,$D11)</f>
        <v>368</v>
      </c>
      <c r="AE11" s="6" t="n">
        <f aca="false">($AC11-$AD11)</f>
        <v>99552611</v>
      </c>
      <c r="AF11" s="6" t="n">
        <f aca="false">($F11)</f>
        <v>515</v>
      </c>
      <c r="AG11" s="6" t="n">
        <f aca="false">($G11)</f>
        <v>32</v>
      </c>
      <c r="AH11" s="6" t="n">
        <f aca="false">($AF11-$AG11)</f>
        <v>483</v>
      </c>
      <c r="AI11" s="6"/>
      <c r="AJ11" s="6"/>
      <c r="AK11" s="6"/>
    </row>
    <row r="12" customFormat="false" ht="12.8" hidden="false" customHeight="false" outlineLevel="0" collapsed="false">
      <c r="A12" s="6" t="n">
        <v>905000</v>
      </c>
      <c r="B12" s="6" t="n">
        <v>246</v>
      </c>
      <c r="C12" s="6" t="n">
        <v>50681702</v>
      </c>
      <c r="D12" s="6" t="n">
        <v>105</v>
      </c>
      <c r="E12" s="6" t="n">
        <v>48870830</v>
      </c>
      <c r="F12" s="6" t="n">
        <v>515</v>
      </c>
      <c r="G12" s="6" t="n">
        <v>40</v>
      </c>
      <c r="H12" s="6" t="n">
        <v>32580581</v>
      </c>
      <c r="I12" s="6" t="n">
        <v>16290238</v>
      </c>
      <c r="J12" s="6" t="n">
        <v>100</v>
      </c>
      <c r="K12" s="6" t="n">
        <v>19</v>
      </c>
      <c r="L12" s="6" t="n">
        <v>392</v>
      </c>
      <c r="M12" s="6" t="n">
        <v>118</v>
      </c>
      <c r="N12" s="6" t="n">
        <v>3</v>
      </c>
      <c r="O12" s="6" t="n">
        <v>1</v>
      </c>
      <c r="P12" s="6" t="n">
        <v>146611478</v>
      </c>
      <c r="Q12" s="6" t="n">
        <v>146613499</v>
      </c>
      <c r="R12" s="6" t="n">
        <v>28960770</v>
      </c>
      <c r="S12" s="6" t="n">
        <v>52491279</v>
      </c>
      <c r="T12" s="6" t="n">
        <v>98979973</v>
      </c>
      <c r="U12" s="6" t="n">
        <v>1500000000</v>
      </c>
      <c r="V12" s="7" t="n">
        <f aca="false">($T12/$U12)*1000</f>
        <v>65.9866486666667</v>
      </c>
      <c r="W12" s="7" t="n">
        <f aca="false">($Q12/$T12)</f>
        <v>1.48124407954728</v>
      </c>
      <c r="X12" s="7" t="n">
        <f aca="false">($S12/$T12)</f>
        <v>0.530322219829258</v>
      </c>
      <c r="Y12" s="7" t="n">
        <f aca="false">($R12/$T12)</f>
        <v>0.29259221964023</v>
      </c>
      <c r="Z12" s="7" t="n">
        <f aca="false">($T12/$Q12)</f>
        <v>0.67510818359229</v>
      </c>
      <c r="AA12" s="7" t="n">
        <f aca="false">($T12/$S12)</f>
        <v>1.88564605179462</v>
      </c>
      <c r="AB12" s="7" t="n">
        <f aca="false">($T12/$R12)</f>
        <v>3.41772587538246</v>
      </c>
      <c r="AC12" s="6" t="n">
        <f aca="false">SUM($C12,$E12)</f>
        <v>99552532</v>
      </c>
      <c r="AD12" s="6" t="n">
        <f aca="false">SUM($B12,$D12)</f>
        <v>351</v>
      </c>
      <c r="AE12" s="6" t="n">
        <f aca="false">($AC12-$AD12)</f>
        <v>99552181</v>
      </c>
      <c r="AF12" s="6" t="n">
        <f aca="false">($F12)</f>
        <v>515</v>
      </c>
      <c r="AG12" s="6" t="n">
        <f aca="false">($G12)</f>
        <v>40</v>
      </c>
      <c r="AH12" s="6" t="n">
        <f aca="false">($AF12-$AG12)</f>
        <v>475</v>
      </c>
      <c r="AI12" s="6"/>
      <c r="AJ12" s="6"/>
      <c r="AK12" s="6"/>
    </row>
    <row r="13" customFormat="false" ht="12.8" hidden="false" customHeight="false" outlineLevel="0" collapsed="false">
      <c r="A13" s="6" t="n">
        <v>905000</v>
      </c>
      <c r="B13" s="6" t="n">
        <v>261</v>
      </c>
      <c r="C13" s="6" t="n">
        <v>50681940</v>
      </c>
      <c r="D13" s="6" t="n">
        <v>118</v>
      </c>
      <c r="E13" s="6" t="n">
        <v>48870889</v>
      </c>
      <c r="F13" s="6" t="n">
        <v>579</v>
      </c>
      <c r="G13" s="6" t="n">
        <v>38</v>
      </c>
      <c r="H13" s="6" t="n">
        <v>32580624</v>
      </c>
      <c r="I13" s="6" t="n">
        <v>16290297</v>
      </c>
      <c r="J13" s="6" t="n">
        <v>108</v>
      </c>
      <c r="K13" s="6" t="n">
        <v>19</v>
      </c>
      <c r="L13" s="6" t="n">
        <v>422</v>
      </c>
      <c r="M13" s="6" t="n">
        <v>125</v>
      </c>
      <c r="N13" s="6" t="n">
        <v>6</v>
      </c>
      <c r="O13" s="6" t="n">
        <v>0</v>
      </c>
      <c r="P13" s="6" t="n">
        <v>146611478</v>
      </c>
      <c r="Q13" s="6" t="n">
        <v>146613310</v>
      </c>
      <c r="R13" s="6" t="n">
        <v>28960742</v>
      </c>
      <c r="S13" s="6" t="n">
        <v>52491205</v>
      </c>
      <c r="T13" s="6" t="n">
        <v>98869838</v>
      </c>
      <c r="U13" s="6" t="n">
        <v>1500000000</v>
      </c>
      <c r="V13" s="7" t="n">
        <f aca="false">($T13/$U13)*1000</f>
        <v>65.9132253333334</v>
      </c>
      <c r="W13" s="7" t="n">
        <f aca="false">($Q13/$T13)</f>
        <v>1.48289218396413</v>
      </c>
      <c r="X13" s="7" t="n">
        <f aca="false">($S13/$T13)</f>
        <v>0.530912218142807</v>
      </c>
      <c r="Y13" s="7" t="n">
        <f aca="false">($R13/$T13)</f>
        <v>0.292917866417461</v>
      </c>
      <c r="Z13" s="7" t="n">
        <f aca="false">($T13/$Q13)</f>
        <v>0.674357860142439</v>
      </c>
      <c r="AA13" s="7" t="n">
        <f aca="false">($T13/$S13)</f>
        <v>1.88355054908722</v>
      </c>
      <c r="AB13" s="7" t="n">
        <f aca="false">($T13/$R13)</f>
        <v>3.4139262730216</v>
      </c>
      <c r="AC13" s="6" t="n">
        <f aca="false">SUM($C13,$E13)</f>
        <v>99552829</v>
      </c>
      <c r="AD13" s="6" t="n">
        <f aca="false">SUM($B13,$D13)</f>
        <v>379</v>
      </c>
      <c r="AE13" s="6" t="n">
        <f aca="false">($AC13-$AD13)</f>
        <v>99552450</v>
      </c>
      <c r="AF13" s="6" t="n">
        <f aca="false">($F13)</f>
        <v>579</v>
      </c>
      <c r="AG13" s="6" t="n">
        <f aca="false">($G13)</f>
        <v>38</v>
      </c>
      <c r="AH13" s="6" t="n">
        <f aca="false">($AF13-$AG13)</f>
        <v>541</v>
      </c>
      <c r="AI13" s="6"/>
      <c r="AJ13" s="6"/>
      <c r="AK13" s="6"/>
    </row>
    <row r="14" customFormat="false" ht="12.8" hidden="false" customHeight="false" outlineLevel="0" collapsed="false">
      <c r="A14" s="6" t="n">
        <v>4000000</v>
      </c>
      <c r="B14" s="6" t="n">
        <v>1323</v>
      </c>
      <c r="C14" s="6" t="n">
        <v>224026734</v>
      </c>
      <c r="D14" s="6" t="n">
        <v>576</v>
      </c>
      <c r="E14" s="6" t="n">
        <v>216012629</v>
      </c>
      <c r="F14" s="6" t="n">
        <v>2939</v>
      </c>
      <c r="G14" s="6" t="n">
        <v>517</v>
      </c>
      <c r="H14" s="6" t="n">
        <v>145152528</v>
      </c>
      <c r="I14" s="6" t="n">
        <v>74674572</v>
      </c>
      <c r="J14" s="6" t="n">
        <v>385</v>
      </c>
      <c r="K14" s="6" t="n">
        <v>52</v>
      </c>
      <c r="L14" s="6" t="n">
        <v>1586</v>
      </c>
      <c r="M14" s="6" t="n">
        <v>435</v>
      </c>
      <c r="N14" s="6" t="n">
        <v>286</v>
      </c>
      <c r="O14" s="6" t="n">
        <v>6</v>
      </c>
      <c r="P14" s="6" t="n">
        <v>648005478</v>
      </c>
      <c r="Q14" s="6" t="n">
        <v>648016051</v>
      </c>
      <c r="R14" s="6" t="n">
        <v>128001748</v>
      </c>
      <c r="S14" s="6" t="n">
        <v>232006371</v>
      </c>
      <c r="T14" s="6" t="n">
        <v>430655820</v>
      </c>
      <c r="U14" s="6" t="n">
        <v>1500000000</v>
      </c>
      <c r="V14" s="7" t="n">
        <f aca="false">($T14/$U14)*1000</f>
        <v>287.10388</v>
      </c>
      <c r="W14" s="7" t="n">
        <f aca="false">($Q14/$T14)</f>
        <v>1.50471913046479</v>
      </c>
      <c r="X14" s="7" t="n">
        <f aca="false">($S14/$T14)</f>
        <v>0.538728052020753</v>
      </c>
      <c r="Y14" s="7" t="n">
        <f aca="false">($R14/$T14)</f>
        <v>0.29722516695583</v>
      </c>
      <c r="Z14" s="7" t="n">
        <f aca="false">($T14/$Q14)</f>
        <v>0.664575853229907</v>
      </c>
      <c r="AA14" s="7" t="n">
        <f aca="false">($T14/$S14)</f>
        <v>1.85622411205251</v>
      </c>
      <c r="AB14" s="7" t="n">
        <f aca="false">($T14/$R14)</f>
        <v>3.36445264794353</v>
      </c>
      <c r="AC14" s="6" t="n">
        <f aca="false">SUM($C14,$E14)</f>
        <v>440039363</v>
      </c>
      <c r="AD14" s="6" t="n">
        <f aca="false">SUM($B14,$D14)</f>
        <v>1899</v>
      </c>
      <c r="AE14" s="6" t="n">
        <f aca="false">($AC14-$AD14)</f>
        <v>440037464</v>
      </c>
      <c r="AF14" s="6" t="n">
        <f aca="false">($F14)</f>
        <v>2939</v>
      </c>
      <c r="AG14" s="6" t="n">
        <f aca="false">($G14)</f>
        <v>517</v>
      </c>
      <c r="AH14" s="6" t="n">
        <f aca="false">($AF14-$AG14)</f>
        <v>2422</v>
      </c>
      <c r="AI14" s="6"/>
      <c r="AJ14" s="6"/>
      <c r="AK14" s="6"/>
    </row>
    <row r="15" customFormat="false" ht="12.8" hidden="false" customHeight="false" outlineLevel="0" collapsed="false">
      <c r="A15" s="6" t="n">
        <v>4000000</v>
      </c>
      <c r="B15" s="6" t="n">
        <v>1169</v>
      </c>
      <c r="C15" s="6" t="n">
        <v>231762720</v>
      </c>
      <c r="D15" s="6" t="n">
        <v>337</v>
      </c>
      <c r="E15" s="6" t="n">
        <v>216009940</v>
      </c>
      <c r="F15" s="6" t="n">
        <v>2270</v>
      </c>
      <c r="G15" s="6" t="n">
        <v>155</v>
      </c>
      <c r="H15" s="6" t="n">
        <v>144001296</v>
      </c>
      <c r="I15" s="6" t="n">
        <v>72000665</v>
      </c>
      <c r="J15" s="6" t="n">
        <v>144</v>
      </c>
      <c r="K15" s="6" t="n">
        <v>14</v>
      </c>
      <c r="L15" s="6" t="n">
        <v>756</v>
      </c>
      <c r="M15" s="6" t="n">
        <v>158</v>
      </c>
      <c r="N15" s="6" t="n">
        <v>234</v>
      </c>
      <c r="O15" s="6" t="n">
        <v>14</v>
      </c>
      <c r="P15" s="6" t="n">
        <v>648001478</v>
      </c>
      <c r="Q15" s="6" t="n">
        <v>648007762</v>
      </c>
      <c r="R15" s="6" t="n">
        <v>128001626</v>
      </c>
      <c r="S15" s="6" t="n">
        <v>232002747</v>
      </c>
      <c r="T15" s="6" t="n">
        <v>433995302</v>
      </c>
      <c r="U15" s="6" t="n">
        <v>1500000000</v>
      </c>
      <c r="V15" s="7" t="n">
        <f aca="false">($T15/$U15)*1000</f>
        <v>289.330201333333</v>
      </c>
      <c r="W15" s="7" t="n">
        <f aca="false">($Q15/$T15)</f>
        <v>1.49312160526567</v>
      </c>
      <c r="X15" s="7" t="n">
        <f aca="false">($S15/$T15)</f>
        <v>0.53457432818017</v>
      </c>
      <c r="Y15" s="7" t="n">
        <f aca="false">($R15/$T15)</f>
        <v>0.294937814787682</v>
      </c>
      <c r="Z15" s="7" t="n">
        <f aca="false">($T15/$Q15)</f>
        <v>0.669737814035629</v>
      </c>
      <c r="AA15" s="7" t="n">
        <f aca="false">($T15/$S15)</f>
        <v>1.87064725574133</v>
      </c>
      <c r="AB15" s="7" t="n">
        <f aca="false">($T15/$R15)</f>
        <v>3.39054522635517</v>
      </c>
      <c r="AC15" s="6" t="n">
        <f aca="false">SUM($C15,$E15)</f>
        <v>447772660</v>
      </c>
      <c r="AD15" s="6" t="n">
        <f aca="false">SUM($B15,$D15)</f>
        <v>1506</v>
      </c>
      <c r="AE15" s="6" t="n">
        <f aca="false">($AC15-$AD15)</f>
        <v>447771154</v>
      </c>
      <c r="AF15" s="6" t="n">
        <f aca="false">($F15)</f>
        <v>2270</v>
      </c>
      <c r="AG15" s="6" t="n">
        <f aca="false">($G15)</f>
        <v>155</v>
      </c>
      <c r="AH15" s="6" t="n">
        <f aca="false">($AF15-$AG15)</f>
        <v>2115</v>
      </c>
      <c r="AI15" s="6"/>
      <c r="AJ15" s="6"/>
      <c r="AK15" s="6"/>
    </row>
    <row r="16" customFormat="false" ht="12.8" hidden="false" customHeight="false" outlineLevel="0" collapsed="false">
      <c r="A16" s="6" t="n">
        <v>4000000</v>
      </c>
      <c r="B16" s="6" t="n">
        <v>658</v>
      </c>
      <c r="C16" s="6" t="n">
        <v>245271751</v>
      </c>
      <c r="D16" s="6" t="n">
        <v>148</v>
      </c>
      <c r="E16" s="6" t="n">
        <v>216003339</v>
      </c>
      <c r="F16" s="6" t="n">
        <v>1143</v>
      </c>
      <c r="G16" s="6" t="n">
        <v>120</v>
      </c>
      <c r="H16" s="6" t="n">
        <v>144001288</v>
      </c>
      <c r="I16" s="6" t="n">
        <v>72000627</v>
      </c>
      <c r="J16" s="6" t="n">
        <v>145</v>
      </c>
      <c r="K16" s="6" t="n">
        <v>14</v>
      </c>
      <c r="L16" s="6" t="n">
        <v>738</v>
      </c>
      <c r="M16" s="6" t="n">
        <v>159</v>
      </c>
      <c r="N16" s="6" t="n">
        <v>19</v>
      </c>
      <c r="O16" s="6" t="n">
        <v>1</v>
      </c>
      <c r="P16" s="6" t="n">
        <v>648001478</v>
      </c>
      <c r="Q16" s="6" t="n">
        <v>648007799</v>
      </c>
      <c r="R16" s="6" t="n">
        <v>128001634</v>
      </c>
      <c r="S16" s="6" t="n">
        <v>232002826</v>
      </c>
      <c r="T16" s="6" t="n">
        <v>436508703</v>
      </c>
      <c r="U16" s="6" t="n">
        <v>1500000000</v>
      </c>
      <c r="V16" s="7" t="n">
        <f aca="false">($T16/$U16)*1000</f>
        <v>291.005802</v>
      </c>
      <c r="W16" s="7" t="n">
        <f aca="false">($Q16/$T16)</f>
        <v>1.48452435093831</v>
      </c>
      <c r="X16" s="7" t="n">
        <f aca="false">($S16/$T16)</f>
        <v>0.531496449911561</v>
      </c>
      <c r="Y16" s="7" t="n">
        <f aca="false">($R16/$T16)</f>
        <v>0.293239592063758</v>
      </c>
      <c r="Z16" s="7" t="n">
        <f aca="false">($T16/$Q16)</f>
        <v>0.673616434360229</v>
      </c>
      <c r="AA16" s="7" t="n">
        <f aca="false">($T16/$S16)</f>
        <v>1.88148011179829</v>
      </c>
      <c r="AB16" s="7" t="n">
        <f aca="false">($T16/$R16)</f>
        <v>3.41018070909939</v>
      </c>
      <c r="AC16" s="6" t="n">
        <f aca="false">SUM($C16,$E16)</f>
        <v>461275090</v>
      </c>
      <c r="AD16" s="6" t="n">
        <f aca="false">SUM($B16,$D16)</f>
        <v>806</v>
      </c>
      <c r="AE16" s="6" t="n">
        <f aca="false">($AC16-$AD16)</f>
        <v>461274284</v>
      </c>
      <c r="AF16" s="6" t="n">
        <f aca="false">($F16)</f>
        <v>1143</v>
      </c>
      <c r="AG16" s="6" t="n">
        <f aca="false">($G16)</f>
        <v>120</v>
      </c>
      <c r="AH16" s="6" t="n">
        <f aca="false">($AF16-$AG16)</f>
        <v>1023</v>
      </c>
      <c r="AI16" s="6"/>
      <c r="AJ16" s="6"/>
      <c r="AK16" s="6"/>
    </row>
    <row r="17" customFormat="false" ht="12.8" hidden="false" customHeight="false" outlineLevel="0" collapsed="false">
      <c r="A17" s="6" t="n">
        <v>4000000</v>
      </c>
      <c r="B17" s="6" t="n">
        <v>564</v>
      </c>
      <c r="C17" s="6" t="n">
        <v>224004525</v>
      </c>
      <c r="D17" s="6" t="n">
        <v>125</v>
      </c>
      <c r="E17" s="6" t="n">
        <v>216002032</v>
      </c>
      <c r="F17" s="6" t="n">
        <v>1074</v>
      </c>
      <c r="G17" s="6" t="n">
        <v>76</v>
      </c>
      <c r="H17" s="6" t="n">
        <v>144001292</v>
      </c>
      <c r="I17" s="6" t="n">
        <v>72000642</v>
      </c>
      <c r="J17" s="6" t="n">
        <v>134</v>
      </c>
      <c r="K17" s="6" t="n">
        <v>12</v>
      </c>
      <c r="L17" s="6" t="n">
        <v>683</v>
      </c>
      <c r="M17" s="6" t="n">
        <v>146</v>
      </c>
      <c r="N17" s="6" t="n">
        <v>5</v>
      </c>
      <c r="O17" s="6" t="n">
        <v>0</v>
      </c>
      <c r="P17" s="6" t="n">
        <v>648001478</v>
      </c>
      <c r="Q17" s="6" t="n">
        <v>648007725</v>
      </c>
      <c r="R17" s="6" t="n">
        <v>128001600</v>
      </c>
      <c r="S17" s="6" t="n">
        <v>232002819</v>
      </c>
      <c r="T17" s="6" t="n">
        <v>432526230</v>
      </c>
      <c r="U17" s="6" t="n">
        <v>1500000000</v>
      </c>
      <c r="V17" s="7" t="n">
        <f aca="false">($T17/$U17)*1000</f>
        <v>288.35082</v>
      </c>
      <c r="W17" s="7" t="n">
        <f aca="false">($Q17/$T17)</f>
        <v>1.49819289572334</v>
      </c>
      <c r="X17" s="7" t="n">
        <f aca="false">($S17/$T17)</f>
        <v>0.536390172221463</v>
      </c>
      <c r="Y17" s="7" t="n">
        <f aca="false">($R17/$T17)</f>
        <v>0.295939508685982</v>
      </c>
      <c r="Z17" s="7" t="n">
        <f aca="false">($T17/$Q17)</f>
        <v>0.667470792882909</v>
      </c>
      <c r="AA17" s="7" t="n">
        <f aca="false">($T17/$S17)</f>
        <v>1.86431454524697</v>
      </c>
      <c r="AB17" s="7" t="n">
        <f aca="false">($T17/$R17)</f>
        <v>3.37906893351333</v>
      </c>
      <c r="AC17" s="6" t="n">
        <f aca="false">SUM($C17,$E17)</f>
        <v>440006557</v>
      </c>
      <c r="AD17" s="6" t="n">
        <f aca="false">SUM($B17,$D17)</f>
        <v>689</v>
      </c>
      <c r="AE17" s="6" t="n">
        <f aca="false">($AC17-$AD17)</f>
        <v>440005868</v>
      </c>
      <c r="AF17" s="6" t="n">
        <f aca="false">($F17)</f>
        <v>1074</v>
      </c>
      <c r="AG17" s="6" t="n">
        <f aca="false">($G17)</f>
        <v>76</v>
      </c>
      <c r="AH17" s="6" t="n">
        <f aca="false">($AF17-$AG17)</f>
        <v>998</v>
      </c>
      <c r="AI17" s="6"/>
      <c r="AJ17" s="6"/>
      <c r="AK17" s="6"/>
    </row>
    <row r="18" customFormat="false" ht="12.8" hidden="false" customHeight="false" outlineLevel="0" collapsed="false">
      <c r="A18" s="6" t="n">
        <v>4000000</v>
      </c>
      <c r="B18" s="6" t="n">
        <v>501</v>
      </c>
      <c r="C18" s="6" t="n">
        <v>224004421</v>
      </c>
      <c r="D18" s="6" t="n">
        <v>82</v>
      </c>
      <c r="E18" s="6" t="n">
        <v>216002012</v>
      </c>
      <c r="F18" s="6" t="n">
        <v>679</v>
      </c>
      <c r="G18" s="6" t="n">
        <v>14</v>
      </c>
      <c r="H18" s="6" t="n">
        <v>144001409</v>
      </c>
      <c r="I18" s="6" t="n">
        <v>72000698</v>
      </c>
      <c r="J18" s="6" t="n">
        <v>169</v>
      </c>
      <c r="K18" s="6" t="n">
        <v>18</v>
      </c>
      <c r="L18" s="6" t="n">
        <v>840</v>
      </c>
      <c r="M18" s="6" t="n">
        <v>190</v>
      </c>
      <c r="N18" s="6" t="n">
        <v>6</v>
      </c>
      <c r="O18" s="6" t="n">
        <v>1</v>
      </c>
      <c r="P18" s="6" t="n">
        <v>648001478</v>
      </c>
      <c r="Q18" s="6" t="n">
        <v>648007689</v>
      </c>
      <c r="R18" s="6" t="n">
        <v>128001609</v>
      </c>
      <c r="S18" s="6" t="n">
        <v>232002765</v>
      </c>
      <c r="T18" s="6" t="n">
        <v>434796997</v>
      </c>
      <c r="U18" s="6" t="n">
        <v>1500000000</v>
      </c>
      <c r="V18" s="7" t="n">
        <f aca="false">($T18/$U18)*1000</f>
        <v>289.864664666667</v>
      </c>
      <c r="W18" s="7" t="n">
        <f aca="false">($Q18/$T18)</f>
        <v>1.4903683637907</v>
      </c>
      <c r="X18" s="7" t="n">
        <f aca="false">($S18/$T18)</f>
        <v>0.533588701395746</v>
      </c>
      <c r="Y18" s="7" t="n">
        <f aca="false">($R18/$T18)</f>
        <v>0.294393958291299</v>
      </c>
      <c r="Z18" s="7" t="n">
        <f aca="false">($T18/$Q18)</f>
        <v>0.670975058445641</v>
      </c>
      <c r="AA18" s="7" t="n">
        <f aca="false">($T18/$S18)</f>
        <v>1.87410265131969</v>
      </c>
      <c r="AB18" s="7" t="n">
        <f aca="false">($T18/$R18)</f>
        <v>3.39680884011388</v>
      </c>
      <c r="AC18" s="6" t="n">
        <f aca="false">SUM($C18,$E18)</f>
        <v>440006433</v>
      </c>
      <c r="AD18" s="6" t="n">
        <f aca="false">SUM($B18,$D18)</f>
        <v>583</v>
      </c>
      <c r="AE18" s="6" t="n">
        <f aca="false">($AC18-$AD18)</f>
        <v>440005850</v>
      </c>
      <c r="AF18" s="6" t="n">
        <f aca="false">($F18)</f>
        <v>679</v>
      </c>
      <c r="AG18" s="6" t="n">
        <f aca="false">($G18)</f>
        <v>14</v>
      </c>
      <c r="AH18" s="6" t="n">
        <f aca="false">($AF18-$AG18)</f>
        <v>665</v>
      </c>
      <c r="AI18" s="6"/>
      <c r="AJ18" s="6"/>
      <c r="AK18" s="6"/>
    </row>
    <row r="19" customFormat="false" ht="12.8" hidden="false" customHeight="false" outlineLevel="0" collapsed="false">
      <c r="A19" s="6" t="n">
        <v>4000000</v>
      </c>
      <c r="B19" s="6" t="n">
        <v>536</v>
      </c>
      <c r="C19" s="6" t="n">
        <v>224004586</v>
      </c>
      <c r="D19" s="6" t="n">
        <v>88</v>
      </c>
      <c r="E19" s="6" t="n">
        <v>216002160</v>
      </c>
      <c r="F19" s="6" t="n">
        <v>738</v>
      </c>
      <c r="G19" s="6" t="n">
        <v>14</v>
      </c>
      <c r="H19" s="6" t="n">
        <v>144002035</v>
      </c>
      <c r="I19" s="6" t="n">
        <v>72001061</v>
      </c>
      <c r="J19" s="6" t="n">
        <v>300</v>
      </c>
      <c r="K19" s="6" t="n">
        <v>42</v>
      </c>
      <c r="L19" s="6" t="n">
        <v>1721</v>
      </c>
      <c r="M19" s="6" t="n">
        <v>340</v>
      </c>
      <c r="N19" s="6" t="n">
        <v>11</v>
      </c>
      <c r="O19" s="6" t="n">
        <v>0</v>
      </c>
      <c r="P19" s="6" t="n">
        <v>648001478</v>
      </c>
      <c r="Q19" s="6" t="n">
        <v>648007895</v>
      </c>
      <c r="R19" s="6" t="n">
        <v>128001638</v>
      </c>
      <c r="S19" s="6" t="n">
        <v>232002809</v>
      </c>
      <c r="T19" s="6" t="n">
        <v>434685587</v>
      </c>
      <c r="U19" s="6" t="n">
        <v>1500000000</v>
      </c>
      <c r="V19" s="7" t="n">
        <f aca="false">($T19/$U19)*1000</f>
        <v>289.790391333333</v>
      </c>
      <c r="W19" s="7" t="n">
        <f aca="false">($Q19/$T19)</f>
        <v>1.49075081939627</v>
      </c>
      <c r="X19" s="7" t="n">
        <f aca="false">($S19/$T19)</f>
        <v>0.533725561505677</v>
      </c>
      <c r="Y19" s="7" t="n">
        <f aca="false">($R19/$T19)</f>
        <v>0.294469478234621</v>
      </c>
      <c r="Z19" s="7" t="n">
        <f aca="false">($T19/$Q19)</f>
        <v>0.670802918226791</v>
      </c>
      <c r="AA19" s="7" t="n">
        <f aca="false">($T19/$S19)</f>
        <v>1.87362208618776</v>
      </c>
      <c r="AB19" s="7" t="n">
        <f aca="false">($T19/$R19)</f>
        <v>3.39593769104736</v>
      </c>
      <c r="AC19" s="6" t="n">
        <f aca="false">SUM($C19,$E19)</f>
        <v>440006746</v>
      </c>
      <c r="AD19" s="6" t="n">
        <f aca="false">SUM($B19,$D19)</f>
        <v>624</v>
      </c>
      <c r="AE19" s="6" t="n">
        <f aca="false">($AC19-$AD19)</f>
        <v>440006122</v>
      </c>
      <c r="AF19" s="6" t="n">
        <f aca="false">($F19)</f>
        <v>738</v>
      </c>
      <c r="AG19" s="6" t="n">
        <f aca="false">($G19)</f>
        <v>14</v>
      </c>
      <c r="AH19" s="6" t="n">
        <f aca="false">($AF19-$AG19)</f>
        <v>724</v>
      </c>
      <c r="AI19" s="6"/>
      <c r="AJ19" s="6"/>
      <c r="AK19" s="6"/>
    </row>
    <row r="20" customFormat="false" ht="12.8" hidden="false" customHeight="false" outlineLevel="0" collapsed="false">
      <c r="A20" s="6" t="n">
        <v>25000000</v>
      </c>
      <c r="B20" s="6" t="n">
        <v>2220</v>
      </c>
      <c r="C20" s="6" t="n">
        <v>1400023388</v>
      </c>
      <c r="D20" s="6" t="n">
        <v>1242</v>
      </c>
      <c r="E20" s="6" t="n">
        <v>1350011246</v>
      </c>
      <c r="F20" s="6" t="n">
        <v>5142</v>
      </c>
      <c r="G20" s="6" t="n">
        <v>393</v>
      </c>
      <c r="H20" s="6" t="n">
        <v>901119260</v>
      </c>
      <c r="I20" s="6" t="n">
        <v>452227723</v>
      </c>
      <c r="J20" s="6" t="n">
        <v>729</v>
      </c>
      <c r="K20" s="6" t="n">
        <v>55</v>
      </c>
      <c r="L20" s="6" t="n">
        <v>3023</v>
      </c>
      <c r="M20" s="6" t="n">
        <v>779</v>
      </c>
      <c r="N20" s="6" t="n">
        <v>372</v>
      </c>
      <c r="O20" s="6" t="n">
        <v>9</v>
      </c>
      <c r="P20" s="6" t="n">
        <v>4050005478</v>
      </c>
      <c r="Q20" s="6" t="n">
        <v>4050045230</v>
      </c>
      <c r="R20" s="6" t="n">
        <v>800007586</v>
      </c>
      <c r="S20" s="6" t="n">
        <v>1450016914</v>
      </c>
      <c r="T20" s="6" t="n">
        <v>2651861620</v>
      </c>
      <c r="U20" s="6" t="n">
        <v>1500000000</v>
      </c>
      <c r="V20" s="7" t="n">
        <f aca="false">($T20/$U20)*1000</f>
        <v>1767.90774666667</v>
      </c>
      <c r="W20" s="7" t="n">
        <f aca="false">($Q20/$T20)</f>
        <v>1.52724606723634</v>
      </c>
      <c r="X20" s="7" t="n">
        <f aca="false">($S20/$T20)</f>
        <v>0.54679207356227</v>
      </c>
      <c r="Y20" s="7" t="n">
        <f aca="false">($R20/$T20)</f>
        <v>0.301677727060283</v>
      </c>
      <c r="Z20" s="7" t="n">
        <f aca="false">($T20/$Q20)</f>
        <v>0.65477333446965</v>
      </c>
      <c r="AA20" s="7" t="n">
        <f aca="false">($T20/$S20)</f>
        <v>1.82884874955328</v>
      </c>
      <c r="AB20" s="7" t="n">
        <f aca="false">($T20/$R20)</f>
        <v>3.31479559245079</v>
      </c>
      <c r="AC20" s="6" t="n">
        <f aca="false">SUM($C20,$E20)</f>
        <v>2750034634</v>
      </c>
      <c r="AD20" s="6" t="n">
        <f aca="false">SUM($B20,$D20)</f>
        <v>3462</v>
      </c>
      <c r="AE20" s="6" t="n">
        <f aca="false">($AC20-$AD20)</f>
        <v>2750031172</v>
      </c>
      <c r="AF20" s="6" t="n">
        <f aca="false">($F20)</f>
        <v>5142</v>
      </c>
      <c r="AG20" s="6" t="n">
        <f aca="false">($G20)</f>
        <v>393</v>
      </c>
      <c r="AH20" s="6" t="n">
        <f aca="false">($AF20-$AG20)</f>
        <v>4749</v>
      </c>
      <c r="AI20" s="6"/>
      <c r="AJ20" s="6"/>
      <c r="AK20" s="6"/>
    </row>
    <row r="21" customFormat="false" ht="12.8" hidden="false" customHeight="false" outlineLevel="0" collapsed="false">
      <c r="A21" s="6" t="n">
        <v>25000000</v>
      </c>
      <c r="B21" s="6" t="n">
        <v>2159</v>
      </c>
      <c r="C21" s="6" t="n">
        <v>1400022750</v>
      </c>
      <c r="D21" s="6" t="n">
        <v>233</v>
      </c>
      <c r="E21" s="6" t="n">
        <v>1350010045</v>
      </c>
      <c r="F21" s="6" t="n">
        <v>2927</v>
      </c>
      <c r="G21" s="6" t="n">
        <v>147</v>
      </c>
      <c r="H21" s="6" t="n">
        <v>900006064</v>
      </c>
      <c r="I21" s="6" t="n">
        <v>450003336</v>
      </c>
      <c r="J21" s="6" t="n">
        <v>531</v>
      </c>
      <c r="K21" s="6" t="n">
        <v>16</v>
      </c>
      <c r="L21" s="6" t="n">
        <v>2295</v>
      </c>
      <c r="M21" s="6" t="n">
        <v>549</v>
      </c>
      <c r="N21" s="6" t="n">
        <v>64</v>
      </c>
      <c r="O21" s="6" t="n">
        <v>1</v>
      </c>
      <c r="P21" s="6" t="n">
        <v>4050001478</v>
      </c>
      <c r="Q21" s="6" t="n">
        <v>4050036754</v>
      </c>
      <c r="R21" s="6" t="n">
        <v>800007512</v>
      </c>
      <c r="S21" s="6" t="n">
        <v>1450012929</v>
      </c>
      <c r="T21" s="6" t="n">
        <v>2711098154</v>
      </c>
      <c r="U21" s="6" t="n">
        <v>1500000000</v>
      </c>
      <c r="V21" s="7" t="n">
        <f aca="false">($T21/$U21)*1000</f>
        <v>1807.39876933333</v>
      </c>
      <c r="W21" s="7" t="n">
        <f aca="false">($Q21/$T21)</f>
        <v>1.49387315543132</v>
      </c>
      <c r="X21" s="7" t="n">
        <f aca="false">($S21/$T21)</f>
        <v>0.534843390624064</v>
      </c>
      <c r="Y21" s="7" t="n">
        <f aca="false">($R21/$T21)</f>
        <v>0.295086148326889</v>
      </c>
      <c r="Z21" s="7" t="n">
        <f aca="false">($T21/$Q21)</f>
        <v>0.669400876750661</v>
      </c>
      <c r="AA21" s="7" t="n">
        <f aca="false">($T21/$S21)</f>
        <v>1.8697061934956</v>
      </c>
      <c r="AB21" s="7" t="n">
        <f aca="false">($T21/$R21)</f>
        <v>3.38884087128422</v>
      </c>
      <c r="AC21" s="6" t="n">
        <f aca="false">SUM($C21,$E21)</f>
        <v>2750032795</v>
      </c>
      <c r="AD21" s="6" t="n">
        <f aca="false">SUM($B21,$D21)</f>
        <v>2392</v>
      </c>
      <c r="AE21" s="6" t="n">
        <f aca="false">($AC21-$AD21)</f>
        <v>2750030403</v>
      </c>
      <c r="AF21" s="6" t="n">
        <f aca="false">($F21)</f>
        <v>2927</v>
      </c>
      <c r="AG21" s="6" t="n">
        <f aca="false">($G21)</f>
        <v>147</v>
      </c>
      <c r="AH21" s="6" t="n">
        <f aca="false">($AF21-$AG21)</f>
        <v>2780</v>
      </c>
      <c r="AI21" s="6"/>
      <c r="AJ21" s="6"/>
      <c r="AK21" s="6"/>
    </row>
    <row r="22" customFormat="false" ht="12.8" hidden="false" customHeight="false" outlineLevel="0" collapsed="false">
      <c r="A22" s="6" t="n">
        <v>25000000</v>
      </c>
      <c r="B22" s="6" t="n">
        <v>2127</v>
      </c>
      <c r="C22" s="6" t="n">
        <v>1498017489</v>
      </c>
      <c r="D22" s="6" t="n">
        <v>110</v>
      </c>
      <c r="E22" s="6" t="n">
        <v>1350009542</v>
      </c>
      <c r="F22" s="6" t="n">
        <v>2719</v>
      </c>
      <c r="G22" s="6" t="n">
        <v>19</v>
      </c>
      <c r="H22" s="6" t="n">
        <v>900006163</v>
      </c>
      <c r="I22" s="6" t="n">
        <v>450003363</v>
      </c>
      <c r="J22" s="6" t="n">
        <v>527</v>
      </c>
      <c r="K22" s="6" t="n">
        <v>20</v>
      </c>
      <c r="L22" s="6" t="n">
        <v>2319</v>
      </c>
      <c r="M22" s="6" t="n">
        <v>553</v>
      </c>
      <c r="N22" s="6" t="n">
        <v>40</v>
      </c>
      <c r="O22" s="6" t="n">
        <v>1</v>
      </c>
      <c r="P22" s="6" t="n">
        <v>4050001478</v>
      </c>
      <c r="Q22" s="6" t="n">
        <v>4050036811</v>
      </c>
      <c r="R22" s="6" t="n">
        <v>800007512</v>
      </c>
      <c r="S22" s="6" t="n">
        <v>1450013157</v>
      </c>
      <c r="T22" s="6" t="n">
        <v>2695530474</v>
      </c>
      <c r="U22" s="6" t="n">
        <v>1500000000</v>
      </c>
      <c r="V22" s="7" t="n">
        <f aca="false">($T22/$U22)*1000</f>
        <v>1797.020316</v>
      </c>
      <c r="W22" s="7" t="n">
        <f aca="false">($Q22/$T22)</f>
        <v>1.5025008435501</v>
      </c>
      <c r="X22" s="7" t="n">
        <f aca="false">($S22/$T22)</f>
        <v>0.537932392523936</v>
      </c>
      <c r="Y22" s="7" t="n">
        <f aca="false">($R22/$T22)</f>
        <v>0.296790379376731</v>
      </c>
      <c r="Z22" s="7" t="n">
        <f aca="false">($T22/$Q22)</f>
        <v>0.665557030661764</v>
      </c>
      <c r="AA22" s="7" t="n">
        <f aca="false">($T22/$S22)</f>
        <v>1.85896966588697</v>
      </c>
      <c r="AB22" s="7" t="n">
        <f aca="false">($T22/$R22)</f>
        <v>3.36938145400815</v>
      </c>
      <c r="AC22" s="6" t="n">
        <f aca="false">SUM($C22,$E22)</f>
        <v>2848027031</v>
      </c>
      <c r="AD22" s="6" t="n">
        <f aca="false">SUM($B22,$D22)</f>
        <v>2237</v>
      </c>
      <c r="AE22" s="6" t="n">
        <f aca="false">($AC22-$AD22)</f>
        <v>2848024794</v>
      </c>
      <c r="AF22" s="6" t="n">
        <f aca="false">($F22)</f>
        <v>2719</v>
      </c>
      <c r="AG22" s="6" t="n">
        <f aca="false">($G22)</f>
        <v>19</v>
      </c>
      <c r="AH22" s="6" t="n">
        <f aca="false">($AF22-$AG22)</f>
        <v>2700</v>
      </c>
      <c r="AI22" s="6"/>
      <c r="AJ22" s="6"/>
      <c r="AK22" s="6"/>
    </row>
    <row r="23" customFormat="false" ht="12.8" hidden="false" customHeight="false" outlineLevel="0" collapsed="false">
      <c r="A23" s="6" t="n">
        <v>25000000</v>
      </c>
      <c r="B23" s="6" t="n">
        <v>2110</v>
      </c>
      <c r="C23" s="6" t="n">
        <v>1400021779</v>
      </c>
      <c r="D23" s="6" t="n">
        <v>98</v>
      </c>
      <c r="E23" s="6" t="n">
        <v>1350009523</v>
      </c>
      <c r="F23" s="6" t="n">
        <v>2365</v>
      </c>
      <c r="G23" s="6" t="n">
        <v>16</v>
      </c>
      <c r="H23" s="6" t="n">
        <v>900006238</v>
      </c>
      <c r="I23" s="6" t="n">
        <v>450003356</v>
      </c>
      <c r="J23" s="6" t="n">
        <v>523</v>
      </c>
      <c r="K23" s="6" t="n">
        <v>17</v>
      </c>
      <c r="L23" s="6" t="n">
        <v>2231</v>
      </c>
      <c r="M23" s="6" t="n">
        <v>538</v>
      </c>
      <c r="N23" s="6" t="n">
        <v>17</v>
      </c>
      <c r="O23" s="6" t="n">
        <v>0</v>
      </c>
      <c r="P23" s="6" t="n">
        <v>4050001478</v>
      </c>
      <c r="Q23" s="6" t="n">
        <v>4050036209</v>
      </c>
      <c r="R23" s="6" t="n">
        <v>800007408</v>
      </c>
      <c r="S23" s="6" t="n">
        <v>1450012879</v>
      </c>
      <c r="T23" s="6" t="n">
        <v>2707457307</v>
      </c>
      <c r="U23" s="6" t="n">
        <v>1500000000</v>
      </c>
      <c r="V23" s="7" t="n">
        <f aca="false">($T23/$U23)*1000</f>
        <v>1804.971538</v>
      </c>
      <c r="W23" s="7" t="n">
        <f aca="false">($Q23/$T23)</f>
        <v>1.49588183663278</v>
      </c>
      <c r="X23" s="7" t="n">
        <f aca="false">($S23/$T23)</f>
        <v>0.535562601578633</v>
      </c>
      <c r="Y23" s="7" t="n">
        <f aca="false">($R23/$T23)</f>
        <v>0.295482926335207</v>
      </c>
      <c r="Z23" s="7" t="n">
        <f aca="false">($T23/$Q23)</f>
        <v>0.66850200029903</v>
      </c>
      <c r="AA23" s="7" t="n">
        <f aca="false">($T23/$S23)</f>
        <v>1.86719535130419</v>
      </c>
      <c r="AB23" s="7" t="n">
        <f aca="false">($T23/$R23)</f>
        <v>3.38429029522187</v>
      </c>
      <c r="AC23" s="6" t="n">
        <f aca="false">SUM($C23,$E23)</f>
        <v>2750031302</v>
      </c>
      <c r="AD23" s="6" t="n">
        <f aca="false">SUM($B23,$D23)</f>
        <v>2208</v>
      </c>
      <c r="AE23" s="6" t="n">
        <f aca="false">($AC23-$AD23)</f>
        <v>2750029094</v>
      </c>
      <c r="AF23" s="6" t="n">
        <f aca="false">($F23)</f>
        <v>2365</v>
      </c>
      <c r="AG23" s="6" t="n">
        <f aca="false">($G23)</f>
        <v>16</v>
      </c>
      <c r="AH23" s="6" t="n">
        <f aca="false">($AF23-$AG23)</f>
        <v>2349</v>
      </c>
      <c r="AI23" s="6"/>
      <c r="AJ23" s="6"/>
      <c r="AK23" s="6"/>
    </row>
    <row r="24" customFormat="false" ht="12.8" hidden="false" customHeight="false" outlineLevel="0" collapsed="false">
      <c r="A24" s="6" t="n">
        <v>25000000</v>
      </c>
      <c r="B24" s="6" t="n">
        <v>2122</v>
      </c>
      <c r="C24" s="6" t="n">
        <v>1400021786</v>
      </c>
      <c r="D24" s="6" t="n">
        <v>114</v>
      </c>
      <c r="E24" s="6" t="n">
        <v>1350009651</v>
      </c>
      <c r="F24" s="6" t="n">
        <v>2406</v>
      </c>
      <c r="G24" s="6" t="n">
        <v>26</v>
      </c>
      <c r="H24" s="6" t="n">
        <v>900006273</v>
      </c>
      <c r="I24" s="6" t="n">
        <v>450003366</v>
      </c>
      <c r="J24" s="6" t="n">
        <v>531</v>
      </c>
      <c r="K24" s="6" t="n">
        <v>23</v>
      </c>
      <c r="L24" s="6" t="n">
        <v>2269</v>
      </c>
      <c r="M24" s="6" t="n">
        <v>554</v>
      </c>
      <c r="N24" s="6" t="n">
        <v>89</v>
      </c>
      <c r="O24" s="6" t="n">
        <v>1</v>
      </c>
      <c r="P24" s="6" t="n">
        <v>4050001478</v>
      </c>
      <c r="Q24" s="6" t="n">
        <v>4050037261</v>
      </c>
      <c r="R24" s="6" t="n">
        <v>800007558</v>
      </c>
      <c r="S24" s="6" t="n">
        <v>1450013356</v>
      </c>
      <c r="T24" s="6" t="n">
        <v>2699878526</v>
      </c>
      <c r="U24" s="6" t="n">
        <v>1500000000</v>
      </c>
      <c r="V24" s="7" t="n">
        <f aca="false">($T24/$U24)*1000</f>
        <v>1799.91901733333</v>
      </c>
      <c r="W24" s="7" t="n">
        <f aca="false">($Q24/$T24)</f>
        <v>1.50008128958317</v>
      </c>
      <c r="X24" s="7" t="n">
        <f aca="false">($S24/$T24)</f>
        <v>0.537066146508549</v>
      </c>
      <c r="Y24" s="7" t="n">
        <f aca="false">($R24/$T24)</f>
        <v>0.296312426761381</v>
      </c>
      <c r="Z24" s="7" t="n">
        <f aca="false">($T24/$Q24)</f>
        <v>0.666630539920852</v>
      </c>
      <c r="AA24" s="7" t="n">
        <f aca="false">($T24/$S24)</f>
        <v>1.86196803969301</v>
      </c>
      <c r="AB24" s="7" t="n">
        <f aca="false">($T24/$R24)</f>
        <v>3.37481627392325</v>
      </c>
      <c r="AC24" s="6" t="n">
        <f aca="false">SUM($C24,$E24)</f>
        <v>2750031437</v>
      </c>
      <c r="AD24" s="6" t="n">
        <f aca="false">SUM($B24,$D24)</f>
        <v>2236</v>
      </c>
      <c r="AE24" s="6" t="n">
        <f aca="false">($AC24-$AD24)</f>
        <v>2750029201</v>
      </c>
      <c r="AF24" s="6" t="n">
        <f aca="false">($F24)</f>
        <v>2406</v>
      </c>
      <c r="AG24" s="6" t="n">
        <f aca="false">($G24)</f>
        <v>26</v>
      </c>
      <c r="AH24" s="6" t="n">
        <f aca="false">($AF24-$AG24)</f>
        <v>2380</v>
      </c>
      <c r="AI24" s="6"/>
      <c r="AJ24" s="6"/>
      <c r="AK24" s="6"/>
    </row>
    <row r="25" customFormat="false" ht="12.8" hidden="false" customHeight="false" outlineLevel="0" collapsed="false">
      <c r="A25" s="6" t="n">
        <v>25000000</v>
      </c>
      <c r="B25" s="6" t="n">
        <v>2094</v>
      </c>
      <c r="C25" s="6" t="n">
        <v>1400021479</v>
      </c>
      <c r="D25" s="6" t="n">
        <v>106</v>
      </c>
      <c r="E25" s="6" t="n">
        <v>1350009318</v>
      </c>
      <c r="F25" s="6" t="n">
        <v>2353</v>
      </c>
      <c r="G25" s="6" t="n">
        <v>15</v>
      </c>
      <c r="H25" s="6" t="n">
        <v>900006132</v>
      </c>
      <c r="I25" s="6" t="n">
        <v>450003280</v>
      </c>
      <c r="J25" s="6" t="n">
        <v>532</v>
      </c>
      <c r="K25" s="6" t="n">
        <v>17</v>
      </c>
      <c r="L25" s="6" t="n">
        <v>2374</v>
      </c>
      <c r="M25" s="6" t="n">
        <v>550</v>
      </c>
      <c r="N25" s="6" t="n">
        <v>33</v>
      </c>
      <c r="O25" s="6" t="n">
        <v>0</v>
      </c>
      <c r="P25" s="6" t="n">
        <v>4050001478</v>
      </c>
      <c r="Q25" s="6" t="n">
        <v>4050037151</v>
      </c>
      <c r="R25" s="6" t="n">
        <v>800007591</v>
      </c>
      <c r="S25" s="6" t="n">
        <v>1450013247</v>
      </c>
      <c r="T25" s="6" t="n">
        <v>2695803965</v>
      </c>
      <c r="U25" s="6" t="n">
        <v>1500000000</v>
      </c>
      <c r="V25" s="7" t="n">
        <f aca="false">($T25/$U25)*1000</f>
        <v>1797.20264333333</v>
      </c>
      <c r="W25" s="7" t="n">
        <f aca="false">($Q25/$T25)</f>
        <v>1.50234854002079</v>
      </c>
      <c r="X25" s="7" t="n">
        <f aca="false">($S25/$T25)</f>
        <v>0.537877852331151</v>
      </c>
      <c r="Y25" s="7" t="n">
        <f aca="false">($R25/$T25)</f>
        <v>0.296760299111735</v>
      </c>
      <c r="Z25" s="7" t="n">
        <f aca="false">($T25/$Q25)</f>
        <v>0.665624502810888</v>
      </c>
      <c r="AA25" s="7" t="n">
        <f aca="false">($T25/$S25)</f>
        <v>1.85915816326332</v>
      </c>
      <c r="AB25" s="7" t="n">
        <f aca="false">($T25/$R25)</f>
        <v>3.36972298179106</v>
      </c>
      <c r="AC25" s="6" t="n">
        <f aca="false">SUM($C25,$E25)</f>
        <v>2750030797</v>
      </c>
      <c r="AD25" s="6" t="n">
        <f aca="false">SUM($B25,$D25)</f>
        <v>2200</v>
      </c>
      <c r="AE25" s="6" t="n">
        <f aca="false">($AC25-$AD25)</f>
        <v>2750028597</v>
      </c>
      <c r="AF25" s="6" t="n">
        <f aca="false">($F25)</f>
        <v>2353</v>
      </c>
      <c r="AG25" s="6" t="n">
        <f aca="false">($G25)</f>
        <v>15</v>
      </c>
      <c r="AH25" s="6" t="n">
        <f aca="false">($AF25-$AG25)</f>
        <v>2338</v>
      </c>
      <c r="AI25" s="6"/>
      <c r="AJ25" s="6"/>
      <c r="AK25" s="6"/>
    </row>
    <row r="26" customFormat="false" ht="12.8" hidden="false" customHeight="false" outlineLevel="0" collapsed="false">
      <c r="A26" s="6" t="n">
        <v>100000000</v>
      </c>
      <c r="B26" s="6" t="n">
        <v>7858</v>
      </c>
      <c r="C26" s="6" t="n">
        <v>5617935932</v>
      </c>
      <c r="D26" s="6" t="n">
        <v>5593</v>
      </c>
      <c r="E26" s="6" t="n">
        <v>5404978793</v>
      </c>
      <c r="F26" s="6" t="n">
        <v>19745</v>
      </c>
      <c r="G26" s="6" t="n">
        <v>497</v>
      </c>
      <c r="H26" s="6" t="n">
        <v>3600024849</v>
      </c>
      <c r="I26" s="6" t="n">
        <v>1800013046</v>
      </c>
      <c r="J26" s="6" t="n">
        <v>2155</v>
      </c>
      <c r="K26" s="6" t="n">
        <v>42</v>
      </c>
      <c r="L26" s="6" t="n">
        <v>10652</v>
      </c>
      <c r="M26" s="6" t="n">
        <v>2203</v>
      </c>
      <c r="N26" s="6" t="n">
        <v>520</v>
      </c>
      <c r="O26" s="6" t="n">
        <v>43</v>
      </c>
      <c r="P26" s="6" t="n">
        <v>16200005478</v>
      </c>
      <c r="Q26" s="6" t="n">
        <v>16200143832</v>
      </c>
      <c r="R26" s="6" t="n">
        <v>3200027457</v>
      </c>
      <c r="S26" s="6" t="n">
        <v>5800052328</v>
      </c>
      <c r="T26" s="6" t="n">
        <v>10423483644</v>
      </c>
      <c r="U26" s="6" t="n">
        <v>1500000000</v>
      </c>
      <c r="V26" s="7" t="n">
        <f aca="false">($T26/$U26)*1000</f>
        <v>6948.989096</v>
      </c>
      <c r="W26" s="7" t="n">
        <f aca="false">($Q26/$T26)</f>
        <v>1.5541966952023</v>
      </c>
      <c r="X26" s="7" t="n">
        <f aca="false">($S26/$T26)</f>
        <v>0.55644087198608</v>
      </c>
      <c r="Y26" s="7" t="n">
        <f aca="false">($R26/$T26)</f>
        <v>0.30700172478728</v>
      </c>
      <c r="Z26" s="7" t="n">
        <f aca="false">($T26/$Q26)</f>
        <v>0.643419203686981</v>
      </c>
      <c r="AA26" s="7" t="n">
        <f aca="false">($T26/$S26)</f>
        <v>1.79713613852761</v>
      </c>
      <c r="AB26" s="7" t="n">
        <f aca="false">($T26/$R26)</f>
        <v>3.25731069000637</v>
      </c>
      <c r="AC26" s="6" t="n">
        <f aca="false">SUM($C26,$E26)</f>
        <v>11022914725</v>
      </c>
      <c r="AD26" s="6" t="n">
        <f aca="false">SUM($B26,$D26)</f>
        <v>13451</v>
      </c>
      <c r="AE26" s="6" t="n">
        <f aca="false">($AC26-$AD26)</f>
        <v>11022901274</v>
      </c>
      <c r="AF26" s="6" t="n">
        <f aca="false">($F26)</f>
        <v>19745</v>
      </c>
      <c r="AG26" s="6" t="n">
        <f aca="false">($G26)</f>
        <v>497</v>
      </c>
      <c r="AH26" s="6" t="n">
        <f aca="false">($AF26-$AG26)</f>
        <v>19248</v>
      </c>
      <c r="AI26" s="6"/>
      <c r="AJ26" s="6"/>
      <c r="AK26" s="6"/>
    </row>
    <row r="27" customFormat="false" ht="12.8" hidden="false" customHeight="false" outlineLevel="0" collapsed="false">
      <c r="A27" s="6" t="n">
        <v>100000000</v>
      </c>
      <c r="B27" s="6" t="n">
        <v>8836</v>
      </c>
      <c r="C27" s="6" t="n">
        <v>5600090866</v>
      </c>
      <c r="D27" s="6" t="n">
        <v>5756</v>
      </c>
      <c r="E27" s="6" t="n">
        <v>5400039981</v>
      </c>
      <c r="F27" s="6" t="n">
        <v>20934</v>
      </c>
      <c r="G27" s="6" t="n">
        <v>237</v>
      </c>
      <c r="H27" s="6" t="n">
        <v>3600023422</v>
      </c>
      <c r="I27" s="6" t="n">
        <v>1800013185</v>
      </c>
      <c r="J27" s="6" t="n">
        <v>2049</v>
      </c>
      <c r="K27" s="6" t="n">
        <v>31</v>
      </c>
      <c r="L27" s="6" t="n">
        <v>10259</v>
      </c>
      <c r="M27" s="6" t="n">
        <v>2094</v>
      </c>
      <c r="N27" s="6" t="n">
        <v>99</v>
      </c>
      <c r="O27" s="6" t="n">
        <v>1</v>
      </c>
      <c r="P27" s="6" t="n">
        <v>16200001478</v>
      </c>
      <c r="Q27" s="6" t="n">
        <v>16200140645</v>
      </c>
      <c r="R27" s="6" t="n">
        <v>3200028344</v>
      </c>
      <c r="S27" s="6" t="n">
        <v>5800050527</v>
      </c>
      <c r="T27" s="6" t="n">
        <v>10720179156</v>
      </c>
      <c r="U27" s="6" t="n">
        <v>1500000000</v>
      </c>
      <c r="V27" s="7" t="n">
        <f aca="false">($T27/$U27)*1000</f>
        <v>7146.786104</v>
      </c>
      <c r="W27" s="7" t="n">
        <f aca="false">($Q27/$T27)</f>
        <v>1.51118189437468</v>
      </c>
      <c r="X27" s="7" t="n">
        <f aca="false">($S27/$T27)</f>
        <v>0.541040447421418</v>
      </c>
      <c r="Y27" s="7" t="n">
        <f aca="false">($R27/$T27)</f>
        <v>0.298505118005324</v>
      </c>
      <c r="Z27" s="7" t="n">
        <f aca="false">($T27/$Q27)</f>
        <v>0.661733709040895</v>
      </c>
      <c r="AA27" s="7" t="n">
        <f aca="false">($T27/$S27)</f>
        <v>1.84829064955489</v>
      </c>
      <c r="AB27" s="7" t="n">
        <f aca="false">($T27/$R27)</f>
        <v>3.35002631339193</v>
      </c>
      <c r="AC27" s="6" t="n">
        <f aca="false">SUM($C27,$E27)</f>
        <v>11000130847</v>
      </c>
      <c r="AD27" s="6" t="n">
        <f aca="false">SUM($B27,$D27)</f>
        <v>14592</v>
      </c>
      <c r="AE27" s="6" t="n">
        <f aca="false">($AC27-$AD27)</f>
        <v>11000116255</v>
      </c>
      <c r="AF27" s="6" t="n">
        <f aca="false">($F27)</f>
        <v>20934</v>
      </c>
      <c r="AG27" s="6" t="n">
        <f aca="false">($G27)</f>
        <v>237</v>
      </c>
      <c r="AH27" s="6" t="n">
        <f aca="false">($AF27-$AG27)</f>
        <v>20697</v>
      </c>
      <c r="AI27" s="6"/>
      <c r="AJ27" s="6"/>
      <c r="AK27" s="6"/>
    </row>
    <row r="28" customFormat="false" ht="12.8" hidden="false" customHeight="false" outlineLevel="0" collapsed="false">
      <c r="A28" s="6" t="n">
        <v>100000000</v>
      </c>
      <c r="B28" s="6" t="n">
        <v>8213</v>
      </c>
      <c r="C28" s="6" t="n">
        <v>5600088349</v>
      </c>
      <c r="D28" s="6" t="n">
        <v>5635</v>
      </c>
      <c r="E28" s="6" t="n">
        <v>5400039058</v>
      </c>
      <c r="F28" s="6" t="n">
        <v>19909</v>
      </c>
      <c r="G28" s="6" t="n">
        <v>163</v>
      </c>
      <c r="H28" s="6" t="n">
        <v>3600023520</v>
      </c>
      <c r="I28" s="6" t="n">
        <v>1800013274</v>
      </c>
      <c r="J28" s="6" t="n">
        <v>2003</v>
      </c>
      <c r="K28" s="6" t="n">
        <v>26</v>
      </c>
      <c r="L28" s="6" t="n">
        <v>10218</v>
      </c>
      <c r="M28" s="6" t="n">
        <v>2023</v>
      </c>
      <c r="N28" s="6" t="n">
        <v>75</v>
      </c>
      <c r="O28" s="6" t="n">
        <v>9</v>
      </c>
      <c r="P28" s="6" t="n">
        <v>16200001478</v>
      </c>
      <c r="Q28" s="6" t="n">
        <v>16200147732</v>
      </c>
      <c r="R28" s="6" t="n">
        <v>3200029860</v>
      </c>
      <c r="S28" s="6" t="n">
        <v>5800052800</v>
      </c>
      <c r="T28" s="6" t="n">
        <v>10855313010</v>
      </c>
      <c r="U28" s="6" t="n">
        <v>1500000000</v>
      </c>
      <c r="V28" s="7" t="n">
        <f aca="false">($T28/$U28)*1000</f>
        <v>7236.87534</v>
      </c>
      <c r="W28" s="7" t="n">
        <f aca="false">($Q28/$T28)</f>
        <v>1.49237039199849</v>
      </c>
      <c r="X28" s="7" t="n">
        <f aca="false">($S28/$T28)</f>
        <v>0.534305440539296</v>
      </c>
      <c r="Y28" s="7" t="n">
        <f aca="false">($R28/$T28)</f>
        <v>0.294789275726283</v>
      </c>
      <c r="Z28" s="7" t="n">
        <f aca="false">($T28/$Q28)</f>
        <v>0.670074939412904</v>
      </c>
      <c r="AA28" s="7" t="n">
        <f aca="false">($T28/$S28)</f>
        <v>1.87158865346881</v>
      </c>
      <c r="AB28" s="7" t="n">
        <f aca="false">($T28/$R28)</f>
        <v>3.39225366165802</v>
      </c>
      <c r="AC28" s="6" t="n">
        <f aca="false">SUM($C28,$E28)</f>
        <v>11000127407</v>
      </c>
      <c r="AD28" s="6" t="n">
        <f aca="false">SUM($B28,$D28)</f>
        <v>13848</v>
      </c>
      <c r="AE28" s="6" t="n">
        <f aca="false">($AC28-$AD28)</f>
        <v>11000113559</v>
      </c>
      <c r="AF28" s="6" t="n">
        <f aca="false">($F28)</f>
        <v>19909</v>
      </c>
      <c r="AG28" s="6" t="n">
        <f aca="false">($G28)</f>
        <v>163</v>
      </c>
      <c r="AH28" s="6" t="n">
        <f aca="false">($AF28-$AG28)</f>
        <v>19746</v>
      </c>
      <c r="AI28" s="6"/>
      <c r="AJ28" s="6"/>
      <c r="AK28" s="6"/>
    </row>
    <row r="29" customFormat="false" ht="12.8" hidden="false" customHeight="false" outlineLevel="0" collapsed="false">
      <c r="A29" s="6" t="n">
        <v>100000000</v>
      </c>
      <c r="B29" s="6" t="n">
        <v>7972</v>
      </c>
      <c r="C29" s="6" t="n">
        <v>5600087638</v>
      </c>
      <c r="D29" s="6" t="n">
        <v>5565</v>
      </c>
      <c r="E29" s="6" t="n">
        <v>5400038856</v>
      </c>
      <c r="F29" s="6" t="n">
        <v>19405</v>
      </c>
      <c r="G29" s="6" t="n">
        <v>60</v>
      </c>
      <c r="H29" s="6" t="n">
        <v>3600023701</v>
      </c>
      <c r="I29" s="6" t="n">
        <v>1800013070</v>
      </c>
      <c r="J29" s="6" t="n">
        <v>2003</v>
      </c>
      <c r="K29" s="6" t="n">
        <v>17</v>
      </c>
      <c r="L29" s="6" t="n">
        <v>10173</v>
      </c>
      <c r="M29" s="6" t="n">
        <v>2040</v>
      </c>
      <c r="N29" s="6" t="n">
        <v>44</v>
      </c>
      <c r="O29" s="6" t="n">
        <v>0</v>
      </c>
      <c r="P29" s="6" t="n">
        <v>16200001478</v>
      </c>
      <c r="Q29" s="6" t="n">
        <v>16200143158</v>
      </c>
      <c r="R29" s="6" t="n">
        <v>3200028963</v>
      </c>
      <c r="S29" s="6" t="n">
        <v>5800050912</v>
      </c>
      <c r="T29" s="6" t="n">
        <v>10858675918</v>
      </c>
      <c r="U29" s="6" t="n">
        <v>1500000000</v>
      </c>
      <c r="V29" s="7" t="n">
        <f aca="false">($T29/$U29)*1000</f>
        <v>7239.11727866667</v>
      </c>
      <c r="W29" s="7" t="n">
        <f aca="false">($Q29/$T29)</f>
        <v>1.49190778694718</v>
      </c>
      <c r="X29" s="7" t="n">
        <f aca="false">($S29/$T29)</f>
        <v>0.534139793451749</v>
      </c>
      <c r="Y29" s="7" t="n">
        <f aca="false">($R29/$T29)</f>
        <v>0.29469789753053</v>
      </c>
      <c r="Z29" s="7" t="n">
        <f aca="false">($T29/$Q29)</f>
        <v>0.670282713683165</v>
      </c>
      <c r="AA29" s="7" t="n">
        <f aca="false">($T29/$S29)</f>
        <v>1.87216906933247</v>
      </c>
      <c r="AB29" s="7" t="n">
        <f aca="false">($T29/$R29)</f>
        <v>3.39330551177889</v>
      </c>
      <c r="AC29" s="6" t="n">
        <f aca="false">SUM($C29,$E29)</f>
        <v>11000126494</v>
      </c>
      <c r="AD29" s="6" t="n">
        <f aca="false">SUM($B29,$D29)</f>
        <v>13537</v>
      </c>
      <c r="AE29" s="6" t="n">
        <f aca="false">($AC29-$AD29)</f>
        <v>11000112957</v>
      </c>
      <c r="AF29" s="6" t="n">
        <f aca="false">($F29)</f>
        <v>19405</v>
      </c>
      <c r="AG29" s="6" t="n">
        <f aca="false">($G29)</f>
        <v>60</v>
      </c>
      <c r="AH29" s="6" t="n">
        <f aca="false">($AF29-$AG29)</f>
        <v>19345</v>
      </c>
      <c r="AI29" s="6"/>
      <c r="AJ29" s="6"/>
      <c r="AK29" s="6"/>
    </row>
    <row r="30" customFormat="false" ht="12.8" hidden="false" customHeight="false" outlineLevel="0" collapsed="false">
      <c r="A30" s="6" t="n">
        <v>100000000</v>
      </c>
      <c r="B30" s="6" t="n">
        <v>8130</v>
      </c>
      <c r="C30" s="6" t="n">
        <v>5600089221</v>
      </c>
      <c r="D30" s="6" t="n">
        <v>5652</v>
      </c>
      <c r="E30" s="6" t="n">
        <v>5400039894</v>
      </c>
      <c r="F30" s="6" t="n">
        <v>19895</v>
      </c>
      <c r="G30" s="6" t="n">
        <v>110</v>
      </c>
      <c r="H30" s="6" t="n">
        <v>3600023673</v>
      </c>
      <c r="I30" s="6" t="n">
        <v>1800013251</v>
      </c>
      <c r="J30" s="6" t="n">
        <v>2062</v>
      </c>
      <c r="K30" s="6" t="n">
        <v>27</v>
      </c>
      <c r="L30" s="6" t="n">
        <v>10296</v>
      </c>
      <c r="M30" s="6" t="n">
        <v>2105</v>
      </c>
      <c r="N30" s="6" t="n">
        <v>34</v>
      </c>
      <c r="O30" s="6" t="n">
        <v>1</v>
      </c>
      <c r="P30" s="6" t="n">
        <v>16200001478</v>
      </c>
      <c r="Q30" s="6" t="n">
        <v>16200143237</v>
      </c>
      <c r="R30" s="6" t="n">
        <v>3200028982</v>
      </c>
      <c r="S30" s="6" t="n">
        <v>5800051203</v>
      </c>
      <c r="T30" s="6" t="n">
        <v>10854876093</v>
      </c>
      <c r="U30" s="6" t="n">
        <v>1500000000</v>
      </c>
      <c r="V30" s="7" t="n">
        <f aca="false">($T30/$U30)*1000</f>
        <v>7236.584062</v>
      </c>
      <c r="W30" s="7" t="n">
        <f aca="false">($Q30/$T30)</f>
        <v>1.49243004693964</v>
      </c>
      <c r="X30" s="7" t="n">
        <f aca="false">($S30/$T30)</f>
        <v>0.534326799615915</v>
      </c>
      <c r="Y30" s="7" t="n">
        <f aca="false">($R30/$T30)</f>
        <v>0.294801060333025</v>
      </c>
      <c r="Z30" s="7" t="n">
        <f aca="false">($T30/$Q30)</f>
        <v>0.670048155389652</v>
      </c>
      <c r="AA30" s="7" t="n">
        <f aca="false">($T30/$S30)</f>
        <v>1.87151383894429</v>
      </c>
      <c r="AB30" s="7" t="n">
        <f aca="false">($T30/$R30)</f>
        <v>3.39211805707327</v>
      </c>
      <c r="AC30" s="6" t="n">
        <f aca="false">SUM($C30,$E30)</f>
        <v>11000129115</v>
      </c>
      <c r="AD30" s="6" t="n">
        <f aca="false">SUM($B30,$D30)</f>
        <v>13782</v>
      </c>
      <c r="AE30" s="6" t="n">
        <f aca="false">($AC30-$AD30)</f>
        <v>11000115333</v>
      </c>
      <c r="AF30" s="6" t="n">
        <f aca="false">($F30)</f>
        <v>19895</v>
      </c>
      <c r="AG30" s="6" t="n">
        <f aca="false">($G30)</f>
        <v>110</v>
      </c>
      <c r="AH30" s="6" t="n">
        <f aca="false">($AF30-$AG30)</f>
        <v>19785</v>
      </c>
      <c r="AI30" s="6"/>
      <c r="AJ30" s="6"/>
      <c r="AK30" s="6"/>
    </row>
    <row r="31" customFormat="false" ht="12.8" hidden="false" customHeight="false" outlineLevel="0" collapsed="false">
      <c r="A31" s="6" t="n">
        <v>100000000</v>
      </c>
      <c r="B31" s="6" t="n">
        <v>8530</v>
      </c>
      <c r="C31" s="6" t="n">
        <v>5600127400</v>
      </c>
      <c r="D31" s="6" t="n">
        <v>5729</v>
      </c>
      <c r="E31" s="6" t="n">
        <v>5400041205</v>
      </c>
      <c r="F31" s="6" t="n">
        <v>20629</v>
      </c>
      <c r="G31" s="6" t="n">
        <v>344</v>
      </c>
      <c r="H31" s="6" t="n">
        <v>3600023690</v>
      </c>
      <c r="I31" s="6" t="n">
        <v>1800013043</v>
      </c>
      <c r="J31" s="6" t="n">
        <v>2054</v>
      </c>
      <c r="K31" s="6" t="n">
        <v>28</v>
      </c>
      <c r="L31" s="6" t="n">
        <v>10252</v>
      </c>
      <c r="M31" s="6" t="n">
        <v>2090</v>
      </c>
      <c r="N31" s="6" t="n">
        <v>38</v>
      </c>
      <c r="O31" s="6" t="n">
        <v>0</v>
      </c>
      <c r="P31" s="6" t="n">
        <v>16200001478</v>
      </c>
      <c r="Q31" s="6" t="n">
        <v>16200143468</v>
      </c>
      <c r="R31" s="6" t="n">
        <v>3200029196</v>
      </c>
      <c r="S31" s="6" t="n">
        <v>5800051002</v>
      </c>
      <c r="T31" s="6" t="n">
        <v>10849645000</v>
      </c>
      <c r="U31" s="6" t="n">
        <v>1500000000</v>
      </c>
      <c r="V31" s="7" t="n">
        <f aca="false">($T31/$U31)*1000</f>
        <v>7233.09666666667</v>
      </c>
      <c r="W31" s="7" t="n">
        <f aca="false">($Q31/$T31)</f>
        <v>1.49314963466547</v>
      </c>
      <c r="X31" s="7" t="n">
        <f aca="false">($S31/$T31)</f>
        <v>0.53458440363717</v>
      </c>
      <c r="Y31" s="7" t="n">
        <f aca="false">($R31/$T31)</f>
        <v>0.294943216667458</v>
      </c>
      <c r="Z31" s="7" t="n">
        <f aca="false">($T31/$Q31)</f>
        <v>0.669725241719693</v>
      </c>
      <c r="AA31" s="7" t="n">
        <f aca="false">($T31/$S31)</f>
        <v>1.870611999146</v>
      </c>
      <c r="AB31" s="7" t="n">
        <f aca="false">($T31/$R31)</f>
        <v>3.39048312857956</v>
      </c>
      <c r="AC31" s="6" t="n">
        <f aca="false">SUM($C31,$E31)</f>
        <v>11000168605</v>
      </c>
      <c r="AD31" s="6" t="n">
        <f aca="false">SUM($B31,$D31)</f>
        <v>14259</v>
      </c>
      <c r="AE31" s="6" t="n">
        <f aca="false">($AC31-$AD31)</f>
        <v>11000154346</v>
      </c>
      <c r="AF31" s="6" t="n">
        <f aca="false">($F31)</f>
        <v>20629</v>
      </c>
      <c r="AG31" s="6" t="n">
        <f aca="false">($G31)</f>
        <v>344</v>
      </c>
      <c r="AH31" s="6" t="n">
        <f aca="false">($AF31-$AG31)</f>
        <v>20285</v>
      </c>
      <c r="AI31" s="6"/>
      <c r="AJ31" s="6"/>
      <c r="AK3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2024-04-17T09:53:14Z</dcterms:created>
  <dc:creator/>
  <dc:description/>
  <dc:language>en-US</dc:language>
  <cp:lastModifiedBy/>
  <dcterms:modified xsi:type="dcterms:W3CDTF">2024-04-17T10:56:37Z</dcterms:modified>
  <cp:revision>1</cp:revision>
  <dc:subject/>
  <dc:title/>
</cp:coreProperties>
</file>