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<sst xmlns="http://schemas.openxmlformats.org/spreadsheetml/2006/main" count="34" uniqueCount="34">
  <si>
    <t xml:space="preserve">WHETSTONE</t>
  </si>
  <si>
    <t xml:space="preserve">L1I_CACHE_REFILL</t>
  </si>
  <si>
    <t xml:space="preserve">L1I_CACHE_ACCESS</t>
  </si>
  <si>
    <t xml:space="preserve">L1D_CACHE_REFILL</t>
  </si>
  <si>
    <t xml:space="preserve">L1D_CACHE_ACCESS</t>
  </si>
  <si>
    <t xml:space="preserve">L2D_CACHE_ACCESS</t>
  </si>
  <si>
    <t xml:space="preserve">L2D_CACHE_REFILL</t>
  </si>
  <si>
    <t xml:space="preserve">L1D_READ_ACCESS</t>
  </si>
  <si>
    <t xml:space="preserve">L1D_WRITE_ACCESS</t>
  </si>
  <si>
    <t xml:space="preserve">L1D_READ_REFILL</t>
  </si>
  <si>
    <t xml:space="preserve">L1D_WRITE_REFILL</t>
  </si>
  <si>
    <t xml:space="preserve">L2D_READ_ACCESS</t>
  </si>
  <si>
    <t xml:space="preserve">L2D_WRITE_ACCESS</t>
  </si>
  <si>
    <t xml:space="preserve">L2D_READ_REFILL</t>
  </si>
  <si>
    <t xml:space="preserve">L2D_WRITE_REFILL</t>
  </si>
  <si>
    <t xml:space="preserve">INST_RETIRED</t>
  </si>
  <si>
    <t xml:space="preserve">INST_SPEC_EXEC</t>
  </si>
  <si>
    <t xml:space="preserve">INST_SPEC_EXEC_VFP</t>
  </si>
  <si>
    <t xml:space="preserve">INST_SPEC_EXEC_INTEGER_INST</t>
  </si>
  <si>
    <t xml:space="preserve">CPU_CYCLES</t>
  </si>
  <si>
    <t xml:space="preserve">FREQUENCY</t>
  </si>
  <si>
    <t xml:space="preserve">CPU_TIME (ms)</t>
  </si>
  <si>
    <t xml:space="preserve">IPC</t>
  </si>
  <si>
    <t xml:space="preserve">INTEGER_IPC</t>
  </si>
  <si>
    <t xml:space="preserve">FLOAT_IPC</t>
  </si>
  <si>
    <t xml:space="preserve">CPI</t>
  </si>
  <si>
    <t xml:space="preserve">INTEGER_CPI</t>
  </si>
  <si>
    <t xml:space="preserve">FLOAT_CPI</t>
  </si>
  <si>
    <t xml:space="preserve">L1_CACHE_ACCESSES</t>
  </si>
  <si>
    <t xml:space="preserve">L1_CACHE_MISSES</t>
  </si>
  <si>
    <t xml:space="preserve">L1_CACHE_HITS</t>
  </si>
  <si>
    <t xml:space="preserve">L2_CACHE_ACCESSES (esta ya)</t>
  </si>
  <si>
    <t xml:space="preserve">L2_CACHE_MISSES (esta ya)</t>
  </si>
  <si>
    <t xml:space="preserve">L2_CACHE_HITS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</si>
</sst>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81D41A"/>
        <bgColor rgb="FF808000"/>
      </patternFill>
    </fill>
    <fill>
      <patternFill patternType="solid">
        <fgColor rgb="FF8E86AE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80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8" activeCellId="0" sqref="G3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3.35"/>
    <col collapsed="false" customWidth="true" hidden="false" outlineLevel="0" max="3" min="3" style="0" width="21.11"/>
    <col collapsed="false" customWidth="true" hidden="false" outlineLevel="0" max="7" min="7" style="0" width="19.58"/>
    <col collapsed="false" customWidth="true" hidden="false" outlineLevel="0" max="13" min="13" style="0" width="20.3"/>
    <col collapsed="false" customWidth="true" hidden="false" outlineLevel="0" max="15" min="15" style="0" width="18.47"/>
    <col collapsed="false" customWidth="true" hidden="false" outlineLevel="0" max="20" min="20" style="0" width="13.35"/>
    <col collapsed="false" customWidth="true" hidden="false" outlineLevel="0" max="21" min="21" style="0" width="13.89"/>
    <col collapsed="false" customWidth="true" hidden="false" outlineLevel="0" max="22" min="22" style="0" width="15.88"/>
    <col collapsed="false" customWidth="true" hidden="false" outlineLevel="0" max="24" min="24" style="0" width="13.89"/>
    <col collapsed="false" customWidth="true" hidden="false" outlineLevel="0" max="31" min="31" style="0" width="13.89"/>
    <col collapsed="false" customWidth="true" hidden="false" outlineLevel="0" max="34" min="34" style="0" width="17.09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</row>
    <row r="2" customFormat="false" ht="12.8" hidden="false" customHeight="false" outlineLevel="0" collapsed="false">
      <c r="A2" s="6" t="n">
        <v>300</v>
      </c>
      <c r="B2" s="6" t="n">
        <v>597</v>
      </c>
      <c r="C2" s="6" t="n">
        <v>28773847</v>
      </c>
      <c r="D2" s="6" t="n">
        <v>2627</v>
      </c>
      <c r="E2" s="6" t="n">
        <v>34407509</v>
      </c>
      <c r="F2" s="6" t="n">
        <v>6540</v>
      </c>
      <c r="G2" s="6" t="n">
        <v>764</v>
      </c>
      <c r="H2" s="6" t="n">
        <v>24657646</v>
      </c>
      <c r="I2" s="6" t="n">
        <v>9750023</v>
      </c>
      <c r="J2" s="6" t="n">
        <v>619</v>
      </c>
      <c r="K2" s="6" t="n">
        <v>52</v>
      </c>
      <c r="L2" s="6" t="n">
        <v>1931</v>
      </c>
      <c r="M2" s="6" t="n">
        <v>720</v>
      </c>
      <c r="N2" s="6" t="n">
        <v>756</v>
      </c>
      <c r="O2" s="6" t="n">
        <v>3</v>
      </c>
      <c r="P2" s="6" t="n">
        <v>94077942</v>
      </c>
      <c r="Q2" s="6" t="n">
        <v>94088139</v>
      </c>
      <c r="R2" s="6" t="n">
        <v>11285016</v>
      </c>
      <c r="S2" s="6" t="n">
        <v>43284892</v>
      </c>
      <c r="T2" s="6" t="n">
        <v>60601142</v>
      </c>
      <c r="U2" s="6" t="n">
        <v>1500000000</v>
      </c>
      <c r="V2" s="7" t="n">
        <f aca="false">($T2/$U2)*1000</f>
        <v>40.4007613333333</v>
      </c>
      <c r="W2" s="7" t="n">
        <f aca="false">($Q2/$T2)</f>
        <v>1.5525802962591</v>
      </c>
      <c r="X2" s="7" t="n">
        <f aca="false">($S2/$T2)</f>
        <v>0.714258685092106</v>
      </c>
      <c r="Y2" s="7" t="n">
        <f aca="false">($R2/$T2)</f>
        <v>0.186217876884234</v>
      </c>
      <c r="Z2" s="7" t="n">
        <f aca="false">($T2/$Q2)</f>
        <v>0.644089070568183</v>
      </c>
      <c r="AA2" s="7" t="n">
        <f aca="false">($T2/$S2)</f>
        <v>1.40005297922425</v>
      </c>
      <c r="AB2" s="7" t="n">
        <f aca="false">0</f>
        <v>0</v>
      </c>
      <c r="AC2" s="6" t="n">
        <f aca="false">SUM($C2,$E2)</f>
        <v>63181356</v>
      </c>
      <c r="AD2" s="6" t="n">
        <f aca="false">SUM($B2,$D2)</f>
        <v>3224</v>
      </c>
      <c r="AE2" s="6" t="n">
        <f aca="false">($AC2-$AD2)</f>
        <v>63178132</v>
      </c>
      <c r="AF2" s="6" t="n">
        <f aca="false">($F2)</f>
        <v>6540</v>
      </c>
      <c r="AG2" s="6" t="n">
        <f aca="false">($G2)</f>
        <v>764</v>
      </c>
      <c r="AH2" s="6" t="n">
        <f aca="false">($AF2-$AG2)</f>
        <v>5776</v>
      </c>
    </row>
    <row r="3" customFormat="false" ht="12.8" hidden="false" customHeight="false" outlineLevel="0" collapsed="false">
      <c r="A3" s="6" t="n">
        <v>300</v>
      </c>
      <c r="B3" s="6" t="n">
        <v>377</v>
      </c>
      <c r="C3" s="6" t="n">
        <v>27070498</v>
      </c>
      <c r="D3" s="6" t="n">
        <v>455</v>
      </c>
      <c r="E3" s="6" t="n">
        <v>33777020</v>
      </c>
      <c r="F3" s="6" t="n">
        <v>1590</v>
      </c>
      <c r="G3" s="6" t="n">
        <v>202</v>
      </c>
      <c r="H3" s="6" t="n">
        <v>24588172</v>
      </c>
      <c r="I3" s="6" t="n">
        <v>9188801</v>
      </c>
      <c r="J3" s="6" t="n">
        <v>419</v>
      </c>
      <c r="K3" s="6" t="n">
        <v>32</v>
      </c>
      <c r="L3" s="6" t="n">
        <v>1186</v>
      </c>
      <c r="M3" s="6" t="n">
        <v>487</v>
      </c>
      <c r="N3" s="6" t="n">
        <v>161</v>
      </c>
      <c r="O3" s="6" t="n">
        <v>0</v>
      </c>
      <c r="P3" s="6" t="n">
        <v>94068982</v>
      </c>
      <c r="Q3" s="6" t="n">
        <v>94073134</v>
      </c>
      <c r="R3" s="6" t="n">
        <v>11285026</v>
      </c>
      <c r="S3" s="6" t="n">
        <v>43278635</v>
      </c>
      <c r="T3" s="6" t="n">
        <v>60084095</v>
      </c>
      <c r="U3" s="6" t="n">
        <v>1500000000</v>
      </c>
      <c r="V3" s="7" t="n">
        <f aca="false">($T3/$U3)*1000</f>
        <v>40.0560633333333</v>
      </c>
      <c r="W3" s="7" t="n">
        <f aca="false">($Q3/$T3)</f>
        <v>1.5656911200876</v>
      </c>
      <c r="X3" s="7" t="n">
        <f aca="false">($S3/$T3)</f>
        <v>0.720301021426719</v>
      </c>
      <c r="Y3" s="7" t="n">
        <f aca="false">($R3/$T3)</f>
        <v>0.187820520555398</v>
      </c>
      <c r="Z3" s="7" t="n">
        <f aca="false">($T3/$Q3)</f>
        <v>0.638695581248521</v>
      </c>
      <c r="AA3" s="7" t="n">
        <f aca="false">($T3/$S3)</f>
        <v>1.38830845751027</v>
      </c>
      <c r="AB3" s="7" t="n">
        <f aca="false">0</f>
        <v>0</v>
      </c>
      <c r="AC3" s="6" t="n">
        <f aca="false">SUM($C3,$E3)</f>
        <v>60847518</v>
      </c>
      <c r="AD3" s="6" t="n">
        <f aca="false">SUM($B3,$D3)</f>
        <v>832</v>
      </c>
      <c r="AE3" s="6" t="n">
        <f aca="false">($AC3-$AD3)</f>
        <v>60846686</v>
      </c>
      <c r="AF3" s="6" t="n">
        <f aca="false">($F3)</f>
        <v>1590</v>
      </c>
      <c r="AG3" s="6" t="n">
        <f aca="false">($G3)</f>
        <v>202</v>
      </c>
      <c r="AH3" s="6" t="n">
        <f aca="false">($AF3-$AG3)</f>
        <v>1388</v>
      </c>
    </row>
    <row r="4" customFormat="false" ht="12.8" hidden="false" customHeight="false" outlineLevel="0" collapsed="false">
      <c r="A4" s="6" t="n">
        <v>300</v>
      </c>
      <c r="B4" s="6" t="n">
        <v>382</v>
      </c>
      <c r="C4" s="6" t="n">
        <v>27070155</v>
      </c>
      <c r="D4" s="6" t="n">
        <v>416</v>
      </c>
      <c r="E4" s="6" t="n">
        <v>33777153</v>
      </c>
      <c r="F4" s="6" t="n">
        <v>1526</v>
      </c>
      <c r="G4" s="6" t="n">
        <v>131</v>
      </c>
      <c r="H4" s="6" t="n">
        <v>24588182</v>
      </c>
      <c r="I4" s="6" t="n">
        <v>9188844</v>
      </c>
      <c r="J4" s="6" t="n">
        <v>422</v>
      </c>
      <c r="K4" s="6" t="n">
        <v>33</v>
      </c>
      <c r="L4" s="6" t="n">
        <v>1034</v>
      </c>
      <c r="M4" s="6" t="n">
        <v>465</v>
      </c>
      <c r="N4" s="6" t="n">
        <v>90</v>
      </c>
      <c r="O4" s="6" t="n">
        <v>1</v>
      </c>
      <c r="P4" s="6" t="n">
        <v>94068982</v>
      </c>
      <c r="Q4" s="6" t="n">
        <v>94073064</v>
      </c>
      <c r="R4" s="6" t="n">
        <v>11285148</v>
      </c>
      <c r="S4" s="6" t="n">
        <v>43278637</v>
      </c>
      <c r="T4" s="6" t="n">
        <v>60100002</v>
      </c>
      <c r="U4" s="6" t="n">
        <v>1500000000</v>
      </c>
      <c r="V4" s="7" t="n">
        <f aca="false">($T4/$U4)*1000</f>
        <v>40.066668</v>
      </c>
      <c r="W4" s="7" t="n">
        <f aca="false">($Q4/$T4)</f>
        <v>1.56527555523209</v>
      </c>
      <c r="X4" s="7" t="n">
        <f aca="false">($S4/$T4)</f>
        <v>0.720110408648572</v>
      </c>
      <c r="Y4" s="7" t="n">
        <f aca="false">($R4/$T4)</f>
        <v>0.187772839009223</v>
      </c>
      <c r="Z4" s="7" t="n">
        <f aca="false">($T4/$Q4)</f>
        <v>0.638865148476508</v>
      </c>
      <c r="AA4" s="7" t="n">
        <f aca="false">($T4/$S4)</f>
        <v>1.38867594189715</v>
      </c>
      <c r="AB4" s="7" t="n">
        <f aca="false">0</f>
        <v>0</v>
      </c>
      <c r="AC4" s="6" t="n">
        <f aca="false">SUM($C4,$E4)</f>
        <v>60847308</v>
      </c>
      <c r="AD4" s="6" t="n">
        <f aca="false">SUM($B4,$D4)</f>
        <v>798</v>
      </c>
      <c r="AE4" s="6" t="n">
        <f aca="false">($AC4-$AD4)</f>
        <v>60846510</v>
      </c>
      <c r="AF4" s="6" t="n">
        <f aca="false">($F4)</f>
        <v>1526</v>
      </c>
      <c r="AG4" s="6" t="n">
        <f aca="false">($G4)</f>
        <v>131</v>
      </c>
      <c r="AH4" s="6" t="n">
        <f aca="false">($AF4-$AG4)</f>
        <v>1395</v>
      </c>
    </row>
    <row r="5" customFormat="false" ht="12.8" hidden="false" customHeight="false" outlineLevel="0" collapsed="false">
      <c r="A5" s="6" t="n">
        <v>300</v>
      </c>
      <c r="B5" s="6" t="n">
        <v>410</v>
      </c>
      <c r="C5" s="6" t="n">
        <v>27069676</v>
      </c>
      <c r="D5" s="6" t="n">
        <v>455</v>
      </c>
      <c r="E5" s="6" t="n">
        <v>33776898</v>
      </c>
      <c r="F5" s="6" t="n">
        <v>1624</v>
      </c>
      <c r="G5" s="6" t="n">
        <v>90</v>
      </c>
      <c r="H5" s="6" t="n">
        <v>24588365</v>
      </c>
      <c r="I5" s="6" t="n">
        <v>9188823</v>
      </c>
      <c r="J5" s="6" t="n">
        <v>397</v>
      </c>
      <c r="K5" s="6" t="n">
        <v>30</v>
      </c>
      <c r="L5" s="6" t="n">
        <v>999</v>
      </c>
      <c r="M5" s="6" t="n">
        <v>461</v>
      </c>
      <c r="N5" s="6" t="n">
        <v>32</v>
      </c>
      <c r="O5" s="6" t="n">
        <v>1</v>
      </c>
      <c r="P5" s="6" t="n">
        <v>94068982</v>
      </c>
      <c r="Q5" s="6" t="n">
        <v>94072288</v>
      </c>
      <c r="R5" s="6" t="n">
        <v>11285028</v>
      </c>
      <c r="S5" s="6" t="n">
        <v>43278301</v>
      </c>
      <c r="T5" s="6" t="n">
        <v>60337299</v>
      </c>
      <c r="U5" s="6" t="n">
        <v>1500000000</v>
      </c>
      <c r="V5" s="7" t="n">
        <f aca="false">($T5/$U5)*1000</f>
        <v>40.224866</v>
      </c>
      <c r="W5" s="7" t="n">
        <f aca="false">($Q5/$T5)</f>
        <v>1.55910671440563</v>
      </c>
      <c r="X5" s="7" t="n">
        <f aca="false">($S5/$T5)</f>
        <v>0.717272760253985</v>
      </c>
      <c r="Y5" s="7" t="n">
        <f aca="false">($R5/$T5)</f>
        <v>0.187032369480112</v>
      </c>
      <c r="Z5" s="7" t="n">
        <f aca="false">($T5/$Q5)</f>
        <v>0.641392914776347</v>
      </c>
      <c r="AA5" s="7" t="n">
        <f aca="false">($T5/$S5)</f>
        <v>1.39416977112849</v>
      </c>
      <c r="AB5" s="7" t="n">
        <f aca="false">0</f>
        <v>0</v>
      </c>
      <c r="AC5" s="6" t="n">
        <f aca="false">SUM($C5,$E5)</f>
        <v>60846574</v>
      </c>
      <c r="AD5" s="6" t="n">
        <f aca="false">SUM($B5,$D5)</f>
        <v>865</v>
      </c>
      <c r="AE5" s="6" t="n">
        <f aca="false">($AC5-$AD5)</f>
        <v>60845709</v>
      </c>
      <c r="AF5" s="6" t="n">
        <f aca="false">($F5)</f>
        <v>1624</v>
      </c>
      <c r="AG5" s="6" t="n">
        <f aca="false">($G5)</f>
        <v>90</v>
      </c>
      <c r="AH5" s="6" t="n">
        <f aca="false">($AF5-$AG5)</f>
        <v>1534</v>
      </c>
    </row>
    <row r="6" customFormat="false" ht="12.8" hidden="false" customHeight="false" outlineLevel="0" collapsed="false">
      <c r="A6" s="6" t="n">
        <v>300</v>
      </c>
      <c r="B6" s="6" t="n">
        <v>367</v>
      </c>
      <c r="C6" s="6" t="n">
        <v>27069723</v>
      </c>
      <c r="D6" s="6" t="n">
        <v>395</v>
      </c>
      <c r="E6" s="6" t="n">
        <v>33776926</v>
      </c>
      <c r="F6" s="6" t="n">
        <v>1395</v>
      </c>
      <c r="G6" s="6" t="n">
        <v>75</v>
      </c>
      <c r="H6" s="6" t="n">
        <v>24588228</v>
      </c>
      <c r="I6" s="6" t="n">
        <v>9188811</v>
      </c>
      <c r="J6" s="6" t="n">
        <v>354</v>
      </c>
      <c r="K6" s="6" t="n">
        <v>20</v>
      </c>
      <c r="L6" s="6" t="n">
        <v>912</v>
      </c>
      <c r="M6" s="6" t="n">
        <v>398</v>
      </c>
      <c r="N6" s="6" t="n">
        <v>25</v>
      </c>
      <c r="O6" s="6" t="n">
        <v>0</v>
      </c>
      <c r="P6" s="6" t="n">
        <v>94068982</v>
      </c>
      <c r="Q6" s="6" t="n">
        <v>94073025</v>
      </c>
      <c r="R6" s="6" t="n">
        <v>11285120</v>
      </c>
      <c r="S6" s="6" t="n">
        <v>43278514</v>
      </c>
      <c r="T6" s="6" t="n">
        <v>60006010</v>
      </c>
      <c r="U6" s="6" t="n">
        <v>1500000000</v>
      </c>
      <c r="V6" s="7" t="n">
        <f aca="false">($T6/$U6)*1000</f>
        <v>40.0040066666667</v>
      </c>
      <c r="W6" s="7" t="n">
        <f aca="false">($Q6/$T6)</f>
        <v>1.56772671604061</v>
      </c>
      <c r="X6" s="7" t="n">
        <f aca="false">($S6/$T6)</f>
        <v>0.72123632282833</v>
      </c>
      <c r="Y6" s="7" t="n">
        <f aca="false">($R6/$T6)</f>
        <v>0.188066495339383</v>
      </c>
      <c r="Z6" s="7" t="n">
        <f aca="false">($T6/$Q6)</f>
        <v>0.637866274630799</v>
      </c>
      <c r="AA6" s="7" t="n">
        <f aca="false">($T6/$S6)</f>
        <v>1.38650809498681</v>
      </c>
      <c r="AB6" s="7" t="n">
        <f aca="false">0</f>
        <v>0</v>
      </c>
      <c r="AC6" s="6" t="n">
        <f aca="false">SUM($C6,$E6)</f>
        <v>60846649</v>
      </c>
      <c r="AD6" s="6" t="n">
        <f aca="false">SUM($B6,$D6)</f>
        <v>762</v>
      </c>
      <c r="AE6" s="6" t="n">
        <f aca="false">($AC6-$AD6)</f>
        <v>60845887</v>
      </c>
      <c r="AF6" s="6" t="n">
        <f aca="false">($F6)</f>
        <v>1395</v>
      </c>
      <c r="AG6" s="6" t="n">
        <f aca="false">($G6)</f>
        <v>75</v>
      </c>
      <c r="AH6" s="6" t="n">
        <f aca="false">($AF6-$AG6)</f>
        <v>1320</v>
      </c>
    </row>
    <row r="7" customFormat="false" ht="12.8" hidden="false" customHeight="false" outlineLevel="0" collapsed="false">
      <c r="A7" s="6" t="n">
        <v>300</v>
      </c>
      <c r="B7" s="6" t="n">
        <v>374</v>
      </c>
      <c r="C7" s="6" t="n">
        <v>27070317</v>
      </c>
      <c r="D7" s="6" t="n">
        <v>401</v>
      </c>
      <c r="E7" s="6" t="n">
        <v>33777164</v>
      </c>
      <c r="F7" s="6" t="n">
        <v>1378</v>
      </c>
      <c r="G7" s="6" t="n">
        <v>29</v>
      </c>
      <c r="H7" s="6" t="n">
        <v>24588138</v>
      </c>
      <c r="I7" s="6" t="n">
        <v>9188785</v>
      </c>
      <c r="J7" s="6" t="n">
        <v>376</v>
      </c>
      <c r="K7" s="6" t="n">
        <v>26</v>
      </c>
      <c r="L7" s="6" t="n">
        <v>1017</v>
      </c>
      <c r="M7" s="6" t="n">
        <v>442</v>
      </c>
      <c r="N7" s="6" t="n">
        <v>35</v>
      </c>
      <c r="O7" s="6" t="n">
        <v>1</v>
      </c>
      <c r="P7" s="6" t="n">
        <v>94068982</v>
      </c>
      <c r="Q7" s="6" t="n">
        <v>94072733</v>
      </c>
      <c r="R7" s="6" t="n">
        <v>11285082</v>
      </c>
      <c r="S7" s="6" t="n">
        <v>43278358</v>
      </c>
      <c r="T7" s="6" t="n">
        <v>60070444</v>
      </c>
      <c r="U7" s="6" t="n">
        <v>1500000000</v>
      </c>
      <c r="V7" s="7" t="n">
        <f aca="false">($T7/$U7)*1000</f>
        <v>40.0469626666667</v>
      </c>
      <c r="W7" s="7" t="n">
        <f aca="false">($Q7/$T7)</f>
        <v>1.56604024767987</v>
      </c>
      <c r="X7" s="7" t="n">
        <f aca="false">($S7/$T7)</f>
        <v>0.720460098480377</v>
      </c>
      <c r="Y7" s="7" t="n">
        <f aca="false">($R7/$T7)</f>
        <v>0.187864134981256</v>
      </c>
      <c r="Z7" s="7" t="n">
        <f aca="false">($T7/$Q7)</f>
        <v>0.63855319266636</v>
      </c>
      <c r="AA7" s="7" t="n">
        <f aca="false">($T7/$S7)</f>
        <v>1.38800192003588</v>
      </c>
      <c r="AB7" s="7" t="n">
        <f aca="false">0</f>
        <v>0</v>
      </c>
      <c r="AC7" s="6" t="n">
        <f aca="false">SUM($C7,$E7)</f>
        <v>60847481</v>
      </c>
      <c r="AD7" s="6" t="n">
        <f aca="false">SUM($B7,$D7)</f>
        <v>775</v>
      </c>
      <c r="AE7" s="6" t="n">
        <f aca="false">($AC7-$AD7)</f>
        <v>60846706</v>
      </c>
      <c r="AF7" s="6" t="n">
        <f aca="false">($F7)</f>
        <v>1378</v>
      </c>
      <c r="AG7" s="6" t="n">
        <f aca="false">($G7)</f>
        <v>29</v>
      </c>
      <c r="AH7" s="6" t="n">
        <f aca="false">($AF7-$AG7)</f>
        <v>1349</v>
      </c>
    </row>
    <row r="8" customFormat="false" ht="12.8" hidden="false" customHeight="false" outlineLevel="0" collapsed="false">
      <c r="A8" s="6" t="n">
        <v>5500</v>
      </c>
      <c r="B8" s="6" t="n">
        <v>1064</v>
      </c>
      <c r="C8" s="6" t="n">
        <v>522123029</v>
      </c>
      <c r="D8" s="6" t="n">
        <v>1313</v>
      </c>
      <c r="E8" s="6" t="n">
        <v>626504539</v>
      </c>
      <c r="F8" s="6" t="n">
        <v>4943</v>
      </c>
      <c r="G8" s="6" t="n">
        <v>1147</v>
      </c>
      <c r="H8" s="6" t="n">
        <v>448224754</v>
      </c>
      <c r="I8" s="6" t="n">
        <v>177811861</v>
      </c>
      <c r="J8" s="6" t="n">
        <v>1414</v>
      </c>
      <c r="K8" s="6" t="n">
        <v>168</v>
      </c>
      <c r="L8" s="6" t="n">
        <v>4061</v>
      </c>
      <c r="M8" s="6" t="n">
        <v>1703</v>
      </c>
      <c r="N8" s="6" t="n">
        <v>1125</v>
      </c>
      <c r="O8" s="6" t="n">
        <v>5</v>
      </c>
      <c r="P8" s="6" t="n">
        <v>1697490534</v>
      </c>
      <c r="Q8" s="6" t="n">
        <v>1709797838</v>
      </c>
      <c r="R8" s="6" t="n">
        <v>195297875</v>
      </c>
      <c r="S8" s="6" t="n">
        <v>785528669</v>
      </c>
      <c r="T8" s="6" t="n">
        <v>1076197595</v>
      </c>
      <c r="U8" s="6" t="n">
        <v>1500000000</v>
      </c>
      <c r="V8" s="7" t="n">
        <f aca="false">($T8/$U8)*1000</f>
        <v>717.465063333333</v>
      </c>
      <c r="W8" s="7" t="n">
        <f aca="false">($Q8/$T8)</f>
        <v>1.58873969421944</v>
      </c>
      <c r="X8" s="7" t="n">
        <f aca="false">($S8/$T8)</f>
        <v>0.729911191633912</v>
      </c>
      <c r="Y8" s="7" t="n">
        <f aca="false">($R8/$T8)</f>
        <v>0.181470276376152</v>
      </c>
      <c r="Z8" s="7" t="n">
        <f aca="false">($T8/$Q8)</f>
        <v>0.629429732031279</v>
      </c>
      <c r="AA8" s="7" t="n">
        <f aca="false">($T8/$S8)</f>
        <v>1.37002968506551</v>
      </c>
      <c r="AB8" s="7" t="n">
        <f aca="false">0</f>
        <v>0</v>
      </c>
      <c r="AC8" s="6" t="n">
        <f aca="false">SUM($C8,$E8)</f>
        <v>1148627568</v>
      </c>
      <c r="AD8" s="6" t="n">
        <f aca="false">SUM($B8,$D8)</f>
        <v>2377</v>
      </c>
      <c r="AE8" s="6" t="n">
        <f aca="false">($AC8-$AD8)</f>
        <v>1148625191</v>
      </c>
      <c r="AF8" s="6" t="n">
        <f aca="false">($F8)</f>
        <v>4943</v>
      </c>
      <c r="AG8" s="6" t="n">
        <f aca="false">($G8)</f>
        <v>1147</v>
      </c>
      <c r="AH8" s="6" t="n">
        <f aca="false">($AF8-$AG8)</f>
        <v>3796</v>
      </c>
    </row>
    <row r="9" customFormat="false" ht="12.8" hidden="false" customHeight="false" outlineLevel="0" collapsed="false">
      <c r="A9" s="6" t="n">
        <v>5500</v>
      </c>
      <c r="B9" s="6" t="n">
        <v>639</v>
      </c>
      <c r="C9" s="6" t="n">
        <v>510302406</v>
      </c>
      <c r="D9" s="6" t="n">
        <v>837</v>
      </c>
      <c r="E9" s="6" t="n">
        <v>618060803</v>
      </c>
      <c r="F9" s="6" t="n">
        <v>3022</v>
      </c>
      <c r="G9" s="6" t="n">
        <v>307</v>
      </c>
      <c r="H9" s="6" t="n">
        <v>446900481</v>
      </c>
      <c r="I9" s="6" t="n">
        <v>168091877</v>
      </c>
      <c r="J9" s="6" t="n">
        <v>1129</v>
      </c>
      <c r="K9" s="6" t="n">
        <v>102</v>
      </c>
      <c r="L9" s="6" t="n">
        <v>2537</v>
      </c>
      <c r="M9" s="6" t="n">
        <v>1302</v>
      </c>
      <c r="N9" s="6" t="n">
        <v>142</v>
      </c>
      <c r="O9" s="6" t="n">
        <v>0</v>
      </c>
      <c r="P9" s="6" t="n">
        <v>1697481574</v>
      </c>
      <c r="Q9" s="6" t="n">
        <v>1697504676</v>
      </c>
      <c r="R9" s="6" t="n">
        <v>195297702</v>
      </c>
      <c r="S9" s="6" t="n">
        <v>782451737</v>
      </c>
      <c r="T9" s="6" t="n">
        <v>1069948527</v>
      </c>
      <c r="U9" s="6" t="n">
        <v>1500000000</v>
      </c>
      <c r="V9" s="7" t="n">
        <f aca="false">($T9/$U9)*1000</f>
        <v>713.299018</v>
      </c>
      <c r="W9" s="7" t="n">
        <f aca="false">($Q9/$T9)</f>
        <v>1.58652928917953</v>
      </c>
      <c r="X9" s="7" t="n">
        <f aca="false">($S9/$T9)</f>
        <v>0.731298485165352</v>
      </c>
      <c r="Y9" s="7" t="n">
        <f aca="false">($R9/$T9)</f>
        <v>0.182529997538844</v>
      </c>
      <c r="Z9" s="7" t="n">
        <f aca="false">($T9/$Q9)</f>
        <v>0.630306674336372</v>
      </c>
      <c r="AA9" s="7" t="n">
        <f aca="false">($T9/$S9)</f>
        <v>1.36743070071298</v>
      </c>
      <c r="AB9" s="7" t="n">
        <f aca="false">0</f>
        <v>0</v>
      </c>
      <c r="AC9" s="6" t="n">
        <f aca="false">SUM($C9,$E9)</f>
        <v>1128363209</v>
      </c>
      <c r="AD9" s="6" t="n">
        <f aca="false">SUM($B9,$D9)</f>
        <v>1476</v>
      </c>
      <c r="AE9" s="6" t="n">
        <f aca="false">($AC9-$AD9)</f>
        <v>1128361733</v>
      </c>
      <c r="AF9" s="6" t="n">
        <f aca="false">($F9)</f>
        <v>3022</v>
      </c>
      <c r="AG9" s="6" t="n">
        <f aca="false">($G9)</f>
        <v>307</v>
      </c>
      <c r="AH9" s="6" t="n">
        <f aca="false">($AF9-$AG9)</f>
        <v>2715</v>
      </c>
    </row>
    <row r="10" customFormat="false" ht="12.8" hidden="false" customHeight="false" outlineLevel="0" collapsed="false">
      <c r="A10" s="6" t="n">
        <v>5500</v>
      </c>
      <c r="B10" s="6" t="n">
        <v>660</v>
      </c>
      <c r="C10" s="6" t="n">
        <v>489853654</v>
      </c>
      <c r="D10" s="6" t="n">
        <v>868</v>
      </c>
      <c r="E10" s="6" t="n">
        <v>614991243</v>
      </c>
      <c r="F10" s="6" t="n">
        <v>2978</v>
      </c>
      <c r="G10" s="6" t="n">
        <v>96</v>
      </c>
      <c r="H10" s="6" t="n">
        <v>446900274</v>
      </c>
      <c r="I10" s="6" t="n">
        <v>168091810</v>
      </c>
      <c r="J10" s="6" t="n">
        <v>1174</v>
      </c>
      <c r="K10" s="6" t="n">
        <v>94</v>
      </c>
      <c r="L10" s="6" t="n">
        <v>2342</v>
      </c>
      <c r="M10" s="6" t="n">
        <v>1361</v>
      </c>
      <c r="N10" s="6" t="n">
        <v>140</v>
      </c>
      <c r="O10" s="6" t="n">
        <v>1</v>
      </c>
      <c r="P10" s="6" t="n">
        <v>1697481574</v>
      </c>
      <c r="Q10" s="6" t="n">
        <v>1697505329</v>
      </c>
      <c r="R10" s="6" t="n">
        <v>195297698</v>
      </c>
      <c r="S10" s="6" t="n">
        <v>782452004</v>
      </c>
      <c r="T10" s="6" t="n">
        <v>1071871086</v>
      </c>
      <c r="U10" s="6" t="n">
        <v>1500000000</v>
      </c>
      <c r="V10" s="7" t="n">
        <f aca="false">($T10/$U10)*1000</f>
        <v>714.580724</v>
      </c>
      <c r="W10" s="7" t="n">
        <f aca="false">($Q10/$T10)</f>
        <v>1.58368422394407</v>
      </c>
      <c r="X10" s="7" t="n">
        <f aca="false">($S10/$T10)</f>
        <v>0.729987042490294</v>
      </c>
      <c r="Y10" s="7" t="n">
        <f aca="false">($R10/$T10)</f>
        <v>0.182202599315194</v>
      </c>
      <c r="Z10" s="7" t="n">
        <f aca="false">($T10/$Q10)</f>
        <v>0.631439010934616</v>
      </c>
      <c r="AA10" s="7" t="n">
        <f aca="false">($T10/$S10)</f>
        <v>1.36988732921694</v>
      </c>
      <c r="AB10" s="7" t="n">
        <f aca="false">0</f>
        <v>0</v>
      </c>
      <c r="AC10" s="6" t="n">
        <f aca="false">SUM($C10,$E10)</f>
        <v>1104844897</v>
      </c>
      <c r="AD10" s="6" t="n">
        <f aca="false">SUM($B10,$D10)</f>
        <v>1528</v>
      </c>
      <c r="AE10" s="6" t="n">
        <f aca="false">($AC10-$AD10)</f>
        <v>1104843369</v>
      </c>
      <c r="AF10" s="6" t="n">
        <f aca="false">($F10)</f>
        <v>2978</v>
      </c>
      <c r="AG10" s="6" t="n">
        <f aca="false">($G10)</f>
        <v>96</v>
      </c>
      <c r="AH10" s="6" t="n">
        <f aca="false">($AF10-$AG10)</f>
        <v>2882</v>
      </c>
    </row>
    <row r="11" customFormat="false" ht="12.8" hidden="false" customHeight="false" outlineLevel="0" collapsed="false">
      <c r="A11" s="6" t="n">
        <v>5500</v>
      </c>
      <c r="B11" s="6" t="n">
        <v>721</v>
      </c>
      <c r="C11" s="6" t="n">
        <v>489854576</v>
      </c>
      <c r="D11" s="6" t="n">
        <v>827</v>
      </c>
      <c r="E11" s="6" t="n">
        <v>614991824</v>
      </c>
      <c r="F11" s="6" t="n">
        <v>3017</v>
      </c>
      <c r="G11" s="6" t="n">
        <v>116</v>
      </c>
      <c r="H11" s="6" t="n">
        <v>446900099</v>
      </c>
      <c r="I11" s="6" t="n">
        <v>168091593</v>
      </c>
      <c r="J11" s="6" t="n">
        <v>1139</v>
      </c>
      <c r="K11" s="6" t="n">
        <v>100</v>
      </c>
      <c r="L11" s="6" t="n">
        <v>2526</v>
      </c>
      <c r="M11" s="6" t="n">
        <v>1379</v>
      </c>
      <c r="N11" s="6" t="n">
        <v>83</v>
      </c>
      <c r="O11" s="6" t="n">
        <v>1</v>
      </c>
      <c r="P11" s="6" t="n">
        <v>1697481574</v>
      </c>
      <c r="Q11" s="6" t="n">
        <v>1697504275</v>
      </c>
      <c r="R11" s="6" t="n">
        <v>195297664</v>
      </c>
      <c r="S11" s="6" t="n">
        <v>782451852</v>
      </c>
      <c r="T11" s="6" t="n">
        <v>1074350966</v>
      </c>
      <c r="U11" s="6" t="n">
        <v>1500000000</v>
      </c>
      <c r="V11" s="7" t="n">
        <f aca="false">($T11/$U11)*1000</f>
        <v>716.233977333333</v>
      </c>
      <c r="W11" s="7" t="n">
        <f aca="false">($Q11/$T11)</f>
        <v>1.58002768994578</v>
      </c>
      <c r="X11" s="7" t="n">
        <f aca="false">($S11/$T11)</f>
        <v>0.728301902043433</v>
      </c>
      <c r="Y11" s="7" t="n">
        <f aca="false">($R11/$T11)</f>
        <v>0.181781996927064</v>
      </c>
      <c r="Z11" s="7" t="n">
        <f aca="false">($T11/$Q11)</f>
        <v>0.632900300648727</v>
      </c>
      <c r="AA11" s="7" t="n">
        <f aca="false">($T11/$S11)</f>
        <v>1.3730569660662</v>
      </c>
      <c r="AB11" s="7" t="n">
        <f aca="false">0</f>
        <v>0</v>
      </c>
      <c r="AC11" s="6" t="n">
        <f aca="false">SUM($C11,$E11)</f>
        <v>1104846400</v>
      </c>
      <c r="AD11" s="6" t="n">
        <f aca="false">SUM($B11,$D11)</f>
        <v>1548</v>
      </c>
      <c r="AE11" s="6" t="n">
        <f aca="false">($AC11-$AD11)</f>
        <v>1104844852</v>
      </c>
      <c r="AF11" s="6" t="n">
        <f aca="false">($F11)</f>
        <v>3017</v>
      </c>
      <c r="AG11" s="6" t="n">
        <f aca="false">($G11)</f>
        <v>116</v>
      </c>
      <c r="AH11" s="6" t="n">
        <f aca="false">($AF11-$AG11)</f>
        <v>2901</v>
      </c>
    </row>
    <row r="12" customFormat="false" ht="12.8" hidden="false" customHeight="false" outlineLevel="0" collapsed="false">
      <c r="A12" s="6" t="n">
        <v>5500</v>
      </c>
      <c r="B12" s="6" t="n">
        <v>669</v>
      </c>
      <c r="C12" s="6" t="n">
        <v>489854022</v>
      </c>
      <c r="D12" s="6" t="n">
        <v>819</v>
      </c>
      <c r="E12" s="6" t="n">
        <v>614991611</v>
      </c>
      <c r="F12" s="6" t="n">
        <v>2937</v>
      </c>
      <c r="G12" s="6" t="n">
        <v>182</v>
      </c>
      <c r="H12" s="6" t="n">
        <v>446900305</v>
      </c>
      <c r="I12" s="6" t="n">
        <v>168091807</v>
      </c>
      <c r="J12" s="6" t="n">
        <v>1146</v>
      </c>
      <c r="K12" s="6" t="n">
        <v>94</v>
      </c>
      <c r="L12" s="6" t="n">
        <v>2536</v>
      </c>
      <c r="M12" s="6" t="n">
        <v>1349</v>
      </c>
      <c r="N12" s="6" t="n">
        <v>86</v>
      </c>
      <c r="O12" s="6" t="n">
        <v>0</v>
      </c>
      <c r="P12" s="6" t="n">
        <v>1697481574</v>
      </c>
      <c r="Q12" s="6" t="n">
        <v>1697504367</v>
      </c>
      <c r="R12" s="6" t="n">
        <v>195297968</v>
      </c>
      <c r="S12" s="6" t="n">
        <v>782451723</v>
      </c>
      <c r="T12" s="6" t="n">
        <v>1070116635</v>
      </c>
      <c r="U12" s="6" t="n">
        <v>1500000000</v>
      </c>
      <c r="V12" s="7" t="n">
        <f aca="false">($T12/$U12)*1000</f>
        <v>713.41109</v>
      </c>
      <c r="W12" s="7" t="n">
        <f aca="false">($Q12/$T12)</f>
        <v>1.58627976753207</v>
      </c>
      <c r="X12" s="7" t="n">
        <f aca="false">($S12/$T12)</f>
        <v>0.731183590095298</v>
      </c>
      <c r="Y12" s="7" t="n">
        <f aca="false">($R12/$T12)</f>
        <v>0.182501571896413</v>
      </c>
      <c r="Z12" s="7" t="n">
        <f aca="false">($T12/$Q12)</f>
        <v>0.630405821512682</v>
      </c>
      <c r="AA12" s="7" t="n">
        <f aca="false">($T12/$S12)</f>
        <v>1.36764557293971</v>
      </c>
      <c r="AB12" s="7" t="n">
        <f aca="false">0</f>
        <v>0</v>
      </c>
      <c r="AC12" s="6" t="n">
        <f aca="false">SUM($C12,$E12)</f>
        <v>1104845633</v>
      </c>
      <c r="AD12" s="6" t="n">
        <f aca="false">SUM($B12,$D12)</f>
        <v>1488</v>
      </c>
      <c r="AE12" s="6" t="n">
        <f aca="false">($AC12-$AD12)</f>
        <v>1104844145</v>
      </c>
      <c r="AF12" s="6" t="n">
        <f aca="false">($F12)</f>
        <v>2937</v>
      </c>
      <c r="AG12" s="6" t="n">
        <f aca="false">($G12)</f>
        <v>182</v>
      </c>
      <c r="AH12" s="6" t="n">
        <f aca="false">($AF12-$AG12)</f>
        <v>2755</v>
      </c>
    </row>
    <row r="13" customFormat="false" ht="12.8" hidden="false" customHeight="false" outlineLevel="0" collapsed="false">
      <c r="A13" s="6" t="n">
        <v>5500</v>
      </c>
      <c r="B13" s="6" t="n">
        <v>753</v>
      </c>
      <c r="C13" s="6" t="n">
        <v>489854444</v>
      </c>
      <c r="D13" s="6" t="n">
        <v>827</v>
      </c>
      <c r="E13" s="6" t="n">
        <v>614991252</v>
      </c>
      <c r="F13" s="6" t="n">
        <v>3149</v>
      </c>
      <c r="G13" s="6" t="n">
        <v>100</v>
      </c>
      <c r="H13" s="6" t="n">
        <v>446900266</v>
      </c>
      <c r="I13" s="6" t="n">
        <v>168091844</v>
      </c>
      <c r="J13" s="6" t="n">
        <v>1158</v>
      </c>
      <c r="K13" s="6" t="n">
        <v>104</v>
      </c>
      <c r="L13" s="6" t="n">
        <v>2404</v>
      </c>
      <c r="M13" s="6" t="n">
        <v>1361</v>
      </c>
      <c r="N13" s="6" t="n">
        <v>107</v>
      </c>
      <c r="O13" s="6" t="n">
        <v>3</v>
      </c>
      <c r="P13" s="6" t="n">
        <v>1697481574</v>
      </c>
      <c r="Q13" s="6" t="n">
        <v>1697503835</v>
      </c>
      <c r="R13" s="6" t="n">
        <v>195297640</v>
      </c>
      <c r="S13" s="6" t="n">
        <v>782451471</v>
      </c>
      <c r="T13" s="6" t="n">
        <v>1081620521</v>
      </c>
      <c r="U13" s="6" t="n">
        <v>1500000000</v>
      </c>
      <c r="V13" s="7" t="n">
        <f aca="false">($T13/$U13)*1000</f>
        <v>721.080347333333</v>
      </c>
      <c r="W13" s="7" t="n">
        <f aca="false">($Q13/$T13)</f>
        <v>1.5694079411794</v>
      </c>
      <c r="X13" s="7" t="n">
        <f aca="false">($S13/$T13)</f>
        <v>0.723406643835301</v>
      </c>
      <c r="Y13" s="7" t="n">
        <f aca="false">($R13/$T13)</f>
        <v>0.18056022071349</v>
      </c>
      <c r="Z13" s="7" t="n">
        <f aca="false">($T13/$Q13)</f>
        <v>0.637182961651453</v>
      </c>
      <c r="AA13" s="7" t="n">
        <f aca="false">($T13/$S13)</f>
        <v>1.38234837697685</v>
      </c>
      <c r="AB13" s="7" t="n">
        <f aca="false">0</f>
        <v>0</v>
      </c>
      <c r="AC13" s="6" t="n">
        <f aca="false">SUM($C13,$E13)</f>
        <v>1104845696</v>
      </c>
      <c r="AD13" s="6" t="n">
        <f aca="false">SUM($B13,$D13)</f>
        <v>1580</v>
      </c>
      <c r="AE13" s="6" t="n">
        <f aca="false">($AC13-$AD13)</f>
        <v>1104844116</v>
      </c>
      <c r="AF13" s="6" t="n">
        <f aca="false">($F13)</f>
        <v>3149</v>
      </c>
      <c r="AG13" s="6" t="n">
        <f aca="false">($G13)</f>
        <v>100</v>
      </c>
      <c r="AH13" s="6" t="n">
        <f aca="false">($AF13-$AG13)</f>
        <v>3049</v>
      </c>
    </row>
    <row r="14" customFormat="false" ht="12.8" hidden="false" customHeight="false" outlineLevel="0" collapsed="false">
      <c r="A14" s="6" t="n">
        <v>40000</v>
      </c>
      <c r="B14" s="6" t="n">
        <v>3206</v>
      </c>
      <c r="C14" s="6" t="n">
        <v>3572889802</v>
      </c>
      <c r="D14" s="6" t="n">
        <v>5873</v>
      </c>
      <c r="E14" s="6" t="n">
        <v>4424146733</v>
      </c>
      <c r="F14" s="6" t="n">
        <v>16784</v>
      </c>
      <c r="G14" s="6" t="n">
        <v>1261</v>
      </c>
      <c r="H14" s="6" t="n">
        <v>3138179070</v>
      </c>
      <c r="I14" s="6" t="n">
        <v>1314418940</v>
      </c>
      <c r="J14" s="6" t="n">
        <v>2881</v>
      </c>
      <c r="K14" s="6" t="n">
        <v>244</v>
      </c>
      <c r="L14" s="6" t="n">
        <v>8572</v>
      </c>
      <c r="M14" s="6" t="n">
        <v>3240</v>
      </c>
      <c r="N14" s="6" t="n">
        <v>1101</v>
      </c>
      <c r="O14" s="6" t="n">
        <v>11</v>
      </c>
      <c r="P14" s="6" t="n">
        <v>11635134440</v>
      </c>
      <c r="Q14" s="6" t="n">
        <v>11635259735</v>
      </c>
      <c r="R14" s="6" t="n">
        <v>1147795220</v>
      </c>
      <c r="S14" s="6" t="n">
        <v>5409203974</v>
      </c>
      <c r="T14" s="6" t="n">
        <v>7163154727</v>
      </c>
      <c r="U14" s="6" t="n">
        <v>1500000000</v>
      </c>
      <c r="V14" s="7" t="n">
        <f aca="false">($T14/$U14)*1000</f>
        <v>4775.43648466667</v>
      </c>
      <c r="W14" s="7" t="n">
        <f aca="false">($Q14/$T14)</f>
        <v>1.62432059315197</v>
      </c>
      <c r="X14" s="7" t="n">
        <f aca="false">($S14/$T14)</f>
        <v>0.755142696221701</v>
      </c>
      <c r="Y14" s="7" t="n">
        <f aca="false">($R14/$T14)</f>
        <v>0.16023599429922</v>
      </c>
      <c r="Z14" s="7" t="n">
        <f aca="false">($T14/$Q14)</f>
        <v>0.615642013169034</v>
      </c>
      <c r="AA14" s="7" t="n">
        <f aca="false">($T14/$S14)</f>
        <v>1.32425302529366</v>
      </c>
      <c r="AB14" s="7" t="n">
        <f aca="false">0</f>
        <v>0</v>
      </c>
      <c r="AC14" s="6" t="n">
        <f aca="false">SUM($C14,$E14)</f>
        <v>7997036535</v>
      </c>
      <c r="AD14" s="6" t="n">
        <f aca="false">SUM($B14,$D14)</f>
        <v>9079</v>
      </c>
      <c r="AE14" s="6" t="n">
        <f aca="false">($AC14-$AD14)</f>
        <v>7997027456</v>
      </c>
      <c r="AF14" s="6" t="n">
        <f aca="false">($F14)</f>
        <v>16784</v>
      </c>
      <c r="AG14" s="6" t="n">
        <f aca="false">($G14)</f>
        <v>1261</v>
      </c>
      <c r="AH14" s="6" t="n">
        <f aca="false">($AF14-$AG14)</f>
        <v>15523</v>
      </c>
    </row>
    <row r="15" customFormat="false" ht="12.8" hidden="false" customHeight="false" outlineLevel="0" collapsed="false">
      <c r="A15" s="6" t="n">
        <v>40000</v>
      </c>
      <c r="B15" s="6" t="n">
        <v>2355</v>
      </c>
      <c r="C15" s="6" t="n">
        <v>3371088333</v>
      </c>
      <c r="D15" s="6" t="n">
        <v>5128</v>
      </c>
      <c r="E15" s="6" t="n">
        <v>4345914384</v>
      </c>
      <c r="F15" s="6" t="n">
        <v>13749</v>
      </c>
      <c r="G15" s="6" t="n">
        <v>720</v>
      </c>
      <c r="H15" s="6" t="n">
        <v>3123565544</v>
      </c>
      <c r="I15" s="6" t="n">
        <v>1222349940</v>
      </c>
      <c r="J15" s="6" t="n">
        <v>1150</v>
      </c>
      <c r="K15" s="6" t="n">
        <v>80</v>
      </c>
      <c r="L15" s="6" t="n">
        <v>4682</v>
      </c>
      <c r="M15" s="6" t="n">
        <v>1340</v>
      </c>
      <c r="N15" s="6" t="n">
        <v>744</v>
      </c>
      <c r="O15" s="6" t="n">
        <v>2</v>
      </c>
      <c r="P15" s="6" t="n">
        <v>11635125480</v>
      </c>
      <c r="Q15" s="6" t="n">
        <v>11635249699</v>
      </c>
      <c r="R15" s="6" t="n">
        <v>1147796038</v>
      </c>
      <c r="S15" s="6" t="n">
        <v>5409199497</v>
      </c>
      <c r="T15" s="6" t="n">
        <v>7152441875</v>
      </c>
      <c r="U15" s="6" t="n">
        <v>1500000000</v>
      </c>
      <c r="V15" s="7" t="n">
        <f aca="false">($T15/$U15)*1000</f>
        <v>4768.29458333333</v>
      </c>
      <c r="W15" s="7" t="n">
        <f aca="false">($Q15/$T15)</f>
        <v>1.62675208024672</v>
      </c>
      <c r="X15" s="7" t="n">
        <f aca="false">($S15/$T15)</f>
        <v>0.75627311504716</v>
      </c>
      <c r="Y15" s="7" t="n">
        <f aca="false">($R15/$T15)</f>
        <v>0.160476108447928</v>
      </c>
      <c r="Z15" s="7" t="n">
        <f aca="false">($T15/$Q15)</f>
        <v>0.614721820333149</v>
      </c>
      <c r="AA15" s="7" t="n">
        <f aca="false">($T15/$S15)</f>
        <v>1.32227363382823</v>
      </c>
      <c r="AB15" s="7" t="n">
        <f aca="false">0</f>
        <v>0</v>
      </c>
      <c r="AC15" s="6" t="n">
        <f aca="false">SUM($C15,$E15)</f>
        <v>7717002717</v>
      </c>
      <c r="AD15" s="6" t="n">
        <f aca="false">SUM($B15,$D15)</f>
        <v>7483</v>
      </c>
      <c r="AE15" s="6" t="n">
        <f aca="false">($AC15-$AD15)</f>
        <v>7716995234</v>
      </c>
      <c r="AF15" s="6" t="n">
        <f aca="false">($F15)</f>
        <v>13749</v>
      </c>
      <c r="AG15" s="6" t="n">
        <f aca="false">($G15)</f>
        <v>720</v>
      </c>
      <c r="AH15" s="6" t="n">
        <f aca="false">($AF15-$AG15)</f>
        <v>13029</v>
      </c>
    </row>
    <row r="16" customFormat="false" ht="12.8" hidden="false" customHeight="false" outlineLevel="0" collapsed="false">
      <c r="A16" s="6" t="n">
        <v>40000</v>
      </c>
      <c r="B16" s="6" t="n">
        <v>2323</v>
      </c>
      <c r="C16" s="6" t="n">
        <v>3371087027</v>
      </c>
      <c r="D16" s="6" t="n">
        <v>5065</v>
      </c>
      <c r="E16" s="6" t="n">
        <v>4345913695</v>
      </c>
      <c r="F16" s="6" t="n">
        <v>13463</v>
      </c>
      <c r="G16" s="6" t="n">
        <v>450</v>
      </c>
      <c r="H16" s="6" t="n">
        <v>3123565520</v>
      </c>
      <c r="I16" s="6" t="n">
        <v>1222349964</v>
      </c>
      <c r="J16" s="6" t="n">
        <v>1067</v>
      </c>
      <c r="K16" s="6" t="n">
        <v>44</v>
      </c>
      <c r="L16" s="6" t="n">
        <v>4260</v>
      </c>
      <c r="M16" s="6" t="n">
        <v>1203</v>
      </c>
      <c r="N16" s="6" t="n">
        <v>488</v>
      </c>
      <c r="O16" s="6" t="n">
        <v>16</v>
      </c>
      <c r="P16" s="6" t="n">
        <v>11635125480</v>
      </c>
      <c r="Q16" s="6" t="n">
        <v>11635239539</v>
      </c>
      <c r="R16" s="6" t="n">
        <v>1147794816</v>
      </c>
      <c r="S16" s="6" t="n">
        <v>5409195379</v>
      </c>
      <c r="T16" s="6" t="n">
        <v>7104361526</v>
      </c>
      <c r="U16" s="6" t="n">
        <v>1500000000</v>
      </c>
      <c r="V16" s="7" t="n">
        <f aca="false">($T16/$U16)*1000</f>
        <v>4736.24101733333</v>
      </c>
      <c r="W16" s="7" t="n">
        <f aca="false">($Q16/$T16)</f>
        <v>1.63776005717308</v>
      </c>
      <c r="X16" s="7" t="n">
        <f aca="false">($S16/$T16)</f>
        <v>0.761390782155981</v>
      </c>
      <c r="Y16" s="7" t="n">
        <f aca="false">($R16/$T16)</f>
        <v>0.161561994248095</v>
      </c>
      <c r="Z16" s="7" t="n">
        <f aca="false">($T16/$Q16)</f>
        <v>0.610590052932472</v>
      </c>
      <c r="AA16" s="7" t="n">
        <f aca="false">($T16/$S16)</f>
        <v>1.31338600812629</v>
      </c>
      <c r="AB16" s="7" t="n">
        <f aca="false">0</f>
        <v>0</v>
      </c>
      <c r="AC16" s="6" t="n">
        <f aca="false">SUM($C16,$E16)</f>
        <v>7717000722</v>
      </c>
      <c r="AD16" s="6" t="n">
        <f aca="false">SUM($B16,$D16)</f>
        <v>7388</v>
      </c>
      <c r="AE16" s="6" t="n">
        <f aca="false">($AC16-$AD16)</f>
        <v>7716993334</v>
      </c>
      <c r="AF16" s="6" t="n">
        <f aca="false">($F16)</f>
        <v>13463</v>
      </c>
      <c r="AG16" s="6" t="n">
        <f aca="false">($G16)</f>
        <v>450</v>
      </c>
      <c r="AH16" s="6" t="n">
        <f aca="false">($AF16-$AG16)</f>
        <v>13013</v>
      </c>
    </row>
    <row r="17" customFormat="false" ht="12.8" hidden="false" customHeight="false" outlineLevel="0" collapsed="false">
      <c r="A17" s="6" t="n">
        <v>40000</v>
      </c>
      <c r="B17" s="6" t="n">
        <v>2420</v>
      </c>
      <c r="C17" s="6" t="n">
        <v>3371089544</v>
      </c>
      <c r="D17" s="6" t="n">
        <v>5156</v>
      </c>
      <c r="E17" s="6" t="n">
        <v>4345914975</v>
      </c>
      <c r="F17" s="6" t="n">
        <v>13708</v>
      </c>
      <c r="G17" s="6" t="n">
        <v>255</v>
      </c>
      <c r="H17" s="6" t="n">
        <v>3123564838</v>
      </c>
      <c r="I17" s="6" t="n">
        <v>1222349190</v>
      </c>
      <c r="J17" s="6" t="n">
        <v>966</v>
      </c>
      <c r="K17" s="6" t="n">
        <v>35</v>
      </c>
      <c r="L17" s="6" t="n">
        <v>4024</v>
      </c>
      <c r="M17" s="6" t="n">
        <v>1118</v>
      </c>
      <c r="N17" s="6" t="n">
        <v>615</v>
      </c>
      <c r="O17" s="6" t="n">
        <v>1</v>
      </c>
      <c r="P17" s="6" t="n">
        <v>11635125480</v>
      </c>
      <c r="Q17" s="6" t="n">
        <v>11635238201</v>
      </c>
      <c r="R17" s="6" t="n">
        <v>1147794108</v>
      </c>
      <c r="S17" s="6" t="n">
        <v>5409195294</v>
      </c>
      <c r="T17" s="6" t="n">
        <v>7108816120</v>
      </c>
      <c r="U17" s="6" t="n">
        <v>1500000000</v>
      </c>
      <c r="V17" s="7" t="n">
        <f aca="false">($T17/$U17)*1000</f>
        <v>4739.21074666667</v>
      </c>
      <c r="W17" s="7" t="n">
        <f aca="false">($Q17/$T17)</f>
        <v>1.6367336001652</v>
      </c>
      <c r="X17" s="7" t="n">
        <f aca="false">($S17/$T17)</f>
        <v>0.760913660262182</v>
      </c>
      <c r="Y17" s="7" t="n">
        <f aca="false">($R17/$T17)</f>
        <v>0.161460655139298</v>
      </c>
      <c r="Z17" s="7" t="n">
        <f aca="false">($T17/$Q17)</f>
        <v>0.610972976847954</v>
      </c>
      <c r="AA17" s="7" t="n">
        <f aca="false">($T17/$S17)</f>
        <v>1.31420955125899</v>
      </c>
      <c r="AB17" s="7" t="n">
        <f aca="false">0</f>
        <v>0</v>
      </c>
      <c r="AC17" s="6" t="n">
        <f aca="false">SUM($C17,$E17)</f>
        <v>7717004519</v>
      </c>
      <c r="AD17" s="6" t="n">
        <f aca="false">SUM($B17,$D17)</f>
        <v>7576</v>
      </c>
      <c r="AE17" s="6" t="n">
        <f aca="false">($AC17-$AD17)</f>
        <v>7716996943</v>
      </c>
      <c r="AF17" s="6" t="n">
        <f aca="false">($F17)</f>
        <v>13708</v>
      </c>
      <c r="AG17" s="6" t="n">
        <f aca="false">($G17)</f>
        <v>255</v>
      </c>
      <c r="AH17" s="6" t="n">
        <f aca="false">($AF17-$AG17)</f>
        <v>13453</v>
      </c>
    </row>
    <row r="18" customFormat="false" ht="12.8" hidden="false" customHeight="false" outlineLevel="0" collapsed="false">
      <c r="A18" s="6" t="n">
        <v>40000</v>
      </c>
      <c r="B18" s="6" t="n">
        <v>2380</v>
      </c>
      <c r="C18" s="6" t="n">
        <v>3371086350</v>
      </c>
      <c r="D18" s="6" t="n">
        <v>5069</v>
      </c>
      <c r="E18" s="6" t="n">
        <v>4345912954</v>
      </c>
      <c r="F18" s="6" t="n">
        <v>13611</v>
      </c>
      <c r="G18" s="6" t="n">
        <v>590</v>
      </c>
      <c r="H18" s="6" t="n">
        <v>3123564555</v>
      </c>
      <c r="I18" s="6" t="n">
        <v>1222349283</v>
      </c>
      <c r="J18" s="6" t="n">
        <v>985</v>
      </c>
      <c r="K18" s="6" t="n">
        <v>37</v>
      </c>
      <c r="L18" s="6" t="n">
        <v>4004</v>
      </c>
      <c r="M18" s="6" t="n">
        <v>1138</v>
      </c>
      <c r="N18" s="6" t="n">
        <v>415</v>
      </c>
      <c r="O18" s="6" t="n">
        <v>6</v>
      </c>
      <c r="P18" s="6" t="n">
        <v>11635125480</v>
      </c>
      <c r="Q18" s="6" t="n">
        <v>11635237202</v>
      </c>
      <c r="R18" s="6" t="n">
        <v>1147794696</v>
      </c>
      <c r="S18" s="6" t="n">
        <v>5409193693</v>
      </c>
      <c r="T18" s="6" t="n">
        <v>7162714226</v>
      </c>
      <c r="U18" s="6" t="n">
        <v>1500000000</v>
      </c>
      <c r="V18" s="7" t="n">
        <f aca="false">($T18/$U18)*1000</f>
        <v>4775.14281733333</v>
      </c>
      <c r="W18" s="7" t="n">
        <f aca="false">($Q18/$T18)</f>
        <v>1.62441734165034</v>
      </c>
      <c r="X18" s="7" t="n">
        <f aca="false">($S18/$T18)</f>
        <v>0.755187701523135</v>
      </c>
      <c r="Y18" s="7" t="n">
        <f aca="false">($R18/$T18)</f>
        <v>0.160245775523699</v>
      </c>
      <c r="Z18" s="7" t="n">
        <f aca="false">($T18/$Q18)</f>
        <v>0.615605346212348</v>
      </c>
      <c r="AA18" s="7" t="n">
        <f aca="false">($T18/$S18)</f>
        <v>1.32417410662687</v>
      </c>
      <c r="AB18" s="7" t="n">
        <f aca="false">0</f>
        <v>0</v>
      </c>
      <c r="AC18" s="6" t="n">
        <f aca="false">SUM($C18,$E18)</f>
        <v>7716999304</v>
      </c>
      <c r="AD18" s="6" t="n">
        <f aca="false">SUM($B18,$D18)</f>
        <v>7449</v>
      </c>
      <c r="AE18" s="6" t="n">
        <f aca="false">($AC18-$AD18)</f>
        <v>7716991855</v>
      </c>
      <c r="AF18" s="6" t="n">
        <f aca="false">($F18)</f>
        <v>13611</v>
      </c>
      <c r="AG18" s="6" t="n">
        <f aca="false">($G18)</f>
        <v>590</v>
      </c>
      <c r="AH18" s="6" t="n">
        <f aca="false">($AF18-$AG18)</f>
        <v>13021</v>
      </c>
    </row>
    <row r="19" customFormat="false" ht="12.8" hidden="false" customHeight="false" outlineLevel="0" collapsed="false">
      <c r="A19" s="6" t="n">
        <v>40000</v>
      </c>
      <c r="B19" s="6" t="n">
        <v>2347</v>
      </c>
      <c r="C19" s="6" t="n">
        <v>3371085780</v>
      </c>
      <c r="D19" s="6" t="n">
        <v>5111</v>
      </c>
      <c r="E19" s="6" t="n">
        <v>4345912688</v>
      </c>
      <c r="F19" s="6" t="n">
        <v>13548</v>
      </c>
      <c r="G19" s="6" t="n">
        <v>572</v>
      </c>
      <c r="H19" s="6" t="n">
        <v>3123564595</v>
      </c>
      <c r="I19" s="6" t="n">
        <v>1222349564</v>
      </c>
      <c r="J19" s="6" t="n">
        <v>1026</v>
      </c>
      <c r="K19" s="6" t="n">
        <v>42</v>
      </c>
      <c r="L19" s="6" t="n">
        <v>4317</v>
      </c>
      <c r="M19" s="6" t="n">
        <v>1168</v>
      </c>
      <c r="N19" s="6" t="n">
        <v>559</v>
      </c>
      <c r="O19" s="6" t="n">
        <v>2</v>
      </c>
      <c r="P19" s="6" t="n">
        <v>11635125480</v>
      </c>
      <c r="Q19" s="6" t="n">
        <v>11635237473</v>
      </c>
      <c r="R19" s="6" t="n">
        <v>1147794684</v>
      </c>
      <c r="S19" s="6" t="n">
        <v>5409193893</v>
      </c>
      <c r="T19" s="6" t="n">
        <v>7106140958</v>
      </c>
      <c r="U19" s="6" t="n">
        <v>1500000000</v>
      </c>
      <c r="V19" s="7" t="n">
        <f aca="false">($T19/$U19)*1000</f>
        <v>4737.42730533333</v>
      </c>
      <c r="W19" s="7" t="n">
        <f aca="false">($Q19/$T19)</f>
        <v>1.63734965880478</v>
      </c>
      <c r="X19" s="7" t="n">
        <f aca="false">($S19/$T19)</f>
        <v>0.761199914970783</v>
      </c>
      <c r="Y19" s="7" t="n">
        <f aca="false">($R19/$T19)</f>
        <v>0.161521519314619</v>
      </c>
      <c r="Z19" s="7" t="n">
        <f aca="false">($T19/$Q19)</f>
        <v>0.610743096089793</v>
      </c>
      <c r="AA19" s="7" t="n">
        <f aca="false">($T19/$S19)</f>
        <v>1.31371533329504</v>
      </c>
      <c r="AB19" s="7" t="n">
        <f aca="false">0</f>
        <v>0</v>
      </c>
      <c r="AC19" s="6" t="n">
        <f aca="false">SUM($C19,$E19)</f>
        <v>7716998468</v>
      </c>
      <c r="AD19" s="6" t="n">
        <f aca="false">SUM($B19,$D19)</f>
        <v>7458</v>
      </c>
      <c r="AE19" s="6" t="n">
        <f aca="false">($AC19-$AD19)</f>
        <v>7716991010</v>
      </c>
      <c r="AF19" s="6" t="n">
        <f aca="false">($F19)</f>
        <v>13548</v>
      </c>
      <c r="AG19" s="6" t="n">
        <f aca="false">($G19)</f>
        <v>572</v>
      </c>
      <c r="AH19" s="6" t="n">
        <f aca="false">($AF19-$AG19)</f>
        <v>12976</v>
      </c>
    </row>
    <row r="20" customFormat="false" ht="12.8" hidden="false" customHeight="false" outlineLevel="0" collapsed="false">
      <c r="A20" s="6" t="n">
        <v>65000</v>
      </c>
      <c r="B20" s="6" t="n">
        <v>3531</v>
      </c>
      <c r="C20" s="6" t="n">
        <v>5608525895</v>
      </c>
      <c r="D20" s="6" t="n">
        <v>5962</v>
      </c>
      <c r="E20" s="6" t="n">
        <v>7100983746</v>
      </c>
      <c r="F20" s="6" t="n">
        <v>17783</v>
      </c>
      <c r="G20" s="6" t="n">
        <v>1317</v>
      </c>
      <c r="H20" s="6" t="n">
        <v>5069047840</v>
      </c>
      <c r="I20" s="6" t="n">
        <v>2108546355</v>
      </c>
      <c r="J20" s="6" t="n">
        <v>34995</v>
      </c>
      <c r="K20" s="6" t="n">
        <v>333</v>
      </c>
      <c r="L20" s="6" t="n">
        <v>42859</v>
      </c>
      <c r="M20" s="6" t="n">
        <v>35412</v>
      </c>
      <c r="N20" s="6" t="n">
        <v>1264</v>
      </c>
      <c r="O20" s="6" t="n">
        <v>23</v>
      </c>
      <c r="P20" s="6" t="n">
        <v>18761359440</v>
      </c>
      <c r="Q20" s="6" t="n">
        <v>18906618697</v>
      </c>
      <c r="R20" s="6" t="n">
        <v>1809502074</v>
      </c>
      <c r="S20" s="6" t="n">
        <v>8768745640</v>
      </c>
      <c r="T20" s="6" t="n">
        <v>11487869789</v>
      </c>
      <c r="U20" s="6" t="n">
        <v>1500000000</v>
      </c>
      <c r="V20" s="7" t="n">
        <f aca="false">($T20/$U20)*1000</f>
        <v>7658.57985933333</v>
      </c>
      <c r="W20" s="7" t="n">
        <f aca="false">($Q20/$T20)</f>
        <v>1.6457897803737</v>
      </c>
      <c r="X20" s="7" t="n">
        <f aca="false">($S20/$T20)</f>
        <v>0.763304755455737</v>
      </c>
      <c r="Y20" s="7" t="n">
        <f aca="false">($R20/$T20)</f>
        <v>0.15751415251352</v>
      </c>
      <c r="Z20" s="7" t="n">
        <f aca="false">($T20/$Q20)</f>
        <v>0.607611015650452</v>
      </c>
      <c r="AA20" s="7" t="n">
        <f aca="false">($T20/$S20)</f>
        <v>1.31009271572393</v>
      </c>
      <c r="AB20" s="7" t="n">
        <f aca="false">0</f>
        <v>0</v>
      </c>
      <c r="AC20" s="6" t="n">
        <f aca="false">SUM($C20,$E20)</f>
        <v>12709509641</v>
      </c>
      <c r="AD20" s="6" t="n">
        <f aca="false">SUM($B20,$D20)</f>
        <v>9493</v>
      </c>
      <c r="AE20" s="6" t="n">
        <f aca="false">($AC20-$AD20)</f>
        <v>12709500148</v>
      </c>
      <c r="AF20" s="6" t="n">
        <f aca="false">($F20)</f>
        <v>17783</v>
      </c>
      <c r="AG20" s="6" t="n">
        <f aca="false">($G20)</f>
        <v>1317</v>
      </c>
      <c r="AH20" s="6" t="n">
        <f aca="false">($AF20-$AG20)</f>
        <v>16466</v>
      </c>
    </row>
    <row r="21" customFormat="false" ht="12.8" hidden="false" customHeight="false" outlineLevel="0" collapsed="false">
      <c r="A21" s="6" t="n">
        <v>65000</v>
      </c>
      <c r="B21" s="6" t="n">
        <v>3072</v>
      </c>
      <c r="C21" s="6" t="n">
        <v>5438670161</v>
      </c>
      <c r="D21" s="6" t="n">
        <v>5396</v>
      </c>
      <c r="E21" s="6" t="n">
        <v>7035579443</v>
      </c>
      <c r="F21" s="6" t="n">
        <v>15229</v>
      </c>
      <c r="G21" s="6" t="n">
        <v>614</v>
      </c>
      <c r="H21" s="6" t="n">
        <v>5049277085</v>
      </c>
      <c r="I21" s="6" t="n">
        <v>1986305960</v>
      </c>
      <c r="J21" s="6" t="n">
        <v>17725</v>
      </c>
      <c r="K21" s="6" t="n">
        <v>258</v>
      </c>
      <c r="L21" s="6" t="n">
        <v>23109</v>
      </c>
      <c r="M21" s="6" t="n">
        <v>18121</v>
      </c>
      <c r="N21" s="6" t="n">
        <v>524</v>
      </c>
      <c r="O21" s="6" t="n">
        <v>9</v>
      </c>
      <c r="P21" s="6" t="n">
        <v>18761350480</v>
      </c>
      <c r="Q21" s="6" t="n">
        <v>18761532364</v>
      </c>
      <c r="R21" s="6" t="n">
        <v>1809502428</v>
      </c>
      <c r="S21" s="6" t="n">
        <v>8732474439</v>
      </c>
      <c r="T21" s="6" t="n">
        <v>11404281145</v>
      </c>
      <c r="U21" s="6" t="n">
        <v>1500000000</v>
      </c>
      <c r="V21" s="7" t="n">
        <f aca="false">($T21/$U21)*1000</f>
        <v>7602.85409666667</v>
      </c>
      <c r="W21" s="7" t="n">
        <f aca="false">($Q21/$T21)</f>
        <v>1.64513064220849</v>
      </c>
      <c r="X21" s="7" t="n">
        <f aca="false">($S21/$T21)</f>
        <v>0.765718972372809</v>
      </c>
      <c r="Y21" s="7" t="n">
        <f aca="false">($R21/$T21)</f>
        <v>0.158668696868574</v>
      </c>
      <c r="Z21" s="7" t="n">
        <f aca="false">($T21/$Q21)</f>
        <v>0.607854461125082</v>
      </c>
      <c r="AA21" s="7" t="n">
        <f aca="false">($T21/$S21)</f>
        <v>1.30596215593457</v>
      </c>
      <c r="AB21" s="7" t="n">
        <f aca="false">0</f>
        <v>0</v>
      </c>
      <c r="AC21" s="6" t="n">
        <f aca="false">SUM($C21,$E21)</f>
        <v>12474249604</v>
      </c>
      <c r="AD21" s="6" t="n">
        <f aca="false">SUM($B21,$D21)</f>
        <v>8468</v>
      </c>
      <c r="AE21" s="6" t="n">
        <f aca="false">($AC21-$AD21)</f>
        <v>12474241136</v>
      </c>
      <c r="AF21" s="6" t="n">
        <f aca="false">($F21)</f>
        <v>15229</v>
      </c>
      <c r="AG21" s="6" t="n">
        <f aca="false">($G21)</f>
        <v>614</v>
      </c>
      <c r="AH21" s="6" t="n">
        <f aca="false">($AF21-$AG21)</f>
        <v>14615</v>
      </c>
    </row>
    <row r="22" customFormat="false" ht="12.8" hidden="false" customHeight="false" outlineLevel="0" collapsed="false">
      <c r="A22" s="6" t="n">
        <v>65000</v>
      </c>
      <c r="B22" s="6" t="n">
        <v>3025</v>
      </c>
      <c r="C22" s="6" t="n">
        <v>5438671962</v>
      </c>
      <c r="D22" s="6" t="n">
        <v>5367</v>
      </c>
      <c r="E22" s="6" t="n">
        <v>7035581014</v>
      </c>
      <c r="F22" s="6" t="n">
        <v>15536</v>
      </c>
      <c r="G22" s="6" t="n">
        <v>428</v>
      </c>
      <c r="H22" s="6" t="n">
        <v>5049276288</v>
      </c>
      <c r="I22" s="6" t="n">
        <v>1986305877</v>
      </c>
      <c r="J22" s="6" t="n">
        <v>17760</v>
      </c>
      <c r="K22" s="6" t="n">
        <v>253</v>
      </c>
      <c r="L22" s="6" t="n">
        <v>22574</v>
      </c>
      <c r="M22" s="6" t="n">
        <v>18093</v>
      </c>
      <c r="N22" s="6" t="n">
        <v>483</v>
      </c>
      <c r="O22" s="6" t="n">
        <v>10</v>
      </c>
      <c r="P22" s="6" t="n">
        <v>18761350480</v>
      </c>
      <c r="Q22" s="6" t="n">
        <v>18761532985</v>
      </c>
      <c r="R22" s="6" t="n">
        <v>1809501631</v>
      </c>
      <c r="S22" s="6" t="n">
        <v>8732476130</v>
      </c>
      <c r="T22" s="6" t="n">
        <v>11401447239</v>
      </c>
      <c r="U22" s="6" t="n">
        <v>1500000000</v>
      </c>
      <c r="V22" s="7" t="n">
        <f aca="false">($T22/$U22)*1000</f>
        <v>7600.964826</v>
      </c>
      <c r="W22" s="7" t="n">
        <f aca="false">($Q22/$T22)</f>
        <v>1.64553960490419</v>
      </c>
      <c r="X22" s="7" t="n">
        <f aca="false">($S22/$T22)</f>
        <v>0.765909445261434</v>
      </c>
      <c r="Y22" s="7" t="n">
        <f aca="false">($R22/$T22)</f>
        <v>0.15870806513145</v>
      </c>
      <c r="Z22" s="7" t="n">
        <f aca="false">($T22/$Q22)</f>
        <v>0.607703392260939</v>
      </c>
      <c r="AA22" s="7" t="n">
        <f aca="false">($T22/$S22)</f>
        <v>1.30563737813504</v>
      </c>
      <c r="AB22" s="7" t="n">
        <f aca="false">0</f>
        <v>0</v>
      </c>
      <c r="AC22" s="6" t="n">
        <f aca="false">SUM($C22,$E22)</f>
        <v>12474252976</v>
      </c>
      <c r="AD22" s="6" t="n">
        <f aca="false">SUM($B22,$D22)</f>
        <v>8392</v>
      </c>
      <c r="AE22" s="6" t="n">
        <f aca="false">($AC22-$AD22)</f>
        <v>12474244584</v>
      </c>
      <c r="AF22" s="6" t="n">
        <f aca="false">($F22)</f>
        <v>15536</v>
      </c>
      <c r="AG22" s="6" t="n">
        <f aca="false">($G22)</f>
        <v>428</v>
      </c>
      <c r="AH22" s="6" t="n">
        <f aca="false">($AF22-$AG22)</f>
        <v>15108</v>
      </c>
    </row>
    <row r="23" customFormat="false" ht="12.8" hidden="false" customHeight="false" outlineLevel="0" collapsed="false">
      <c r="A23" s="6" t="n">
        <v>65000</v>
      </c>
      <c r="B23" s="6" t="n">
        <v>2997</v>
      </c>
      <c r="C23" s="6" t="n">
        <v>5438675006</v>
      </c>
      <c r="D23" s="6" t="n">
        <v>5321</v>
      </c>
      <c r="E23" s="6" t="n">
        <v>7035582273</v>
      </c>
      <c r="F23" s="6" t="n">
        <v>15045</v>
      </c>
      <c r="G23" s="6" t="n">
        <v>441</v>
      </c>
      <c r="H23" s="6" t="n">
        <v>5049274986</v>
      </c>
      <c r="I23" s="6" t="n">
        <v>1986305068</v>
      </c>
      <c r="J23" s="6" t="n">
        <v>17723</v>
      </c>
      <c r="K23" s="6" t="n">
        <v>256</v>
      </c>
      <c r="L23" s="6" t="n">
        <v>23125</v>
      </c>
      <c r="M23" s="6" t="n">
        <v>18101</v>
      </c>
      <c r="N23" s="6" t="n">
        <v>656</v>
      </c>
      <c r="O23" s="6" t="n">
        <v>3</v>
      </c>
      <c r="P23" s="6" t="n">
        <v>18761350480</v>
      </c>
      <c r="Q23" s="6" t="n">
        <v>18761531111</v>
      </c>
      <c r="R23" s="6" t="n">
        <v>1809501867</v>
      </c>
      <c r="S23" s="6" t="n">
        <v>8732474001</v>
      </c>
      <c r="T23" s="6" t="n">
        <v>11408529931</v>
      </c>
      <c r="U23" s="6" t="n">
        <v>1500000000</v>
      </c>
      <c r="V23" s="7" t="n">
        <f aca="false">($T23/$U23)*1000</f>
        <v>7605.68662066667</v>
      </c>
      <c r="W23" s="7" t="n">
        <f aca="false">($Q23/$T23)</f>
        <v>1.64451784975555</v>
      </c>
      <c r="X23" s="7" t="n">
        <f aca="false">($S23/$T23)</f>
        <v>0.765433763492311</v>
      </c>
      <c r="Y23" s="7" t="n">
        <f aca="false">($R23/$T23)</f>
        <v>0.158609556002751</v>
      </c>
      <c r="Z23" s="7" t="n">
        <f aca="false">($T23/$Q23)</f>
        <v>0.608080964368154</v>
      </c>
      <c r="AA23" s="7" t="n">
        <f aca="false">($T23/$S23)</f>
        <v>1.30644877152724</v>
      </c>
      <c r="AB23" s="7" t="n">
        <f aca="false">0</f>
        <v>0</v>
      </c>
      <c r="AC23" s="6" t="n">
        <f aca="false">SUM($C23,$E23)</f>
        <v>12474257279</v>
      </c>
      <c r="AD23" s="6" t="n">
        <f aca="false">SUM($B23,$D23)</f>
        <v>8318</v>
      </c>
      <c r="AE23" s="6" t="n">
        <f aca="false">($AC23-$AD23)</f>
        <v>12474248961</v>
      </c>
      <c r="AF23" s="6" t="n">
        <f aca="false">($F23)</f>
        <v>15045</v>
      </c>
      <c r="AG23" s="6" t="n">
        <f aca="false">($G23)</f>
        <v>441</v>
      </c>
      <c r="AH23" s="6" t="n">
        <f aca="false">($AF23-$AG23)</f>
        <v>14604</v>
      </c>
    </row>
    <row r="24" customFormat="false" ht="12.8" hidden="false" customHeight="false" outlineLevel="0" collapsed="false">
      <c r="A24" s="6" t="n">
        <v>65000</v>
      </c>
      <c r="B24" s="6" t="n">
        <v>3262</v>
      </c>
      <c r="C24" s="6" t="n">
        <v>5438669040</v>
      </c>
      <c r="D24" s="6" t="n">
        <v>5455</v>
      </c>
      <c r="E24" s="6" t="n">
        <v>7035578562</v>
      </c>
      <c r="F24" s="6" t="n">
        <v>16205</v>
      </c>
      <c r="G24" s="6" t="n">
        <v>738</v>
      </c>
      <c r="H24" s="6" t="n">
        <v>5049276203</v>
      </c>
      <c r="I24" s="6" t="n">
        <v>1986305475</v>
      </c>
      <c r="J24" s="6" t="n">
        <v>17695</v>
      </c>
      <c r="K24" s="6" t="n">
        <v>258</v>
      </c>
      <c r="L24" s="6" t="n">
        <v>22595</v>
      </c>
      <c r="M24" s="6" t="n">
        <v>18045</v>
      </c>
      <c r="N24" s="6" t="n">
        <v>468</v>
      </c>
      <c r="O24" s="6" t="n">
        <v>7</v>
      </c>
      <c r="P24" s="6" t="n">
        <v>18761350480</v>
      </c>
      <c r="Q24" s="6" t="n">
        <v>18761529690</v>
      </c>
      <c r="R24" s="6" t="n">
        <v>1809501796</v>
      </c>
      <c r="S24" s="6" t="n">
        <v>8732473388</v>
      </c>
      <c r="T24" s="6" t="n">
        <v>11411905641</v>
      </c>
      <c r="U24" s="6" t="n">
        <v>1500000000</v>
      </c>
      <c r="V24" s="7" t="n">
        <f aca="false">($T24/$U24)*1000</f>
        <v>7607.937094</v>
      </c>
      <c r="W24" s="7" t="n">
        <f aca="false">($Q24/$T24)</f>
        <v>1.64403126701247</v>
      </c>
      <c r="X24" s="7" t="n">
        <f aca="false">($S24/$T24)</f>
        <v>0.76520728988737</v>
      </c>
      <c r="Y24" s="7" t="n">
        <f aca="false">($R24/$T24)</f>
        <v>0.158562632125079</v>
      </c>
      <c r="Z24" s="7" t="n">
        <f aca="false">($T24/$Q24)</f>
        <v>0.608260937650655</v>
      </c>
      <c r="AA24" s="7" t="n">
        <f aca="false">($T24/$S24)</f>
        <v>1.30683543298077</v>
      </c>
      <c r="AB24" s="7" t="n">
        <f aca="false">0</f>
        <v>0</v>
      </c>
      <c r="AC24" s="6" t="n">
        <f aca="false">SUM($C24,$E24)</f>
        <v>12474247602</v>
      </c>
      <c r="AD24" s="6" t="n">
        <f aca="false">SUM($B24,$D24)</f>
        <v>8717</v>
      </c>
      <c r="AE24" s="6" t="n">
        <f aca="false">($AC24-$AD24)</f>
        <v>12474238885</v>
      </c>
      <c r="AF24" s="6" t="n">
        <f aca="false">($F24)</f>
        <v>16205</v>
      </c>
      <c r="AG24" s="6" t="n">
        <f aca="false">($G24)</f>
        <v>738</v>
      </c>
      <c r="AH24" s="6" t="n">
        <f aca="false">($AF24-$AG24)</f>
        <v>15467</v>
      </c>
    </row>
    <row r="25" customFormat="false" ht="12.8" hidden="false" customHeight="false" outlineLevel="0" collapsed="false">
      <c r="A25" s="6" t="n">
        <v>65000</v>
      </c>
      <c r="B25" s="6" t="n">
        <v>3391</v>
      </c>
      <c r="C25" s="6" t="n">
        <v>5438672721</v>
      </c>
      <c r="D25" s="6" t="n">
        <v>5619</v>
      </c>
      <c r="E25" s="6" t="n">
        <v>7035580909</v>
      </c>
      <c r="F25" s="6" t="n">
        <v>16364</v>
      </c>
      <c r="G25" s="6" t="n">
        <v>733</v>
      </c>
      <c r="H25" s="6" t="n">
        <v>5049277360</v>
      </c>
      <c r="I25" s="6" t="n">
        <v>1986305773</v>
      </c>
      <c r="J25" s="6" t="n">
        <v>17672</v>
      </c>
      <c r="K25" s="6" t="n">
        <v>264</v>
      </c>
      <c r="L25" s="6" t="n">
        <v>22607</v>
      </c>
      <c r="M25" s="6" t="n">
        <v>18044</v>
      </c>
      <c r="N25" s="6" t="n">
        <v>804</v>
      </c>
      <c r="O25" s="6" t="n">
        <v>16</v>
      </c>
      <c r="P25" s="6" t="n">
        <v>18761350480</v>
      </c>
      <c r="Q25" s="6" t="n">
        <v>18761537352</v>
      </c>
      <c r="R25" s="6" t="n">
        <v>1809502123</v>
      </c>
      <c r="S25" s="6" t="n">
        <v>8732475817</v>
      </c>
      <c r="T25" s="6" t="n">
        <v>11406453960</v>
      </c>
      <c r="U25" s="6" t="n">
        <v>1500000000</v>
      </c>
      <c r="V25" s="7" t="n">
        <f aca="false">($T25/$U25)*1000</f>
        <v>7604.30264</v>
      </c>
      <c r="W25" s="7" t="n">
        <f aca="false">($Q25/$T25)</f>
        <v>1.64481769862858</v>
      </c>
      <c r="X25" s="7" t="n">
        <f aca="false">($S25/$T25)</f>
        <v>0.765573231402409</v>
      </c>
      <c r="Y25" s="7" t="n">
        <f aca="false">($R25/$T25)</f>
        <v>0.15863844533503</v>
      </c>
      <c r="Z25" s="7" t="n">
        <f aca="false">($T25/$Q25)</f>
        <v>0.607970111723497</v>
      </c>
      <c r="AA25" s="7" t="n">
        <f aca="false">($T25/$S25)</f>
        <v>1.30621076989351</v>
      </c>
      <c r="AB25" s="7" t="n">
        <f aca="false">0</f>
        <v>0</v>
      </c>
      <c r="AC25" s="6" t="n">
        <f aca="false">SUM($C25,$E25)</f>
        <v>12474253630</v>
      </c>
      <c r="AD25" s="6" t="n">
        <f aca="false">SUM($B25,$D25)</f>
        <v>9010</v>
      </c>
      <c r="AE25" s="6" t="n">
        <f aca="false">($AC25-$AD25)</f>
        <v>12474244620</v>
      </c>
      <c r="AF25" s="6" t="n">
        <f aca="false">($F25)</f>
        <v>16364</v>
      </c>
      <c r="AG25" s="6" t="n">
        <f aca="false">($G25)</f>
        <v>733</v>
      </c>
      <c r="AH25" s="6" t="n">
        <f aca="false">($AF25-$AG25)</f>
        <v>15631</v>
      </c>
    </row>
    <row r="26" customFormat="false" ht="12.8" hidden="false" customHeight="false" outlineLevel="0" collapsed="false">
      <c r="A26" s="6" t="n">
        <v>200000</v>
      </c>
      <c r="B26" s="6" t="n">
        <v>12979</v>
      </c>
      <c r="C26" s="6" t="n">
        <v>17846677106</v>
      </c>
      <c r="D26" s="6" t="n">
        <v>11086</v>
      </c>
      <c r="E26" s="6" t="n">
        <v>22004920766</v>
      </c>
      <c r="F26" s="6" t="n">
        <v>38611</v>
      </c>
      <c r="G26" s="6" t="n">
        <v>1714</v>
      </c>
      <c r="H26" s="6" t="n">
        <v>15514222492</v>
      </c>
      <c r="I26" s="6" t="n">
        <v>6514235195</v>
      </c>
      <c r="J26" s="6" t="n">
        <v>11804</v>
      </c>
      <c r="K26" s="6" t="n">
        <v>648</v>
      </c>
      <c r="L26" s="6" t="n">
        <v>25851</v>
      </c>
      <c r="M26" s="6" t="n">
        <v>12664</v>
      </c>
      <c r="N26" s="6" t="n">
        <v>1351</v>
      </c>
      <c r="O26" s="6" t="n">
        <v>18</v>
      </c>
      <c r="P26" s="6" t="n">
        <v>57242974440</v>
      </c>
      <c r="Q26" s="6" t="n">
        <v>58136308712</v>
      </c>
      <c r="R26" s="6" t="n">
        <v>5382722866</v>
      </c>
      <c r="S26" s="6" t="n">
        <v>26901360992</v>
      </c>
      <c r="T26" s="6" t="n">
        <v>34988081537</v>
      </c>
      <c r="U26" s="6" t="n">
        <v>1500000000</v>
      </c>
      <c r="V26" s="7" t="n">
        <f aca="false">($T26/$U26)*1000</f>
        <v>23325.3876913333</v>
      </c>
      <c r="W26" s="7" t="n">
        <f aca="false">($Q26/$T26)</f>
        <v>1.66160321338341</v>
      </c>
      <c r="X26" s="7" t="n">
        <f aca="false">($S26/$T26)</f>
        <v>0.768872136174478</v>
      </c>
      <c r="Y26" s="7" t="n">
        <f aca="false">($R26/$T26)</f>
        <v>0.153844470160725</v>
      </c>
      <c r="Z26" s="7" t="n">
        <f aca="false">($T26/$Q26)</f>
        <v>0.601828397986645</v>
      </c>
      <c r="AA26" s="7" t="n">
        <f aca="false">($T26/$S26)</f>
        <v>1.30060637256995</v>
      </c>
      <c r="AB26" s="7" t="n">
        <f aca="false">0</f>
        <v>0</v>
      </c>
      <c r="AC26" s="6" t="n">
        <f aca="false">SUM($C26,$E26)</f>
        <v>39851597872</v>
      </c>
      <c r="AD26" s="6" t="n">
        <f aca="false">SUM($B26,$D26)</f>
        <v>24065</v>
      </c>
      <c r="AE26" s="6" t="n">
        <f aca="false">($AC26-$AD26)</f>
        <v>39851573807</v>
      </c>
      <c r="AF26" s="6" t="n">
        <f aca="false">($F26)</f>
        <v>38611</v>
      </c>
      <c r="AG26" s="6" t="n">
        <f aca="false">($G26)</f>
        <v>1714</v>
      </c>
      <c r="AH26" s="6" t="n">
        <f aca="false">($AF26-$AG26)</f>
        <v>36897</v>
      </c>
    </row>
    <row r="27" customFormat="false" ht="12.8" hidden="false" customHeight="false" outlineLevel="0" collapsed="false">
      <c r="A27" s="6" t="n">
        <v>200000</v>
      </c>
      <c r="B27" s="6" t="n">
        <v>9256</v>
      </c>
      <c r="C27" s="6" t="n">
        <v>16603592534</v>
      </c>
      <c r="D27" s="6" t="n">
        <v>6796</v>
      </c>
      <c r="E27" s="6" t="n">
        <v>21559761423</v>
      </c>
      <c r="F27" s="6" t="n">
        <v>26127</v>
      </c>
      <c r="G27" s="6" t="n">
        <v>1007</v>
      </c>
      <c r="H27" s="6" t="n">
        <v>15448108238</v>
      </c>
      <c r="I27" s="6" t="n">
        <v>6111659446</v>
      </c>
      <c r="J27" s="6" t="n">
        <v>8648</v>
      </c>
      <c r="K27" s="6" t="n">
        <v>772</v>
      </c>
      <c r="L27" s="6" t="n">
        <v>20706</v>
      </c>
      <c r="M27" s="6" t="n">
        <v>9592</v>
      </c>
      <c r="N27" s="6" t="n">
        <v>698</v>
      </c>
      <c r="O27" s="6" t="n">
        <v>5</v>
      </c>
      <c r="P27" s="6" t="n">
        <v>57242965480</v>
      </c>
      <c r="Q27" s="6" t="n">
        <v>57243499481</v>
      </c>
      <c r="R27" s="6" t="n">
        <v>5382722864</v>
      </c>
      <c r="S27" s="6" t="n">
        <v>26678169271</v>
      </c>
      <c r="T27" s="6" t="n">
        <v>34668914910</v>
      </c>
      <c r="U27" s="6" t="n">
        <v>1500000000</v>
      </c>
      <c r="V27" s="7" t="n">
        <f aca="false">($T27/$U27)*1000</f>
        <v>23112.60994</v>
      </c>
      <c r="W27" s="7" t="n">
        <f aca="false">($Q27/$T27)</f>
        <v>1.65114771055291</v>
      </c>
      <c r="X27" s="7" t="n">
        <f aca="false">($S27/$T27)</f>
        <v>0.769512669786641</v>
      </c>
      <c r="Y27" s="7" t="n">
        <f aca="false">($R27/$T27)</f>
        <v>0.155260782691742</v>
      </c>
      <c r="Z27" s="7" t="n">
        <f aca="false">($T27/$Q27)</f>
        <v>0.60563933414845</v>
      </c>
      <c r="AA27" s="7" t="n">
        <f aca="false">($T27/$S27)</f>
        <v>1.29952376258764</v>
      </c>
      <c r="AB27" s="7" t="n">
        <f aca="false">0</f>
        <v>0</v>
      </c>
      <c r="AC27" s="6" t="n">
        <f aca="false">SUM($C27,$E27)</f>
        <v>38163353957</v>
      </c>
      <c r="AD27" s="6" t="n">
        <f aca="false">SUM($B27,$D27)</f>
        <v>16052</v>
      </c>
      <c r="AE27" s="6" t="n">
        <f aca="false">($AC27-$AD27)</f>
        <v>38163337905</v>
      </c>
      <c r="AF27" s="6" t="n">
        <f aca="false">($F27)</f>
        <v>26127</v>
      </c>
      <c r="AG27" s="6" t="n">
        <f aca="false">($G27)</f>
        <v>1007</v>
      </c>
      <c r="AH27" s="6" t="n">
        <f aca="false">($AF27-$AG27)</f>
        <v>25120</v>
      </c>
    </row>
    <row r="28" customFormat="false" ht="12.8" hidden="false" customHeight="false" outlineLevel="0" collapsed="false">
      <c r="A28" s="6" t="n">
        <v>200000</v>
      </c>
      <c r="B28" s="6" t="n">
        <v>9380</v>
      </c>
      <c r="C28" s="6" t="n">
        <v>16603594905</v>
      </c>
      <c r="D28" s="6" t="n">
        <v>6705</v>
      </c>
      <c r="E28" s="6" t="n">
        <v>21559761497</v>
      </c>
      <c r="F28" s="6" t="n">
        <v>26092</v>
      </c>
      <c r="G28" s="6" t="n">
        <v>944</v>
      </c>
      <c r="H28" s="6" t="n">
        <v>15448108814</v>
      </c>
      <c r="I28" s="6" t="n">
        <v>6111660582</v>
      </c>
      <c r="J28" s="6" t="n">
        <v>8569</v>
      </c>
      <c r="K28" s="6" t="n">
        <v>735</v>
      </c>
      <c r="L28" s="6" t="n">
        <v>20441</v>
      </c>
      <c r="M28" s="6" t="n">
        <v>9464</v>
      </c>
      <c r="N28" s="6" t="n">
        <v>785</v>
      </c>
      <c r="O28" s="6" t="n">
        <v>16</v>
      </c>
      <c r="P28" s="6" t="n">
        <v>57242965480</v>
      </c>
      <c r="Q28" s="6" t="n">
        <v>57243490317</v>
      </c>
      <c r="R28" s="6" t="n">
        <v>5382722208</v>
      </c>
      <c r="S28" s="6" t="n">
        <v>26678168984</v>
      </c>
      <c r="T28" s="6" t="n">
        <v>34844479799</v>
      </c>
      <c r="U28" s="6" t="n">
        <v>1500000000</v>
      </c>
      <c r="V28" s="7" t="n">
        <f aca="false">($T28/$U28)*1000</f>
        <v>23229.6531993333</v>
      </c>
      <c r="W28" s="7" t="n">
        <f aca="false">($Q28/$T28)</f>
        <v>1.64282809349453</v>
      </c>
      <c r="X28" s="7" t="n">
        <f aca="false">($S28/$T28)</f>
        <v>0.765635450375288</v>
      </c>
      <c r="Y28" s="7" t="n">
        <f aca="false">($R28/$T28)</f>
        <v>0.154478478055927</v>
      </c>
      <c r="Z28" s="7" t="n">
        <f aca="false">($T28/$Q28)</f>
        <v>0.608706415455104</v>
      </c>
      <c r="AA28" s="7" t="n">
        <f aca="false">($T28/$S28)</f>
        <v>1.30610462134405</v>
      </c>
      <c r="AB28" s="7" t="n">
        <f aca="false">0</f>
        <v>0</v>
      </c>
      <c r="AC28" s="6" t="n">
        <f aca="false">SUM($C28,$E28)</f>
        <v>38163356402</v>
      </c>
      <c r="AD28" s="6" t="n">
        <f aca="false">SUM($B28,$D28)</f>
        <v>16085</v>
      </c>
      <c r="AE28" s="6" t="n">
        <f aca="false">($AC28-$AD28)</f>
        <v>38163340317</v>
      </c>
      <c r="AF28" s="6" t="n">
        <f aca="false">($F28)</f>
        <v>26092</v>
      </c>
      <c r="AG28" s="6" t="n">
        <f aca="false">($G28)</f>
        <v>944</v>
      </c>
      <c r="AH28" s="6" t="n">
        <f aca="false">($AF28-$AG28)</f>
        <v>25148</v>
      </c>
    </row>
    <row r="29" customFormat="false" ht="12.8" hidden="false" customHeight="false" outlineLevel="0" collapsed="false">
      <c r="A29" s="6" t="n">
        <v>200000</v>
      </c>
      <c r="B29" s="6" t="n">
        <v>9256</v>
      </c>
      <c r="C29" s="6" t="n">
        <v>16603592867</v>
      </c>
      <c r="D29" s="6" t="n">
        <v>6681</v>
      </c>
      <c r="E29" s="6" t="n">
        <v>21559760552</v>
      </c>
      <c r="F29" s="6" t="n">
        <v>25282</v>
      </c>
      <c r="G29" s="6" t="n">
        <v>1130</v>
      </c>
      <c r="H29" s="6" t="n">
        <v>15448104628</v>
      </c>
      <c r="I29" s="6" t="n">
        <v>6111658030</v>
      </c>
      <c r="J29" s="6" t="n">
        <v>4694</v>
      </c>
      <c r="K29" s="6" t="n">
        <v>107</v>
      </c>
      <c r="L29" s="6" t="n">
        <v>15279</v>
      </c>
      <c r="M29" s="6" t="n">
        <v>5011</v>
      </c>
      <c r="N29" s="6" t="n">
        <v>797</v>
      </c>
      <c r="O29" s="6" t="n">
        <v>5</v>
      </c>
      <c r="P29" s="6" t="n">
        <v>57242965480</v>
      </c>
      <c r="Q29" s="6" t="n">
        <v>57243490938</v>
      </c>
      <c r="R29" s="6" t="n">
        <v>5382723243</v>
      </c>
      <c r="S29" s="6" t="n">
        <v>26678161657</v>
      </c>
      <c r="T29" s="6" t="n">
        <v>34680064348</v>
      </c>
      <c r="U29" s="6" t="n">
        <v>1500000000</v>
      </c>
      <c r="V29" s="7" t="n">
        <f aca="false">($T29/$U29)*1000</f>
        <v>23120.0428986667</v>
      </c>
      <c r="W29" s="7" t="n">
        <f aca="false">($Q29/$T29)</f>
        <v>1.65061662987662</v>
      </c>
      <c r="X29" s="7" t="n">
        <f aca="false">($S29/$T29)</f>
        <v>0.769265056410962</v>
      </c>
      <c r="Y29" s="7" t="n">
        <f aca="false">($R29/$T29)</f>
        <v>0.155210878185998</v>
      </c>
      <c r="Z29" s="7" t="n">
        <f aca="false">($T29/$Q29)</f>
        <v>0.605834196687301</v>
      </c>
      <c r="AA29" s="7" t="n">
        <f aca="false">($T29/$S29)</f>
        <v>1.29994205724818</v>
      </c>
      <c r="AB29" s="7" t="n">
        <f aca="false">0</f>
        <v>0</v>
      </c>
      <c r="AC29" s="6" t="n">
        <f aca="false">SUM($C29,$E29)</f>
        <v>38163353419</v>
      </c>
      <c r="AD29" s="6" t="n">
        <f aca="false">SUM($B29,$D29)</f>
        <v>15937</v>
      </c>
      <c r="AE29" s="6" t="n">
        <f aca="false">($AC29-$AD29)</f>
        <v>38163337482</v>
      </c>
      <c r="AF29" s="6" t="n">
        <f aca="false">($F29)</f>
        <v>25282</v>
      </c>
      <c r="AG29" s="6" t="n">
        <f aca="false">($G29)</f>
        <v>1130</v>
      </c>
      <c r="AH29" s="6" t="n">
        <f aca="false">($AF29-$AG29)</f>
        <v>24152</v>
      </c>
    </row>
    <row r="30" customFormat="false" ht="12.8" hidden="false" customHeight="false" outlineLevel="0" collapsed="false">
      <c r="A30" s="6" t="n">
        <v>200000</v>
      </c>
      <c r="B30" s="6" t="n">
        <v>9348</v>
      </c>
      <c r="C30" s="6" t="n">
        <v>16603598598</v>
      </c>
      <c r="D30" s="6" t="n">
        <v>6662</v>
      </c>
      <c r="E30" s="6" t="n">
        <v>21559763853</v>
      </c>
      <c r="F30" s="6" t="n">
        <v>25397</v>
      </c>
      <c r="G30" s="6" t="n">
        <v>761</v>
      </c>
      <c r="H30" s="6" t="n">
        <v>15448105438</v>
      </c>
      <c r="I30" s="6" t="n">
        <v>6111658109</v>
      </c>
      <c r="J30" s="6" t="n">
        <v>4203</v>
      </c>
      <c r="K30" s="6" t="n">
        <v>87</v>
      </c>
      <c r="L30" s="6" t="n">
        <v>14632</v>
      </c>
      <c r="M30" s="6" t="n">
        <v>4488</v>
      </c>
      <c r="N30" s="6" t="n">
        <v>943</v>
      </c>
      <c r="O30" s="6" t="n">
        <v>11</v>
      </c>
      <c r="P30" s="6" t="n">
        <v>57242965480</v>
      </c>
      <c r="Q30" s="6" t="n">
        <v>57243506695</v>
      </c>
      <c r="R30" s="6" t="n">
        <v>5382722969</v>
      </c>
      <c r="S30" s="6" t="n">
        <v>26678175762</v>
      </c>
      <c r="T30" s="6" t="n">
        <v>34708732688</v>
      </c>
      <c r="U30" s="6" t="n">
        <v>1500000000</v>
      </c>
      <c r="V30" s="7" t="n">
        <f aca="false">($T30/$U30)*1000</f>
        <v>23139.1551253333</v>
      </c>
      <c r="W30" s="7" t="n">
        <f aca="false">($Q30/$T30)</f>
        <v>1.64925372555567</v>
      </c>
      <c r="X30" s="7" t="n">
        <f aca="false">($S30/$T30)</f>
        <v>0.76863007364206</v>
      </c>
      <c r="Y30" s="7" t="n">
        <f aca="false">($R30/$T30)</f>
        <v>0.155082670905498</v>
      </c>
      <c r="Z30" s="7" t="n">
        <f aca="false">($T30/$Q30)</f>
        <v>0.606334843756727</v>
      </c>
      <c r="AA30" s="7" t="n">
        <f aca="false">($T30/$S30)</f>
        <v>1.30101596891938</v>
      </c>
      <c r="AB30" s="7" t="n">
        <f aca="false">0</f>
        <v>0</v>
      </c>
      <c r="AC30" s="6" t="n">
        <f aca="false">SUM($C30,$E30)</f>
        <v>38163362451</v>
      </c>
      <c r="AD30" s="6" t="n">
        <f aca="false">SUM($B30,$D30)</f>
        <v>16010</v>
      </c>
      <c r="AE30" s="6" t="n">
        <f aca="false">($AC30-$AD30)</f>
        <v>38163346441</v>
      </c>
      <c r="AF30" s="6" t="n">
        <f aca="false">($F30)</f>
        <v>25397</v>
      </c>
      <c r="AG30" s="6" t="n">
        <f aca="false">($G30)</f>
        <v>761</v>
      </c>
      <c r="AH30" s="6" t="n">
        <f aca="false">($AF30-$AG30)</f>
        <v>24636</v>
      </c>
    </row>
    <row r="31" customFormat="false" ht="12.8" hidden="false" customHeight="false" outlineLevel="0" collapsed="false">
      <c r="A31" s="6" t="n">
        <v>200000</v>
      </c>
      <c r="B31" s="6" t="n">
        <v>9405</v>
      </c>
      <c r="C31" s="6" t="n">
        <v>16603590589</v>
      </c>
      <c r="D31" s="6" t="n">
        <v>6663</v>
      </c>
      <c r="E31" s="6" t="n">
        <v>21559758224</v>
      </c>
      <c r="F31" s="6" t="n">
        <v>25639</v>
      </c>
      <c r="G31" s="6" t="n">
        <v>908</v>
      </c>
      <c r="H31" s="6" t="n">
        <v>15448107481</v>
      </c>
      <c r="I31" s="6" t="n">
        <v>6111659294</v>
      </c>
      <c r="J31" s="6" t="n">
        <v>4262</v>
      </c>
      <c r="K31" s="6" t="n">
        <v>97</v>
      </c>
      <c r="L31" s="6" t="n">
        <v>14438</v>
      </c>
      <c r="M31" s="6" t="n">
        <v>4551</v>
      </c>
      <c r="N31" s="6" t="n">
        <v>1061</v>
      </c>
      <c r="O31" s="6" t="n">
        <v>15</v>
      </c>
      <c r="P31" s="6" t="n">
        <v>57242965480</v>
      </c>
      <c r="Q31" s="6" t="n">
        <v>57243500410</v>
      </c>
      <c r="R31" s="6" t="n">
        <v>5382722298</v>
      </c>
      <c r="S31" s="6" t="n">
        <v>26678171035</v>
      </c>
      <c r="T31" s="6" t="n">
        <v>34660005540</v>
      </c>
      <c r="U31" s="6" t="n">
        <v>1500000000</v>
      </c>
      <c r="V31" s="7" t="n">
        <f aca="false">($T31/$U31)*1000</f>
        <v>23106.67036</v>
      </c>
      <c r="W31" s="7" t="n">
        <f aca="false">($Q31/$T31)</f>
        <v>1.65157216561714</v>
      </c>
      <c r="X31" s="7" t="n">
        <f aca="false">($S31/$T31)</f>
        <v>0.769710524258618</v>
      </c>
      <c r="Y31" s="7" t="n">
        <f aca="false">($R31/$T31)</f>
        <v>0.155300676215645</v>
      </c>
      <c r="Z31" s="7" t="n">
        <f aca="false">($T31/$Q31)</f>
        <v>0.605483684466388</v>
      </c>
      <c r="AA31" s="7" t="n">
        <f aca="false">($T31/$S31)</f>
        <v>1.29918971936001</v>
      </c>
      <c r="AB31" s="7" t="n">
        <f aca="false">0</f>
        <v>0</v>
      </c>
      <c r="AC31" s="6" t="n">
        <f aca="false">SUM($C31,$E31)</f>
        <v>38163348813</v>
      </c>
      <c r="AD31" s="6" t="n">
        <f aca="false">SUM($B31,$D31)</f>
        <v>16068</v>
      </c>
      <c r="AE31" s="6" t="n">
        <f aca="false">($AC31-$AD31)</f>
        <v>38163332745</v>
      </c>
      <c r="AF31" s="6" t="n">
        <f aca="false">($F31)</f>
        <v>25639</v>
      </c>
      <c r="AG31" s="6" t="n">
        <f aca="false">($G31)</f>
        <v>908</v>
      </c>
      <c r="AH31" s="6" t="n">
        <f aca="false">($AF31-$AG31)</f>
        <v>24731</v>
      </c>
    </row>
    <row r="36" customFormat="false" ht="12.8" hidden="false" customHeight="false" outlineLevel="0" collapsed="false">
      <c r="AB3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2024-04-17T11:19:43Z</dcterms:created>
  <dc:creator/>
  <dc:description/>
  <dc:language>en-US</dc:language>
  <cp:lastModifiedBy/>
  <dcterms:modified xsi:type="dcterms:W3CDTF">2024-04-17T11:23:32Z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