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<sst xmlns="http://schemas.openxmlformats.org/spreadsheetml/2006/main" count="34" uniqueCount="34">
  <si>
    <t xml:space="preserve">DHRYSTONE</t>
  </si>
  <si>
    <t xml:space="preserve">L1I_CACHE_REFILL</t>
  </si>
  <si>
    <t xml:space="preserve">L1I_CACHE_ACCESS</t>
  </si>
  <si>
    <t xml:space="preserve">L1D_CACHE_REFILL</t>
  </si>
  <si>
    <t xml:space="preserve">L1D_CACHE_ACCESS</t>
  </si>
  <si>
    <t xml:space="preserve">L2D_CACHE_ACCESS</t>
  </si>
  <si>
    <t xml:space="preserve">L2D_CACHE_REFILL</t>
  </si>
  <si>
    <t xml:space="preserve">L1D_READ_ACCESS</t>
  </si>
  <si>
    <t xml:space="preserve">L1D_WRITE_ACCESS</t>
  </si>
  <si>
    <t xml:space="preserve">L1D_READ_REFILL</t>
  </si>
  <si>
    <t xml:space="preserve">L1D_WRITE_REFILL</t>
  </si>
  <si>
    <t xml:space="preserve">L2D_READ_ACCESS</t>
  </si>
  <si>
    <t xml:space="preserve">L2D_WRITE_ACCESS</t>
  </si>
  <si>
    <t xml:space="preserve">L2D_READ_REFILL</t>
  </si>
  <si>
    <t xml:space="preserve">L2D_WRITE_REFILL</t>
  </si>
  <si>
    <t xml:space="preserve">INST_RETIRED</t>
  </si>
  <si>
    <t xml:space="preserve">INST_SPEC_EXEC</t>
  </si>
  <si>
    <t xml:space="preserve">INST_SPEC_EXEC_VFP</t>
  </si>
  <si>
    <t xml:space="preserve">INST_SPEC_EXEC_INTEGER_INST</t>
  </si>
  <si>
    <t xml:space="preserve">CPU_CYCLES</t>
  </si>
  <si>
    <t xml:space="preserve">FREQUENCY</t>
  </si>
  <si>
    <t xml:space="preserve">CPU_TIME (ms)</t>
  </si>
  <si>
    <t xml:space="preserve">IPC</t>
  </si>
  <si>
    <t xml:space="preserve">INTEGER_IPC</t>
  </si>
  <si>
    <t xml:space="preserve">FLOAT_IPC</t>
  </si>
  <si>
    <t xml:space="preserve">CPI</t>
  </si>
  <si>
    <t xml:space="preserve">INTEGER_CPI</t>
  </si>
  <si>
    <t xml:space="preserve">FLOAT_CPI</t>
  </si>
  <si>
    <t xml:space="preserve">L1_CACHE_ACCESSES</t>
  </si>
  <si>
    <t xml:space="preserve">L1_CACHE_MISSES</t>
  </si>
  <si>
    <t xml:space="preserve">L1_CACHE_HITS</t>
  </si>
  <si>
    <t xml:space="preserve">L2_CACHE_ACCESSES (esta ya)</t>
  </si>
  <si>
    <t xml:space="preserve">L2_CACHE_MISSES (esta ya)</t>
  </si>
  <si>
    <t xml:space="preserve">L2_CACHE_HITS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</si>
</sst>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1D41A"/>
        <bgColor rgb="FF808000"/>
      </patternFill>
    </fill>
    <fill>
      <patternFill patternType="solid">
        <fgColor rgb="FF8E86AE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7" activeCellId="0" sqref="L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19"/>
    <col collapsed="false" customWidth="true" hidden="false" outlineLevel="0" max="7" min="7" style="0" width="19.17"/>
    <col collapsed="false" customWidth="true" hidden="false" outlineLevel="0" max="13" min="13" style="0" width="19.31"/>
    <col collapsed="false" customWidth="true" hidden="false" outlineLevel="0" max="15" min="15" style="0" width="19.45"/>
    <col collapsed="false" customWidth="true" hidden="false" outlineLevel="0" max="20" min="20" style="0" width="13.19"/>
    <col collapsed="false" customWidth="true" hidden="false" outlineLevel="0" max="21" min="21" style="0" width="13.89"/>
    <col collapsed="false" customWidth="true" hidden="false" outlineLevel="0" max="22" min="22" style="0" width="15.88"/>
    <col collapsed="false" customWidth="true" hidden="false" outlineLevel="0" max="24" min="24" style="0" width="13.89"/>
    <col collapsed="false" customWidth="true" hidden="false" outlineLevel="0" max="31" min="31" style="0" width="13.89"/>
    <col collapsed="false" customWidth="true" hidden="false" outlineLevel="0" max="34" min="34" style="0" width="17.0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</row>
    <row r="2" customFormat="false" ht="12.8" hidden="false" customHeight="false" outlineLevel="0" collapsed="false">
      <c r="A2" s="6" t="n">
        <v>30000</v>
      </c>
      <c r="B2" s="6" t="n">
        <v>361</v>
      </c>
      <c r="C2" s="6" t="n">
        <v>11776432</v>
      </c>
      <c r="D2" s="6" t="n">
        <v>290</v>
      </c>
      <c r="E2" s="6" t="n">
        <v>17527029</v>
      </c>
      <c r="F2" s="6" t="n">
        <v>1189</v>
      </c>
      <c r="G2" s="6" t="n">
        <v>220</v>
      </c>
      <c r="H2" s="6" t="n">
        <v>11415104</v>
      </c>
      <c r="I2" s="6" t="n">
        <v>6310952</v>
      </c>
      <c r="J2" s="6" t="n">
        <v>184</v>
      </c>
      <c r="K2" s="6" t="n">
        <v>31</v>
      </c>
      <c r="L2" s="6" t="n">
        <v>13771</v>
      </c>
      <c r="M2" s="6" t="n">
        <v>203</v>
      </c>
      <c r="N2" s="6" t="n">
        <v>134</v>
      </c>
      <c r="O2" s="6" t="n">
        <v>11</v>
      </c>
      <c r="P2" s="6" t="n">
        <v>38163506</v>
      </c>
      <c r="Q2" s="6" t="n">
        <v>48449521</v>
      </c>
      <c r="R2" s="6" t="n">
        <v>0</v>
      </c>
      <c r="S2" s="6" t="n">
        <v>20840734</v>
      </c>
      <c r="T2" s="6" t="n">
        <v>26345386</v>
      </c>
      <c r="U2" s="6" t="n">
        <v>1500000000</v>
      </c>
      <c r="V2" s="7" t="n">
        <f aca="false">($T2/$U2)*1000</f>
        <v>17.5635906666667</v>
      </c>
      <c r="W2" s="7" t="n">
        <f aca="false">($Q2/$T2)</f>
        <v>1.83901351834435</v>
      </c>
      <c r="X2" s="7" t="n">
        <f aca="false">($S2/$T2)</f>
        <v>0.791058214140419</v>
      </c>
      <c r="Y2" s="7" t="n">
        <f aca="false">($R2/$T2)</f>
        <v>0</v>
      </c>
      <c r="Z2" s="7" t="n">
        <f aca="false">($T2/$Q2)</f>
        <v>0.54376979289434</v>
      </c>
      <c r="AA2" s="7" t="n">
        <f aca="false">($T2/$S2)</f>
        <v>1.26412946876055</v>
      </c>
      <c r="AB2" s="7" t="n">
        <f aca="false">0</f>
        <v>0</v>
      </c>
      <c r="AC2" s="6" t="n">
        <f aca="false">SUM($C2,$E2)</f>
        <v>29303461</v>
      </c>
      <c r="AD2" s="6" t="n">
        <f aca="false">SUM($B2,$D2)</f>
        <v>651</v>
      </c>
      <c r="AE2" s="6" t="n">
        <f aca="false">($AC2-$AD2)</f>
        <v>29302810</v>
      </c>
      <c r="AF2" s="6" t="n">
        <f aca="false">($F2)</f>
        <v>1189</v>
      </c>
      <c r="AG2" s="6" t="n">
        <f aca="false">($G2)</f>
        <v>220</v>
      </c>
      <c r="AH2" s="6" t="n">
        <f aca="false">($AF2-$AG2)</f>
        <v>969</v>
      </c>
    </row>
    <row r="3" customFormat="false" ht="12.8" hidden="false" customHeight="false" outlineLevel="0" collapsed="false">
      <c r="A3" s="6" t="n">
        <v>30000</v>
      </c>
      <c r="B3" s="6" t="n">
        <v>234</v>
      </c>
      <c r="C3" s="6" t="n">
        <v>13640737</v>
      </c>
      <c r="D3" s="6" t="n">
        <v>68</v>
      </c>
      <c r="E3" s="6" t="n">
        <v>18225174</v>
      </c>
      <c r="F3" s="6" t="n">
        <v>20833</v>
      </c>
      <c r="G3" s="6" t="n">
        <v>33</v>
      </c>
      <c r="H3" s="6" t="n">
        <v>13310566</v>
      </c>
      <c r="I3" s="6" t="n">
        <v>7718720</v>
      </c>
      <c r="J3" s="6" t="n">
        <v>78</v>
      </c>
      <c r="K3" s="6" t="n">
        <v>47</v>
      </c>
      <c r="L3" s="6" t="n">
        <v>45498</v>
      </c>
      <c r="M3" s="6" t="n">
        <v>119</v>
      </c>
      <c r="N3" s="6" t="n">
        <v>20</v>
      </c>
      <c r="O3" s="6" t="n">
        <v>2</v>
      </c>
      <c r="P3" s="6" t="n">
        <v>38160636</v>
      </c>
      <c r="Q3" s="6" t="n">
        <v>38184490</v>
      </c>
      <c r="R3" s="6" t="n">
        <v>0</v>
      </c>
      <c r="S3" s="6" t="n">
        <v>16510089</v>
      </c>
      <c r="T3" s="6" t="n">
        <v>20474967</v>
      </c>
      <c r="U3" s="6" t="n">
        <v>1500000000</v>
      </c>
      <c r="V3" s="7" t="n">
        <f aca="false">($T3/$U3)*1000</f>
        <v>13.649978</v>
      </c>
      <c r="W3" s="7" t="n">
        <f aca="false">($Q3/$T3)</f>
        <v>1.86493536228898</v>
      </c>
      <c r="X3" s="7" t="n">
        <f aca="false">($S3/$T3)</f>
        <v>0.806354852733096</v>
      </c>
      <c r="Y3" s="7" t="n">
        <f aca="false">($R3/$T3)</f>
        <v>0</v>
      </c>
      <c r="Z3" s="7" t="n">
        <f aca="false">($T3/$Q3)</f>
        <v>0.536211613668272</v>
      </c>
      <c r="AA3" s="7" t="n">
        <f aca="false">($T3/$S3)</f>
        <v>1.24014879629056</v>
      </c>
      <c r="AB3" s="7" t="n">
        <f aca="false">0</f>
        <v>0</v>
      </c>
      <c r="AC3" s="6" t="n">
        <f aca="false">SUM($C3,$E3)</f>
        <v>31865911</v>
      </c>
      <c r="AD3" s="6" t="n">
        <f aca="false">SUM($B3,$D3)</f>
        <v>302</v>
      </c>
      <c r="AE3" s="6" t="n">
        <f aca="false">($AC3-$AD3)</f>
        <v>31865609</v>
      </c>
      <c r="AF3" s="6" t="n">
        <f aca="false">($F3)</f>
        <v>20833</v>
      </c>
      <c r="AG3" s="6" t="n">
        <f aca="false">($G3)</f>
        <v>33</v>
      </c>
      <c r="AH3" s="6" t="n">
        <f aca="false">($AF3-$AG3)</f>
        <v>20800</v>
      </c>
    </row>
    <row r="4" customFormat="false" ht="12.8" hidden="false" customHeight="false" outlineLevel="0" collapsed="false">
      <c r="A4" s="6" t="n">
        <v>30000</v>
      </c>
      <c r="B4" s="6" t="n">
        <v>228</v>
      </c>
      <c r="C4" s="6" t="n">
        <v>13768478</v>
      </c>
      <c r="D4" s="6" t="n">
        <v>83</v>
      </c>
      <c r="E4" s="6" t="n">
        <v>18324944</v>
      </c>
      <c r="F4" s="6" t="n">
        <v>12620</v>
      </c>
      <c r="G4" s="6" t="n">
        <v>8</v>
      </c>
      <c r="H4" s="6" t="n">
        <v>11331907</v>
      </c>
      <c r="I4" s="6" t="n">
        <v>6270032</v>
      </c>
      <c r="J4" s="6" t="n">
        <v>44</v>
      </c>
      <c r="K4" s="6" t="n">
        <v>25</v>
      </c>
      <c r="L4" s="6" t="n">
        <v>391</v>
      </c>
      <c r="M4" s="6" t="n">
        <v>62</v>
      </c>
      <c r="N4" s="6" t="n">
        <v>8</v>
      </c>
      <c r="O4" s="6" t="n">
        <v>1</v>
      </c>
      <c r="P4" s="6" t="n">
        <v>38160636</v>
      </c>
      <c r="Q4" s="6" t="n">
        <v>51140464</v>
      </c>
      <c r="R4" s="6" t="n">
        <v>0</v>
      </c>
      <c r="S4" s="6" t="n">
        <v>21534859</v>
      </c>
      <c r="T4" s="6" t="n">
        <v>29220450</v>
      </c>
      <c r="U4" s="6" t="n">
        <v>1500000000</v>
      </c>
      <c r="V4" s="7" t="n">
        <f aca="false">($T4/$U4)*1000</f>
        <v>19.4803</v>
      </c>
      <c r="W4" s="7" t="n">
        <f aca="false">($Q4/$T4)</f>
        <v>1.75016004202536</v>
      </c>
      <c r="X4" s="7" t="n">
        <f aca="false">($S4/$T4)</f>
        <v>0.736979033519333</v>
      </c>
      <c r="Y4" s="7" t="n">
        <f aca="false">($R4/$T4)</f>
        <v>0</v>
      </c>
      <c r="Z4" s="7" t="n">
        <f aca="false">($T4/$Q4)</f>
        <v>0.571376317586794</v>
      </c>
      <c r="AA4" s="7" t="n">
        <f aca="false">($T4/$S4)</f>
        <v>1.35689070450844</v>
      </c>
      <c r="AB4" s="7" t="n">
        <f aca="false">0</f>
        <v>0</v>
      </c>
      <c r="AC4" s="6" t="n">
        <f aca="false">SUM($C4,$E4)</f>
        <v>32093422</v>
      </c>
      <c r="AD4" s="6" t="n">
        <f aca="false">SUM($B4,$D4)</f>
        <v>311</v>
      </c>
      <c r="AE4" s="6" t="n">
        <f aca="false">($AC4-$AD4)</f>
        <v>32093111</v>
      </c>
      <c r="AF4" s="6" t="n">
        <f aca="false">($F4)</f>
        <v>12620</v>
      </c>
      <c r="AG4" s="6" t="n">
        <f aca="false">($G4)</f>
        <v>8</v>
      </c>
      <c r="AH4" s="6" t="n">
        <f aca="false">($AF4-$AG4)</f>
        <v>12612</v>
      </c>
    </row>
    <row r="5" customFormat="false" ht="12.8" hidden="false" customHeight="false" outlineLevel="0" collapsed="false">
      <c r="A5" s="6" t="n">
        <v>30000</v>
      </c>
      <c r="B5" s="6" t="n">
        <v>229</v>
      </c>
      <c r="C5" s="6" t="n">
        <v>15096797</v>
      </c>
      <c r="D5" s="6" t="n">
        <v>93</v>
      </c>
      <c r="E5" s="6" t="n">
        <v>19090046</v>
      </c>
      <c r="F5" s="6" t="n">
        <v>59463</v>
      </c>
      <c r="G5" s="6" t="n">
        <v>5</v>
      </c>
      <c r="H5" s="6" t="n">
        <v>12364495</v>
      </c>
      <c r="I5" s="6" t="n">
        <v>7075134</v>
      </c>
      <c r="J5" s="6" t="n">
        <v>40</v>
      </c>
      <c r="K5" s="6" t="n">
        <v>27</v>
      </c>
      <c r="L5" s="6" t="n">
        <v>65269</v>
      </c>
      <c r="M5" s="6" t="n">
        <v>62</v>
      </c>
      <c r="N5" s="6" t="n">
        <v>9</v>
      </c>
      <c r="O5" s="6" t="n">
        <v>0</v>
      </c>
      <c r="P5" s="6" t="n">
        <v>38160636</v>
      </c>
      <c r="Q5" s="6" t="n">
        <v>38408440</v>
      </c>
      <c r="R5" s="6" t="n">
        <v>0</v>
      </c>
      <c r="S5" s="6" t="n">
        <v>16606393</v>
      </c>
      <c r="T5" s="6" t="n">
        <v>20583521</v>
      </c>
      <c r="U5" s="6" t="n">
        <v>1500000000</v>
      </c>
      <c r="V5" s="7" t="n">
        <f aca="false">($T5/$U5)*1000</f>
        <v>13.7223473333333</v>
      </c>
      <c r="W5" s="7" t="n">
        <f aca="false">($Q5/$T5)</f>
        <v>1.86598007211691</v>
      </c>
      <c r="X5" s="7" t="n">
        <f aca="false">($S5/$T5)</f>
        <v>0.806780968134655</v>
      </c>
      <c r="Y5" s="7" t="n">
        <f aca="false">($R5/$T5)</f>
        <v>0</v>
      </c>
      <c r="Z5" s="7" t="n">
        <f aca="false">($T5/$Q5)</f>
        <v>0.535911403847696</v>
      </c>
      <c r="AA5" s="7" t="n">
        <f aca="false">($T5/$S5)</f>
        <v>1.23949379013251</v>
      </c>
      <c r="AB5" s="7" t="n">
        <f aca="false">0</f>
        <v>0</v>
      </c>
      <c r="AC5" s="6" t="n">
        <f aca="false">SUM($C5,$E5)</f>
        <v>34186843</v>
      </c>
      <c r="AD5" s="6" t="n">
        <f aca="false">SUM($B5,$D5)</f>
        <v>322</v>
      </c>
      <c r="AE5" s="6" t="n">
        <f aca="false">($AC5-$AD5)</f>
        <v>34186521</v>
      </c>
      <c r="AF5" s="6" t="n">
        <f aca="false">($F5)</f>
        <v>59463</v>
      </c>
      <c r="AG5" s="6" t="n">
        <f aca="false">($G5)</f>
        <v>5</v>
      </c>
      <c r="AH5" s="6" t="n">
        <f aca="false">($AF5-$AG5)</f>
        <v>59458</v>
      </c>
    </row>
    <row r="6" customFormat="false" ht="12.8" hidden="false" customHeight="false" outlineLevel="0" collapsed="false">
      <c r="A6" s="6" t="n">
        <v>30000</v>
      </c>
      <c r="B6" s="6" t="n">
        <v>249</v>
      </c>
      <c r="C6" s="6" t="n">
        <v>20130847</v>
      </c>
      <c r="D6" s="6" t="n">
        <v>116</v>
      </c>
      <c r="E6" s="6" t="n">
        <v>21438147</v>
      </c>
      <c r="F6" s="6" t="n">
        <v>1569</v>
      </c>
      <c r="G6" s="6" t="n">
        <v>12</v>
      </c>
      <c r="H6" s="6" t="n">
        <v>12577523</v>
      </c>
      <c r="I6" s="6" t="n">
        <v>6842102</v>
      </c>
      <c r="J6" s="6" t="n">
        <v>40</v>
      </c>
      <c r="K6" s="6" t="n">
        <v>27</v>
      </c>
      <c r="L6" s="6" t="n">
        <v>104992</v>
      </c>
      <c r="M6" s="6" t="n">
        <v>61</v>
      </c>
      <c r="N6" s="6" t="n">
        <v>6</v>
      </c>
      <c r="O6" s="6" t="n">
        <v>1</v>
      </c>
      <c r="P6" s="6" t="n">
        <v>38160636</v>
      </c>
      <c r="Q6" s="6" t="n">
        <v>52860524</v>
      </c>
      <c r="R6" s="6" t="n">
        <v>0</v>
      </c>
      <c r="S6" s="6" t="n">
        <v>22633392</v>
      </c>
      <c r="T6" s="6" t="n">
        <v>29316472</v>
      </c>
      <c r="U6" s="6" t="n">
        <v>1500000000</v>
      </c>
      <c r="V6" s="7" t="n">
        <f aca="false">($T6/$U6)*1000</f>
        <v>19.5443146666667</v>
      </c>
      <c r="W6" s="7" t="n">
        <f aca="false">($Q6/$T6)</f>
        <v>1.80309977271481</v>
      </c>
      <c r="X6" s="7" t="n">
        <f aca="false">($S6/$T6)</f>
        <v>0.772036689817247</v>
      </c>
      <c r="Y6" s="7" t="n">
        <f aca="false">($R6/$T6)</f>
        <v>0</v>
      </c>
      <c r="Z6" s="7" t="n">
        <f aca="false">($T6/$Q6)</f>
        <v>0.554600480313059</v>
      </c>
      <c r="AA6" s="7" t="n">
        <f aca="false">($T6/$S6)</f>
        <v>1.29527522874168</v>
      </c>
      <c r="AB6" s="7" t="n">
        <f aca="false">0</f>
        <v>0</v>
      </c>
      <c r="AC6" s="6" t="n">
        <f aca="false">SUM($C6,$E6)</f>
        <v>41568994</v>
      </c>
      <c r="AD6" s="6" t="n">
        <f aca="false">SUM($B6,$D6)</f>
        <v>365</v>
      </c>
      <c r="AE6" s="6" t="n">
        <f aca="false">($AC6-$AD6)</f>
        <v>41568629</v>
      </c>
      <c r="AF6" s="6" t="n">
        <f aca="false">($F6)</f>
        <v>1569</v>
      </c>
      <c r="AG6" s="6" t="n">
        <f aca="false">($G6)</f>
        <v>12</v>
      </c>
      <c r="AH6" s="6" t="n">
        <f aca="false">($AF6-$AG6)</f>
        <v>1557</v>
      </c>
    </row>
    <row r="7" customFormat="false" ht="12.8" hidden="false" customHeight="false" outlineLevel="0" collapsed="false">
      <c r="A7" s="6" t="n">
        <v>30000</v>
      </c>
      <c r="B7" s="6" t="n">
        <v>217</v>
      </c>
      <c r="C7" s="6" t="n">
        <v>17272199</v>
      </c>
      <c r="D7" s="6" t="n">
        <v>78</v>
      </c>
      <c r="E7" s="6" t="n">
        <v>20154373</v>
      </c>
      <c r="F7" s="6" t="n">
        <v>465</v>
      </c>
      <c r="G7" s="6" t="n">
        <v>2</v>
      </c>
      <c r="H7" s="6" t="n">
        <v>12317218</v>
      </c>
      <c r="I7" s="6" t="n">
        <v>7047448</v>
      </c>
      <c r="J7" s="6" t="n">
        <v>64</v>
      </c>
      <c r="K7" s="6" t="n">
        <v>35</v>
      </c>
      <c r="L7" s="8" t="n">
        <v>587</v>
      </c>
      <c r="M7" s="6" t="n">
        <v>96</v>
      </c>
      <c r="N7" s="6" t="n">
        <v>0</v>
      </c>
      <c r="O7" s="6" t="n">
        <v>1</v>
      </c>
      <c r="P7" s="6" t="n">
        <v>38160636</v>
      </c>
      <c r="Q7" s="6" t="n">
        <v>47309778</v>
      </c>
      <c r="R7" s="6" t="n">
        <v>0</v>
      </c>
      <c r="S7" s="6" t="n">
        <v>20121006</v>
      </c>
      <c r="T7" s="6" t="n">
        <v>25992191</v>
      </c>
      <c r="U7" s="6" t="n">
        <v>1500000000</v>
      </c>
      <c r="V7" s="7" t="n">
        <f aca="false">($T7/$U7)*1000</f>
        <v>17.3281273333333</v>
      </c>
      <c r="W7" s="7" t="n">
        <f aca="false">($Q7/$T7)</f>
        <v>1.82015352226367</v>
      </c>
      <c r="X7" s="7" t="n">
        <f aca="false">($S7/$T7)</f>
        <v>0.774117349322341</v>
      </c>
      <c r="Y7" s="7" t="n">
        <f aca="false">($R7/$T7)</f>
        <v>0</v>
      </c>
      <c r="Z7" s="7" t="n">
        <f aca="false">($T7/$Q7)</f>
        <v>0.54940420561686</v>
      </c>
      <c r="AA7" s="7" t="n">
        <f aca="false">($T7/$S7)</f>
        <v>1.29179380991189</v>
      </c>
      <c r="AB7" s="7" t="n">
        <f aca="false">0</f>
        <v>0</v>
      </c>
      <c r="AC7" s="6" t="n">
        <f aca="false">SUM($C7,$E7)</f>
        <v>37426572</v>
      </c>
      <c r="AD7" s="6" t="n">
        <f aca="false">SUM($B7,$D7)</f>
        <v>295</v>
      </c>
      <c r="AE7" s="6" t="n">
        <f aca="false">($AC7-$AD7)</f>
        <v>37426277</v>
      </c>
      <c r="AF7" s="6" t="n">
        <f aca="false">($F7)</f>
        <v>465</v>
      </c>
      <c r="AG7" s="6" t="n">
        <f aca="false">($G7)</f>
        <v>2</v>
      </c>
      <c r="AH7" s="6" t="n">
        <f aca="false">($AF7-$AG7)</f>
        <v>463</v>
      </c>
    </row>
    <row r="8" customFormat="false" ht="12.8" hidden="false" customHeight="false" outlineLevel="0" collapsed="false">
      <c r="A8" s="6" t="n">
        <v>80000</v>
      </c>
      <c r="B8" s="6" t="n">
        <v>495</v>
      </c>
      <c r="C8" s="6" t="n">
        <v>34432050</v>
      </c>
      <c r="D8" s="6" t="n">
        <v>310</v>
      </c>
      <c r="E8" s="6" t="n">
        <v>48119217</v>
      </c>
      <c r="F8" s="6" t="n">
        <v>2040</v>
      </c>
      <c r="G8" s="6" t="n">
        <v>159</v>
      </c>
      <c r="H8" s="6" t="n">
        <v>32529880</v>
      </c>
      <c r="I8" s="6" t="n">
        <v>18799269</v>
      </c>
      <c r="J8" s="6" t="n">
        <v>264</v>
      </c>
      <c r="K8" s="6" t="n">
        <v>97</v>
      </c>
      <c r="L8" s="6" t="n">
        <v>51436</v>
      </c>
      <c r="M8" s="6" t="n">
        <v>357</v>
      </c>
      <c r="N8" s="6" t="n">
        <v>150</v>
      </c>
      <c r="O8" s="6" t="n">
        <v>11</v>
      </c>
      <c r="P8" s="6" t="n">
        <v>101763506</v>
      </c>
      <c r="Q8" s="6" t="n">
        <v>123900726</v>
      </c>
      <c r="R8" s="6" t="n">
        <v>0</v>
      </c>
      <c r="S8" s="6" t="n">
        <v>53816982</v>
      </c>
      <c r="T8" s="6" t="n">
        <v>68601468</v>
      </c>
      <c r="U8" s="6" t="n">
        <v>1500000000</v>
      </c>
      <c r="V8" s="7" t="n">
        <f aca="false">($T8/$U8)*1000</f>
        <v>45.734312</v>
      </c>
      <c r="W8" s="7" t="n">
        <f aca="false">($Q8/$T8)</f>
        <v>1.8060943827033</v>
      </c>
      <c r="X8" s="7" t="n">
        <f aca="false">($S8/$T8)</f>
        <v>0.784487323215882</v>
      </c>
      <c r="Y8" s="7" t="n">
        <f aca="false">($R8/$T8)</f>
        <v>0</v>
      </c>
      <c r="Z8" s="7" t="n">
        <f aca="false">($T8/$Q8)</f>
        <v>0.553680920320031</v>
      </c>
      <c r="AA8" s="7" t="n">
        <f aca="false">($T8/$S8)</f>
        <v>1.27471785764575</v>
      </c>
      <c r="AB8" s="7" t="n">
        <f aca="false">0</f>
        <v>0</v>
      </c>
      <c r="AC8" s="6" t="n">
        <f aca="false">SUM($C8,$E8)</f>
        <v>82551267</v>
      </c>
      <c r="AD8" s="6" t="n">
        <f aca="false">SUM($B8,$D8)</f>
        <v>805</v>
      </c>
      <c r="AE8" s="6" t="n">
        <f aca="false">($AC8-$AD8)</f>
        <v>82550462</v>
      </c>
      <c r="AF8" s="6" t="n">
        <f aca="false">($F8)</f>
        <v>2040</v>
      </c>
      <c r="AG8" s="6" t="n">
        <f aca="false">($G8)</f>
        <v>159</v>
      </c>
      <c r="AH8" s="6" t="n">
        <f aca="false">($AF8-$AG8)</f>
        <v>1881</v>
      </c>
    </row>
    <row r="9" customFormat="false" ht="12.8" hidden="false" customHeight="false" outlineLevel="0" collapsed="false">
      <c r="A9" s="6" t="n">
        <v>80000</v>
      </c>
      <c r="B9" s="6" t="n">
        <v>266</v>
      </c>
      <c r="C9" s="6" t="n">
        <v>40813516</v>
      </c>
      <c r="D9" s="6" t="n">
        <v>128</v>
      </c>
      <c r="E9" s="6" t="n">
        <v>50564503</v>
      </c>
      <c r="F9" s="6" t="n">
        <v>136992</v>
      </c>
      <c r="G9" s="6" t="n">
        <v>10</v>
      </c>
      <c r="H9" s="6" t="n">
        <v>31069203</v>
      </c>
      <c r="I9" s="6" t="n">
        <v>17476905</v>
      </c>
      <c r="J9" s="6" t="n">
        <v>116</v>
      </c>
      <c r="K9" s="6" t="n">
        <v>47</v>
      </c>
      <c r="L9" s="6" t="n">
        <v>74646</v>
      </c>
      <c r="M9" s="6" t="n">
        <v>163</v>
      </c>
      <c r="N9" s="6" t="n">
        <v>10</v>
      </c>
      <c r="O9" s="6" t="n">
        <v>0</v>
      </c>
      <c r="P9" s="6" t="n">
        <v>101760636</v>
      </c>
      <c r="Q9" s="6" t="n">
        <v>135062813</v>
      </c>
      <c r="R9" s="6" t="n">
        <v>0</v>
      </c>
      <c r="S9" s="6" t="n">
        <v>57952222</v>
      </c>
      <c r="T9" s="6" t="n">
        <v>74996579</v>
      </c>
      <c r="U9" s="6" t="n">
        <v>1500000000</v>
      </c>
      <c r="V9" s="7" t="n">
        <f aca="false">($T9/$U9)*1000</f>
        <v>49.9977193333333</v>
      </c>
      <c r="W9" s="7" t="n">
        <f aca="false">($Q9/$T9)</f>
        <v>1.80091965261509</v>
      </c>
      <c r="X9" s="7" t="n">
        <f aca="false">($S9/$T9)</f>
        <v>0.772731540194653</v>
      </c>
      <c r="Y9" s="7" t="n">
        <f aca="false">($R9/$T9)</f>
        <v>0</v>
      </c>
      <c r="Z9" s="7" t="n">
        <f aca="false">($T9/$Q9)</f>
        <v>0.555271857102517</v>
      </c>
      <c r="AA9" s="7" t="n">
        <f aca="false">($T9/$S9)</f>
        <v>1.2941105001979</v>
      </c>
      <c r="AB9" s="7" t="n">
        <f aca="false">0</f>
        <v>0</v>
      </c>
      <c r="AC9" s="6" t="n">
        <f aca="false">SUM($C9,$E9)</f>
        <v>91378019</v>
      </c>
      <c r="AD9" s="6" t="n">
        <f aca="false">SUM($B9,$D9)</f>
        <v>394</v>
      </c>
      <c r="AE9" s="6" t="n">
        <f aca="false">($AC9-$AD9)</f>
        <v>91377625</v>
      </c>
      <c r="AF9" s="6" t="n">
        <f aca="false">($F9)</f>
        <v>136992</v>
      </c>
      <c r="AG9" s="6" t="n">
        <f aca="false">($G9)</f>
        <v>10</v>
      </c>
      <c r="AH9" s="6" t="n">
        <f aca="false">($AF9-$AG9)</f>
        <v>136982</v>
      </c>
    </row>
    <row r="10" customFormat="false" ht="12.8" hidden="false" customHeight="false" outlineLevel="0" collapsed="false">
      <c r="A10" s="6" t="n">
        <v>80000</v>
      </c>
      <c r="B10" s="6" t="n">
        <v>269</v>
      </c>
      <c r="C10" s="6" t="n">
        <v>43441593</v>
      </c>
      <c r="D10" s="6" t="n">
        <v>109</v>
      </c>
      <c r="E10" s="6" t="n">
        <v>52187845</v>
      </c>
      <c r="F10" s="6" t="n">
        <v>105929</v>
      </c>
      <c r="G10" s="6" t="n">
        <v>8</v>
      </c>
      <c r="H10" s="6" t="n">
        <v>31798254</v>
      </c>
      <c r="I10" s="6" t="n">
        <v>17795076</v>
      </c>
      <c r="J10" s="6" t="n">
        <v>105</v>
      </c>
      <c r="K10" s="6" t="n">
        <v>55</v>
      </c>
      <c r="L10" s="6" t="n">
        <v>112149</v>
      </c>
      <c r="M10" s="6" t="n">
        <v>159</v>
      </c>
      <c r="N10" s="6" t="n">
        <v>1</v>
      </c>
      <c r="O10" s="6" t="n">
        <v>1</v>
      </c>
      <c r="P10" s="6" t="n">
        <v>101760636</v>
      </c>
      <c r="Q10" s="6" t="n">
        <v>124020454</v>
      </c>
      <c r="R10" s="6" t="n">
        <v>0</v>
      </c>
      <c r="S10" s="6" t="n">
        <v>53270537</v>
      </c>
      <c r="T10" s="6" t="n">
        <v>69303148</v>
      </c>
      <c r="U10" s="6" t="n">
        <v>1500000000</v>
      </c>
      <c r="V10" s="7" t="n">
        <f aca="false">($T10/$U10)*1000</f>
        <v>46.2020986666667</v>
      </c>
      <c r="W10" s="7" t="n">
        <f aca="false">($Q10/$T10)</f>
        <v>1.78953564995345</v>
      </c>
      <c r="X10" s="7" t="n">
        <f aca="false">($S10/$T10)</f>
        <v>0.768659700710854</v>
      </c>
      <c r="Y10" s="7" t="n">
        <f aca="false">($R10/$T10)</f>
        <v>0</v>
      </c>
      <c r="Z10" s="7" t="n">
        <f aca="false">($T10/$Q10)</f>
        <v>0.558804179188056</v>
      </c>
      <c r="AA10" s="7" t="n">
        <f aca="false">($T10/$S10)</f>
        <v>1.30096582281496</v>
      </c>
      <c r="AB10" s="7" t="n">
        <f aca="false">0</f>
        <v>0</v>
      </c>
      <c r="AC10" s="6" t="n">
        <f aca="false">SUM($C10,$E10)</f>
        <v>95629438</v>
      </c>
      <c r="AD10" s="6" t="n">
        <f aca="false">SUM($B10,$D10)</f>
        <v>378</v>
      </c>
      <c r="AE10" s="6" t="n">
        <f aca="false">($AC10-$AD10)</f>
        <v>95629060</v>
      </c>
      <c r="AF10" s="6" t="n">
        <f aca="false">($F10)</f>
        <v>105929</v>
      </c>
      <c r="AG10" s="6" t="n">
        <f aca="false">($G10)</f>
        <v>8</v>
      </c>
      <c r="AH10" s="6" t="n">
        <f aca="false">($AF10-$AG10)</f>
        <v>105921</v>
      </c>
    </row>
    <row r="11" customFormat="false" ht="12.8" hidden="false" customHeight="false" outlineLevel="0" collapsed="false">
      <c r="A11" s="6" t="n">
        <v>80000</v>
      </c>
      <c r="B11" s="6" t="n">
        <v>259</v>
      </c>
      <c r="C11" s="6" t="n">
        <v>39606566</v>
      </c>
      <c r="D11" s="6" t="n">
        <v>125</v>
      </c>
      <c r="E11" s="6" t="n">
        <v>50514140</v>
      </c>
      <c r="F11" s="6" t="n">
        <v>93868</v>
      </c>
      <c r="G11" s="6" t="n">
        <v>98</v>
      </c>
      <c r="H11" s="6" t="n">
        <v>30936867</v>
      </c>
      <c r="I11" s="6" t="n">
        <v>17345827</v>
      </c>
      <c r="J11" s="6" t="n">
        <v>105</v>
      </c>
      <c r="K11" s="6" t="n">
        <v>46</v>
      </c>
      <c r="L11" s="6" t="n">
        <v>29536</v>
      </c>
      <c r="M11" s="6" t="n">
        <v>151</v>
      </c>
      <c r="N11" s="6" t="n">
        <v>2</v>
      </c>
      <c r="O11" s="6" t="n">
        <v>0</v>
      </c>
      <c r="P11" s="6" t="n">
        <v>101760636</v>
      </c>
      <c r="Q11" s="6" t="n">
        <v>137867409</v>
      </c>
      <c r="R11" s="6" t="n">
        <v>0</v>
      </c>
      <c r="S11" s="6" t="n">
        <v>59342332</v>
      </c>
      <c r="T11" s="6" t="n">
        <v>76701725</v>
      </c>
      <c r="U11" s="6" t="n">
        <v>1500000000</v>
      </c>
      <c r="V11" s="7" t="n">
        <f aca="false">($T11/$U11)*1000</f>
        <v>51.1344833333333</v>
      </c>
      <c r="W11" s="7" t="n">
        <f aca="false">($Q11/$T11)</f>
        <v>1.79744861018445</v>
      </c>
      <c r="X11" s="7" t="n">
        <f aca="false">($S11/$T11)</f>
        <v>0.773676628524326</v>
      </c>
      <c r="Y11" s="7" t="n">
        <f aca="false">($R11/$T11)</f>
        <v>0</v>
      </c>
      <c r="Z11" s="7" t="n">
        <f aca="false">($T11/$Q11)</f>
        <v>0.556344139317219</v>
      </c>
      <c r="AA11" s="7" t="n">
        <f aca="false">($T11/$S11)</f>
        <v>1.29252967342099</v>
      </c>
      <c r="AB11" s="7" t="n">
        <f aca="false">0</f>
        <v>0</v>
      </c>
      <c r="AC11" s="6" t="n">
        <f aca="false">SUM($C11,$E11)</f>
        <v>90120706</v>
      </c>
      <c r="AD11" s="6" t="n">
        <f aca="false">SUM($B11,$D11)</f>
        <v>384</v>
      </c>
      <c r="AE11" s="6" t="n">
        <f aca="false">($AC11-$AD11)</f>
        <v>90120322</v>
      </c>
      <c r="AF11" s="6" t="n">
        <f aca="false">($F11)</f>
        <v>93868</v>
      </c>
      <c r="AG11" s="6" t="n">
        <f aca="false">($G11)</f>
        <v>98</v>
      </c>
      <c r="AH11" s="6" t="n">
        <f aca="false">($AF11-$AG11)</f>
        <v>93770</v>
      </c>
    </row>
    <row r="12" customFormat="false" ht="12.8" hidden="false" customHeight="false" outlineLevel="0" collapsed="false">
      <c r="A12" s="6" t="n">
        <v>80000</v>
      </c>
      <c r="B12" s="6" t="n">
        <v>298</v>
      </c>
      <c r="C12" s="6" t="n">
        <v>41611402</v>
      </c>
      <c r="D12" s="6" t="n">
        <v>107</v>
      </c>
      <c r="E12" s="6" t="n">
        <v>50882573</v>
      </c>
      <c r="F12" s="6" t="n">
        <v>136172</v>
      </c>
      <c r="G12" s="6" t="n">
        <v>49</v>
      </c>
      <c r="H12" s="6" t="n">
        <v>32624828</v>
      </c>
      <c r="I12" s="6" t="n">
        <v>18343002</v>
      </c>
      <c r="J12" s="6" t="n">
        <v>142</v>
      </c>
      <c r="K12" s="6" t="n">
        <v>46</v>
      </c>
      <c r="L12" s="6" t="n">
        <v>83977</v>
      </c>
      <c r="M12" s="6" t="n">
        <v>188</v>
      </c>
      <c r="N12" s="6" t="n">
        <v>5</v>
      </c>
      <c r="O12" s="6" t="n">
        <v>1</v>
      </c>
      <c r="P12" s="6" t="n">
        <v>101760636</v>
      </c>
      <c r="Q12" s="6" t="n">
        <v>119295464</v>
      </c>
      <c r="R12" s="6" t="n">
        <v>0</v>
      </c>
      <c r="S12" s="6" t="n">
        <v>51312905</v>
      </c>
      <c r="T12" s="6" t="n">
        <v>65587873</v>
      </c>
      <c r="U12" s="6" t="n">
        <v>1500000000</v>
      </c>
      <c r="V12" s="7" t="n">
        <f aca="false">($T12/$U12)*1000</f>
        <v>43.7252486666667</v>
      </c>
      <c r="W12" s="7" t="n">
        <f aca="false">($Q12/$T12)</f>
        <v>1.81886465505597</v>
      </c>
      <c r="X12" s="7" t="n">
        <f aca="false">($S12/$T12)</f>
        <v>0.782353545753801</v>
      </c>
      <c r="Y12" s="7" t="n">
        <f aca="false">($R12/$T12)</f>
        <v>0</v>
      </c>
      <c r="Z12" s="7" t="n">
        <f aca="false">($T12/$Q12)</f>
        <v>0.549793519391483</v>
      </c>
      <c r="AA12" s="7" t="n">
        <f aca="false">($T12/$S12)</f>
        <v>1.27819450097398</v>
      </c>
      <c r="AB12" s="7" t="n">
        <f aca="false">0</f>
        <v>0</v>
      </c>
      <c r="AC12" s="6" t="n">
        <f aca="false">SUM($C12,$E12)</f>
        <v>92493975</v>
      </c>
      <c r="AD12" s="6" t="n">
        <f aca="false">SUM($B12,$D12)</f>
        <v>405</v>
      </c>
      <c r="AE12" s="6" t="n">
        <f aca="false">($AC12-$AD12)</f>
        <v>92493570</v>
      </c>
      <c r="AF12" s="6" t="n">
        <f aca="false">($F12)</f>
        <v>136172</v>
      </c>
      <c r="AG12" s="6" t="n">
        <f aca="false">($G12)</f>
        <v>49</v>
      </c>
      <c r="AH12" s="6" t="n">
        <f aca="false">($AF12-$AG12)</f>
        <v>136123</v>
      </c>
    </row>
    <row r="13" customFormat="false" ht="12.8" hidden="false" customHeight="false" outlineLevel="0" collapsed="false">
      <c r="A13" s="6" t="n">
        <v>80000</v>
      </c>
      <c r="B13" s="6" t="n">
        <v>283</v>
      </c>
      <c r="C13" s="6" t="n">
        <v>32900086</v>
      </c>
      <c r="D13" s="6" t="n">
        <v>113</v>
      </c>
      <c r="E13" s="6" t="n">
        <v>47536349</v>
      </c>
      <c r="F13" s="6" t="n">
        <v>1879</v>
      </c>
      <c r="G13" s="6" t="n">
        <v>14</v>
      </c>
      <c r="H13" s="6" t="n">
        <v>33076484</v>
      </c>
      <c r="I13" s="6" t="n">
        <v>18796250</v>
      </c>
      <c r="J13" s="6" t="n">
        <v>114</v>
      </c>
      <c r="K13" s="6" t="n">
        <v>35</v>
      </c>
      <c r="L13" s="6" t="n">
        <v>135234</v>
      </c>
      <c r="M13" s="6" t="n">
        <v>147</v>
      </c>
      <c r="N13" s="6" t="n">
        <v>4</v>
      </c>
      <c r="O13" s="6" t="n">
        <v>1</v>
      </c>
      <c r="P13" s="6" t="n">
        <v>101760636</v>
      </c>
      <c r="Q13" s="6" t="n">
        <v>112607709</v>
      </c>
      <c r="R13" s="6" t="n">
        <v>0</v>
      </c>
      <c r="S13" s="6" t="n">
        <v>48739564</v>
      </c>
      <c r="T13" s="6" t="n">
        <v>61745989</v>
      </c>
      <c r="U13" s="6" t="n">
        <v>1500000000</v>
      </c>
      <c r="V13" s="7" t="n">
        <f aca="false">($T13/$U13)*1000</f>
        <v>41.1639926666667</v>
      </c>
      <c r="W13" s="7" t="n">
        <f aca="false">($Q13/$T13)</f>
        <v>1.82372508439374</v>
      </c>
      <c r="X13" s="7" t="n">
        <f aca="false">($S13/$T13)</f>
        <v>0.789355953145394</v>
      </c>
      <c r="Y13" s="7" t="n">
        <f aca="false">($R13/$T13)</f>
        <v>0</v>
      </c>
      <c r="Z13" s="7" t="n">
        <f aca="false">($T13/$Q13)</f>
        <v>0.548328258769566</v>
      </c>
      <c r="AA13" s="7" t="n">
        <f aca="false">($T13/$S13)</f>
        <v>1.26685558779311</v>
      </c>
      <c r="AB13" s="7" t="n">
        <f aca="false">0</f>
        <v>0</v>
      </c>
      <c r="AC13" s="6" t="n">
        <f aca="false">SUM($C13,$E13)</f>
        <v>80436435</v>
      </c>
      <c r="AD13" s="6" t="n">
        <f aca="false">SUM($B13,$D13)</f>
        <v>396</v>
      </c>
      <c r="AE13" s="6" t="n">
        <f aca="false">($AC13-$AD13)</f>
        <v>80436039</v>
      </c>
      <c r="AF13" s="6" t="n">
        <f aca="false">($F13)</f>
        <v>1879</v>
      </c>
      <c r="AG13" s="6" t="n">
        <f aca="false">($G13)</f>
        <v>14</v>
      </c>
      <c r="AH13" s="6" t="n">
        <f aca="false">($AF13-$AG13)</f>
        <v>1865</v>
      </c>
    </row>
    <row r="14" customFormat="false" ht="12.8" hidden="false" customHeight="false" outlineLevel="0" collapsed="false">
      <c r="A14" s="6" t="n">
        <v>400000</v>
      </c>
      <c r="B14" s="6" t="n">
        <v>815</v>
      </c>
      <c r="C14" s="6" t="n">
        <v>191929922</v>
      </c>
      <c r="D14" s="6" t="n">
        <v>543</v>
      </c>
      <c r="E14" s="6" t="n">
        <v>249441690</v>
      </c>
      <c r="F14" s="6" t="n">
        <v>232827</v>
      </c>
      <c r="G14" s="6" t="n">
        <v>169</v>
      </c>
      <c r="H14" s="6" t="n">
        <v>159931179</v>
      </c>
      <c r="I14" s="6" t="n">
        <v>90205382</v>
      </c>
      <c r="J14" s="6" t="n">
        <v>360</v>
      </c>
      <c r="K14" s="6" t="n">
        <v>177</v>
      </c>
      <c r="L14" s="6" t="n">
        <v>135352</v>
      </c>
      <c r="M14" s="6" t="n">
        <v>527</v>
      </c>
      <c r="N14" s="6" t="n">
        <v>175</v>
      </c>
      <c r="O14" s="6" t="n">
        <v>14</v>
      </c>
      <c r="P14" s="6" t="n">
        <v>508803506</v>
      </c>
      <c r="Q14" s="6" t="n">
        <v>610023793</v>
      </c>
      <c r="R14" s="6" t="n">
        <v>0</v>
      </c>
      <c r="S14" s="6" t="n">
        <v>262966759</v>
      </c>
      <c r="T14" s="6" t="n">
        <v>342600807</v>
      </c>
      <c r="U14" s="6" t="n">
        <v>1500000000</v>
      </c>
      <c r="V14" s="7" t="n">
        <f aca="false">($T14/$U14)*1000</f>
        <v>228.400538</v>
      </c>
      <c r="W14" s="7" t="n">
        <f aca="false">($Q14/$T14)</f>
        <v>1.78056729737943</v>
      </c>
      <c r="X14" s="7" t="n">
        <f aca="false">($S14/$T14)</f>
        <v>0.767560243954708</v>
      </c>
      <c r="Y14" s="7" t="n">
        <f aca="false">($R14/$T14)</f>
        <v>0</v>
      </c>
      <c r="Z14" s="7" t="n">
        <f aca="false">($T14/$Q14)</f>
        <v>0.561618761319364</v>
      </c>
      <c r="AA14" s="7" t="n">
        <f aca="false">($T14/$S14)</f>
        <v>1.30282933212863</v>
      </c>
      <c r="AB14" s="7" t="n">
        <f aca="false">0</f>
        <v>0</v>
      </c>
      <c r="AC14" s="6" t="n">
        <f aca="false">SUM($C14,$E14)</f>
        <v>441371612</v>
      </c>
      <c r="AD14" s="6" t="n">
        <f aca="false">SUM($B14,$D14)</f>
        <v>1358</v>
      </c>
      <c r="AE14" s="6" t="n">
        <f aca="false">($AC14-$AD14)</f>
        <v>441370254</v>
      </c>
      <c r="AF14" s="6" t="n">
        <f aca="false">($F14)</f>
        <v>232827</v>
      </c>
      <c r="AG14" s="6" t="n">
        <f aca="false">($G14)</f>
        <v>169</v>
      </c>
      <c r="AH14" s="6" t="n">
        <f aca="false">($AF14-$AG14)</f>
        <v>232658</v>
      </c>
    </row>
    <row r="15" customFormat="false" ht="12.8" hidden="false" customHeight="false" outlineLevel="0" collapsed="false">
      <c r="A15" s="6" t="n">
        <v>400000</v>
      </c>
      <c r="B15" s="6" t="n">
        <v>600</v>
      </c>
      <c r="C15" s="6" t="n">
        <v>198630273</v>
      </c>
      <c r="D15" s="6" t="n">
        <v>367</v>
      </c>
      <c r="E15" s="6" t="n">
        <v>252779766</v>
      </c>
      <c r="F15" s="6" t="n">
        <v>342040</v>
      </c>
      <c r="G15" s="6" t="n">
        <v>5</v>
      </c>
      <c r="H15" s="6" t="n">
        <v>166853378</v>
      </c>
      <c r="I15" s="6" t="n">
        <v>94922523</v>
      </c>
      <c r="J15" s="6" t="n">
        <v>201</v>
      </c>
      <c r="K15" s="6" t="n">
        <v>115</v>
      </c>
      <c r="L15" s="6" t="n">
        <v>707450</v>
      </c>
      <c r="M15" s="6" t="n">
        <v>310</v>
      </c>
      <c r="N15" s="6" t="n">
        <v>6</v>
      </c>
      <c r="O15" s="6" t="n">
        <v>0</v>
      </c>
      <c r="P15" s="6" t="n">
        <v>508800636</v>
      </c>
      <c r="Q15" s="6" t="n">
        <v>597923379</v>
      </c>
      <c r="R15" s="6" t="n">
        <v>0</v>
      </c>
      <c r="S15" s="6" t="n">
        <v>256680843</v>
      </c>
      <c r="T15" s="6" t="n">
        <v>335028516</v>
      </c>
      <c r="U15" s="6" t="n">
        <v>1500000000</v>
      </c>
      <c r="V15" s="7" t="n">
        <f aca="false">($T15/$U15)*1000</f>
        <v>223.352344</v>
      </c>
      <c r="W15" s="7" t="n">
        <f aca="false">($Q15/$T15)</f>
        <v>1.7846939900483</v>
      </c>
      <c r="X15" s="7" t="n">
        <f aca="false">($S15/$T15)</f>
        <v>0.766146255442925</v>
      </c>
      <c r="Y15" s="7" t="n">
        <f aca="false">($R15/$T15)</f>
        <v>0</v>
      </c>
      <c r="Z15" s="7" t="n">
        <f aca="false">($T15/$Q15)</f>
        <v>0.560320147642195</v>
      </c>
      <c r="AA15" s="7" t="n">
        <f aca="false">($T15/$S15)</f>
        <v>1.30523381520919</v>
      </c>
      <c r="AB15" s="7" t="n">
        <f aca="false">0</f>
        <v>0</v>
      </c>
      <c r="AC15" s="6" t="n">
        <f aca="false">SUM($C15,$E15)</f>
        <v>451410039</v>
      </c>
      <c r="AD15" s="6" t="n">
        <f aca="false">SUM($B15,$D15)</f>
        <v>967</v>
      </c>
      <c r="AE15" s="6" t="n">
        <f aca="false">($AC15-$AD15)</f>
        <v>451409072</v>
      </c>
      <c r="AF15" s="6" t="n">
        <f aca="false">($F15)</f>
        <v>342040</v>
      </c>
      <c r="AG15" s="6" t="n">
        <f aca="false">($G15)</f>
        <v>5</v>
      </c>
      <c r="AH15" s="6" t="n">
        <f aca="false">($AF15-$AG15)</f>
        <v>342035</v>
      </c>
    </row>
    <row r="16" customFormat="false" ht="12.8" hidden="false" customHeight="false" outlineLevel="0" collapsed="false">
      <c r="A16" s="6" t="n">
        <v>400000</v>
      </c>
      <c r="B16" s="6" t="n">
        <v>603</v>
      </c>
      <c r="C16" s="6" t="n">
        <v>189999122</v>
      </c>
      <c r="D16" s="6" t="n">
        <v>352</v>
      </c>
      <c r="E16" s="6" t="n">
        <v>247721256</v>
      </c>
      <c r="F16" s="6" t="n">
        <v>342414</v>
      </c>
      <c r="G16" s="6" t="n">
        <v>6</v>
      </c>
      <c r="H16" s="6" t="n">
        <v>164839309</v>
      </c>
      <c r="I16" s="6" t="n">
        <v>93429388</v>
      </c>
      <c r="J16" s="6" t="n">
        <v>203</v>
      </c>
      <c r="K16" s="6" t="n">
        <v>113</v>
      </c>
      <c r="L16" s="6" t="n">
        <v>572132</v>
      </c>
      <c r="M16" s="6" t="n">
        <v>310</v>
      </c>
      <c r="N16" s="6" t="n">
        <v>13</v>
      </c>
      <c r="O16" s="6" t="n">
        <v>0</v>
      </c>
      <c r="P16" s="6" t="n">
        <v>508800636</v>
      </c>
      <c r="Q16" s="6" t="n">
        <v>637743197</v>
      </c>
      <c r="R16" s="6" t="n">
        <v>0</v>
      </c>
      <c r="S16" s="6" t="n">
        <v>272578948</v>
      </c>
      <c r="T16" s="6" t="n">
        <v>359060384</v>
      </c>
      <c r="U16" s="6" t="n">
        <v>1500000000</v>
      </c>
      <c r="V16" s="7" t="n">
        <f aca="false">($T16/$U16)*1000</f>
        <v>239.373589333333</v>
      </c>
      <c r="W16" s="7" t="n">
        <f aca="false">($Q16/$T16)</f>
        <v>1.77614469715489</v>
      </c>
      <c r="X16" s="7" t="n">
        <f aca="false">($S16/$T16)</f>
        <v>0.759145147017946</v>
      </c>
      <c r="Y16" s="7" t="n">
        <f aca="false">($R16/$T16)</f>
        <v>0</v>
      </c>
      <c r="Z16" s="7" t="n">
        <f aca="false">($T16/$Q16)</f>
        <v>0.563017192012477</v>
      </c>
      <c r="AA16" s="7" t="n">
        <f aca="false">($T16/$S16)</f>
        <v>1.31727114890766</v>
      </c>
      <c r="AB16" s="7" t="n">
        <f aca="false">0</f>
        <v>0</v>
      </c>
      <c r="AC16" s="6" t="n">
        <f aca="false">SUM($C16,$E16)</f>
        <v>437720378</v>
      </c>
      <c r="AD16" s="6" t="n">
        <f aca="false">SUM($B16,$D16)</f>
        <v>955</v>
      </c>
      <c r="AE16" s="6" t="n">
        <f aca="false">($AC16-$AD16)</f>
        <v>437719423</v>
      </c>
      <c r="AF16" s="6" t="n">
        <f aca="false">($F16)</f>
        <v>342414</v>
      </c>
      <c r="AG16" s="6" t="n">
        <f aca="false">($G16)</f>
        <v>6</v>
      </c>
      <c r="AH16" s="6" t="n">
        <f aca="false">($AF16-$AG16)</f>
        <v>342408</v>
      </c>
    </row>
    <row r="17" customFormat="false" ht="12.8" hidden="false" customHeight="false" outlineLevel="0" collapsed="false">
      <c r="A17" s="6" t="n">
        <v>400000</v>
      </c>
      <c r="B17" s="6" t="n">
        <v>561</v>
      </c>
      <c r="C17" s="6" t="n">
        <v>184660667</v>
      </c>
      <c r="D17" s="6" t="n">
        <v>438</v>
      </c>
      <c r="E17" s="6" t="n">
        <v>245838629</v>
      </c>
      <c r="F17" s="6" t="n">
        <v>289040</v>
      </c>
      <c r="G17" s="6" t="n">
        <v>3</v>
      </c>
      <c r="H17" s="6" t="n">
        <v>164516520</v>
      </c>
      <c r="I17" s="6" t="n">
        <v>93703049</v>
      </c>
      <c r="J17" s="6" t="n">
        <v>185</v>
      </c>
      <c r="K17" s="6" t="n">
        <v>186</v>
      </c>
      <c r="L17" s="6" t="n">
        <v>474488</v>
      </c>
      <c r="M17" s="6" t="n">
        <v>363</v>
      </c>
      <c r="N17" s="6" t="n">
        <v>0</v>
      </c>
      <c r="O17" s="6" t="n">
        <v>0</v>
      </c>
      <c r="P17" s="6" t="n">
        <v>508800636</v>
      </c>
      <c r="Q17" s="6" t="n">
        <v>623581614</v>
      </c>
      <c r="R17" s="6" t="n">
        <v>0</v>
      </c>
      <c r="S17" s="6" t="n">
        <v>269055633</v>
      </c>
      <c r="T17" s="6" t="n">
        <v>348247374</v>
      </c>
      <c r="U17" s="6" t="n">
        <v>1500000000</v>
      </c>
      <c r="V17" s="7" t="n">
        <f aca="false">($T17/$U17)*1000</f>
        <v>232.164916</v>
      </c>
      <c r="W17" s="7" t="n">
        <f aca="false">($Q17/$T17)</f>
        <v>1.79062833076812</v>
      </c>
      <c r="X17" s="7" t="n">
        <f aca="false">($S17/$T17)</f>
        <v>0.772599172564041</v>
      </c>
      <c r="Y17" s="7" t="n">
        <f aca="false">($R17/$T17)</f>
        <v>0</v>
      </c>
      <c r="Z17" s="7" t="n">
        <f aca="false">($T17/$Q17)</f>
        <v>0.558463184580038</v>
      </c>
      <c r="AA17" s="7" t="n">
        <f aca="false">($T17/$S17)</f>
        <v>1.29433221715897</v>
      </c>
      <c r="AB17" s="7" t="n">
        <f aca="false">0</f>
        <v>0</v>
      </c>
      <c r="AC17" s="6" t="n">
        <f aca="false">SUM($C17,$E17)</f>
        <v>430499296</v>
      </c>
      <c r="AD17" s="6" t="n">
        <f aca="false">SUM($B17,$D17)</f>
        <v>999</v>
      </c>
      <c r="AE17" s="6" t="n">
        <f aca="false">($AC17-$AD17)</f>
        <v>430498297</v>
      </c>
      <c r="AF17" s="6" t="n">
        <f aca="false">($F17)</f>
        <v>289040</v>
      </c>
      <c r="AG17" s="6" t="n">
        <f aca="false">($G17)</f>
        <v>3</v>
      </c>
      <c r="AH17" s="6" t="n">
        <f aca="false">($AF17-$AG17)</f>
        <v>289037</v>
      </c>
    </row>
    <row r="18" customFormat="false" ht="12.8" hidden="false" customHeight="false" outlineLevel="0" collapsed="false">
      <c r="A18" s="6" t="n">
        <v>400000</v>
      </c>
      <c r="B18" s="6" t="n">
        <v>485</v>
      </c>
      <c r="C18" s="6" t="n">
        <v>207242075</v>
      </c>
      <c r="D18" s="6" t="n">
        <v>376</v>
      </c>
      <c r="E18" s="6" t="n">
        <v>256364241</v>
      </c>
      <c r="F18" s="6" t="n">
        <v>405507</v>
      </c>
      <c r="G18" s="6" t="n">
        <v>18</v>
      </c>
      <c r="H18" s="6" t="n">
        <v>166160901</v>
      </c>
      <c r="I18" s="6" t="n">
        <v>94606163</v>
      </c>
      <c r="J18" s="6" t="n">
        <v>205</v>
      </c>
      <c r="K18" s="6" t="n">
        <v>122</v>
      </c>
      <c r="L18" s="6" t="n">
        <v>624250</v>
      </c>
      <c r="M18" s="6" t="n">
        <v>329</v>
      </c>
      <c r="N18" s="6" t="n">
        <v>2</v>
      </c>
      <c r="O18" s="6" t="n">
        <v>1</v>
      </c>
      <c r="P18" s="6" t="n">
        <v>508800636</v>
      </c>
      <c r="Q18" s="6" t="n">
        <v>595826153</v>
      </c>
      <c r="R18" s="6" t="n">
        <v>0</v>
      </c>
      <c r="S18" s="6" t="n">
        <v>255789667</v>
      </c>
      <c r="T18" s="6" t="n">
        <v>331251570</v>
      </c>
      <c r="U18" s="6" t="n">
        <v>1500000000</v>
      </c>
      <c r="V18" s="7" t="n">
        <f aca="false">($T18/$U18)*1000</f>
        <v>220.83438</v>
      </c>
      <c r="W18" s="7" t="n">
        <f aca="false">($Q18/$T18)</f>
        <v>1.79871193667097</v>
      </c>
      <c r="X18" s="7" t="n">
        <f aca="false">($S18/$T18)</f>
        <v>0.772191561235468</v>
      </c>
      <c r="Y18" s="7" t="n">
        <f aca="false">($R18/$T18)</f>
        <v>0</v>
      </c>
      <c r="Z18" s="7" t="n">
        <f aca="false">($T18/$Q18)</f>
        <v>0.55595339065286</v>
      </c>
      <c r="AA18" s="7" t="n">
        <f aca="false">($T18/$S18)</f>
        <v>1.29501544720335</v>
      </c>
      <c r="AB18" s="7" t="n">
        <f aca="false">0</f>
        <v>0</v>
      </c>
      <c r="AC18" s="6" t="n">
        <f aca="false">SUM($C18,$E18)</f>
        <v>463606316</v>
      </c>
      <c r="AD18" s="6" t="n">
        <f aca="false">SUM($B18,$D18)</f>
        <v>861</v>
      </c>
      <c r="AE18" s="6" t="n">
        <f aca="false">($AC18-$AD18)</f>
        <v>463605455</v>
      </c>
      <c r="AF18" s="6" t="n">
        <f aca="false">($F18)</f>
        <v>405507</v>
      </c>
      <c r="AG18" s="6" t="n">
        <f aca="false">($G18)</f>
        <v>18</v>
      </c>
      <c r="AH18" s="6" t="n">
        <f aca="false">($AF18-$AG18)</f>
        <v>405489</v>
      </c>
    </row>
    <row r="19" customFormat="false" ht="12.8" hidden="false" customHeight="false" outlineLevel="0" collapsed="false">
      <c r="A19" s="6" t="n">
        <v>400000</v>
      </c>
      <c r="B19" s="6" t="n">
        <v>482</v>
      </c>
      <c r="C19" s="6" t="n">
        <v>191842212</v>
      </c>
      <c r="D19" s="6" t="n">
        <v>384</v>
      </c>
      <c r="E19" s="6" t="n">
        <v>248555473</v>
      </c>
      <c r="F19" s="6" t="n">
        <v>323602</v>
      </c>
      <c r="G19" s="6" t="n">
        <v>4</v>
      </c>
      <c r="H19" s="6" t="n">
        <v>160622753</v>
      </c>
      <c r="I19" s="6" t="n">
        <v>91595351</v>
      </c>
      <c r="J19" s="6" t="n">
        <v>223</v>
      </c>
      <c r="K19" s="6" t="n">
        <v>188</v>
      </c>
      <c r="L19" s="6" t="n">
        <v>319102</v>
      </c>
      <c r="M19" s="6" t="n">
        <v>411</v>
      </c>
      <c r="N19" s="6" t="n">
        <v>1</v>
      </c>
      <c r="O19" s="6" t="n">
        <v>1</v>
      </c>
      <c r="P19" s="6" t="n">
        <v>508800636</v>
      </c>
      <c r="Q19" s="6" t="n">
        <v>623855210</v>
      </c>
      <c r="R19" s="6" t="n">
        <v>0</v>
      </c>
      <c r="S19" s="6" t="n">
        <v>269575380</v>
      </c>
      <c r="T19" s="6" t="n">
        <v>348133524</v>
      </c>
      <c r="U19" s="6" t="n">
        <v>1500000000</v>
      </c>
      <c r="V19" s="7" t="n">
        <f aca="false">($T19/$U19)*1000</f>
        <v>232.089016</v>
      </c>
      <c r="W19" s="7" t="n">
        <f aca="false">($Q19/$T19)</f>
        <v>1.79199981326705</v>
      </c>
      <c r="X19" s="7" t="n">
        <f aca="false">($S19/$T19)</f>
        <v>0.774344788466853</v>
      </c>
      <c r="Y19" s="7" t="n">
        <f aca="false">($R19/$T19)</f>
        <v>0</v>
      </c>
      <c r="Z19" s="7" t="n">
        <f aca="false">($T19/$Q19)</f>
        <v>0.558035772435082</v>
      </c>
      <c r="AA19" s="7" t="n">
        <f aca="false">($T19/$S19)</f>
        <v>1.29141438658085</v>
      </c>
      <c r="AB19" s="7" t="n">
        <f aca="false">0</f>
        <v>0</v>
      </c>
      <c r="AC19" s="6" t="n">
        <f aca="false">SUM($C19,$E19)</f>
        <v>440397685</v>
      </c>
      <c r="AD19" s="6" t="n">
        <f aca="false">SUM($B19,$D19)</f>
        <v>866</v>
      </c>
      <c r="AE19" s="6" t="n">
        <f aca="false">($AC19-$AD19)</f>
        <v>440396819</v>
      </c>
      <c r="AF19" s="6" t="n">
        <f aca="false">($F19)</f>
        <v>323602</v>
      </c>
      <c r="AG19" s="6" t="n">
        <f aca="false">($G19)</f>
        <v>4</v>
      </c>
      <c r="AH19" s="6" t="n">
        <f aca="false">($AF19-$AG19)</f>
        <v>323598</v>
      </c>
    </row>
    <row r="20" customFormat="false" ht="12.8" hidden="false" customHeight="false" outlineLevel="0" collapsed="false">
      <c r="A20" s="6" t="n">
        <v>200000</v>
      </c>
      <c r="B20" s="6" t="n">
        <v>622</v>
      </c>
      <c r="C20" s="6" t="n">
        <v>97029267</v>
      </c>
      <c r="D20" s="6" t="n">
        <v>359</v>
      </c>
      <c r="E20" s="6" t="n">
        <v>124985437</v>
      </c>
      <c r="F20" s="6" t="n">
        <v>159687</v>
      </c>
      <c r="G20" s="6" t="n">
        <v>192</v>
      </c>
      <c r="H20" s="6" t="n">
        <v>79267252</v>
      </c>
      <c r="I20" s="6" t="n">
        <v>44807641</v>
      </c>
      <c r="J20" s="6" t="n">
        <v>262</v>
      </c>
      <c r="K20" s="6" t="n">
        <v>143</v>
      </c>
      <c r="L20" s="6" t="n">
        <v>48674</v>
      </c>
      <c r="M20" s="6" t="n">
        <v>403</v>
      </c>
      <c r="N20" s="6" t="n">
        <v>164</v>
      </c>
      <c r="O20" s="6" t="n">
        <v>11</v>
      </c>
      <c r="P20" s="6" t="n">
        <v>254403506</v>
      </c>
      <c r="Q20" s="6" t="n">
        <v>300075949</v>
      </c>
      <c r="R20" s="6" t="n">
        <v>0</v>
      </c>
      <c r="S20" s="6" t="n">
        <v>129490345</v>
      </c>
      <c r="T20" s="6" t="n">
        <v>166520273</v>
      </c>
      <c r="U20" s="6" t="n">
        <v>1500000000</v>
      </c>
      <c r="V20" s="7" t="n">
        <f aca="false">($T20/$U20)*1000</f>
        <v>111.013515333333</v>
      </c>
      <c r="W20" s="7" t="n">
        <f aca="false">($Q20/$T20)</f>
        <v>1.80203853617271</v>
      </c>
      <c r="X20" s="7" t="n">
        <f aca="false">($S20/$T20)</f>
        <v>0.777625106343658</v>
      </c>
      <c r="Y20" s="7" t="n">
        <f aca="false">($R20/$T20)</f>
        <v>0</v>
      </c>
      <c r="Z20" s="7" t="n">
        <f aca="false">($T20/$Q20)</f>
        <v>0.554927089474938</v>
      </c>
      <c r="AA20" s="7" t="n">
        <f aca="false">($T20/$S20)</f>
        <v>1.28596671049104</v>
      </c>
      <c r="AB20" s="7" t="n">
        <f aca="false">0</f>
        <v>0</v>
      </c>
      <c r="AC20" s="6" t="n">
        <f aca="false">SUM($C20,$E20)</f>
        <v>222014704</v>
      </c>
      <c r="AD20" s="6" t="n">
        <f aca="false">SUM($B20,$D20)</f>
        <v>981</v>
      </c>
      <c r="AE20" s="6" t="n">
        <f aca="false">($AC20-$AD20)</f>
        <v>222013723</v>
      </c>
      <c r="AF20" s="6" t="n">
        <f aca="false">($F20)</f>
        <v>159687</v>
      </c>
      <c r="AG20" s="6" t="n">
        <f aca="false">($G20)</f>
        <v>192</v>
      </c>
      <c r="AH20" s="6" t="n">
        <f aca="false">($AF20-$AG20)</f>
        <v>159495</v>
      </c>
    </row>
    <row r="21" customFormat="false" ht="12.8" hidden="false" customHeight="false" outlineLevel="0" collapsed="false">
      <c r="A21" s="6" t="n">
        <v>200000</v>
      </c>
      <c r="B21" s="6" t="n">
        <v>375</v>
      </c>
      <c r="C21" s="6" t="n">
        <v>97765626</v>
      </c>
      <c r="D21" s="6" t="n">
        <v>216</v>
      </c>
      <c r="E21" s="6" t="n">
        <v>125890173</v>
      </c>
      <c r="F21" s="6" t="n">
        <v>241391</v>
      </c>
      <c r="G21" s="6" t="n">
        <v>7</v>
      </c>
      <c r="H21" s="6" t="n">
        <v>77932392</v>
      </c>
      <c r="I21" s="6" t="n">
        <v>43789701</v>
      </c>
      <c r="J21" s="6" t="n">
        <v>152</v>
      </c>
      <c r="K21" s="6" t="n">
        <v>98</v>
      </c>
      <c r="L21" s="6" t="n">
        <v>109219</v>
      </c>
      <c r="M21" s="6" t="n">
        <v>249</v>
      </c>
      <c r="N21" s="6" t="n">
        <v>9</v>
      </c>
      <c r="O21" s="6" t="n">
        <v>0</v>
      </c>
      <c r="P21" s="6" t="n">
        <v>254400636</v>
      </c>
      <c r="Q21" s="6" t="n">
        <v>284322682</v>
      </c>
      <c r="R21" s="6" t="n">
        <v>0</v>
      </c>
      <c r="S21" s="6" t="n">
        <v>121951662</v>
      </c>
      <c r="T21" s="6" t="n">
        <v>156635428</v>
      </c>
      <c r="U21" s="6" t="n">
        <v>1500000000</v>
      </c>
      <c r="V21" s="7" t="n">
        <f aca="false">($T21/$U21)*1000</f>
        <v>104.423618666667</v>
      </c>
      <c r="W21" s="7" t="n">
        <f aca="false">($Q21/$T21)</f>
        <v>1.81518757046458</v>
      </c>
      <c r="X21" s="7" t="n">
        <f aca="false">($S21/$T21)</f>
        <v>0.778570107396138</v>
      </c>
      <c r="Y21" s="7" t="n">
        <f aca="false">($R21/$T21)</f>
        <v>0</v>
      </c>
      <c r="Z21" s="7" t="n">
        <f aca="false">($T21/$Q21)</f>
        <v>0.550907254033289</v>
      </c>
      <c r="AA21" s="7" t="n">
        <f aca="false">($T21/$S21)</f>
        <v>1.28440584926182</v>
      </c>
      <c r="AB21" s="7" t="n">
        <f aca="false">0</f>
        <v>0</v>
      </c>
      <c r="AC21" s="6" t="n">
        <f aca="false">SUM($C21,$E21)</f>
        <v>223655799</v>
      </c>
      <c r="AD21" s="6" t="n">
        <f aca="false">SUM($B21,$D21)</f>
        <v>591</v>
      </c>
      <c r="AE21" s="6" t="n">
        <f aca="false">($AC21-$AD21)</f>
        <v>223655208</v>
      </c>
      <c r="AF21" s="6" t="n">
        <f aca="false">($F21)</f>
        <v>241391</v>
      </c>
      <c r="AG21" s="6" t="n">
        <f aca="false">($G21)</f>
        <v>7</v>
      </c>
      <c r="AH21" s="6" t="n">
        <f aca="false">($AF21-$AG21)</f>
        <v>241384</v>
      </c>
    </row>
    <row r="22" customFormat="false" ht="12.8" hidden="false" customHeight="false" outlineLevel="0" collapsed="false">
      <c r="A22" s="6" t="n">
        <v>200000</v>
      </c>
      <c r="B22" s="6" t="n">
        <v>368</v>
      </c>
      <c r="C22" s="6" t="n">
        <v>99866494</v>
      </c>
      <c r="D22" s="6" t="n">
        <v>184</v>
      </c>
      <c r="E22" s="6" t="n">
        <v>125682745</v>
      </c>
      <c r="F22" s="6" t="n">
        <v>263810</v>
      </c>
      <c r="G22" s="6" t="n">
        <v>5</v>
      </c>
      <c r="H22" s="6" t="n">
        <v>81222788</v>
      </c>
      <c r="I22" s="6" t="n">
        <v>46042027</v>
      </c>
      <c r="J22" s="6" t="n">
        <v>152</v>
      </c>
      <c r="K22" s="6" t="n">
        <v>92</v>
      </c>
      <c r="L22" s="6" t="n">
        <v>312448</v>
      </c>
      <c r="M22" s="6" t="n">
        <v>244</v>
      </c>
      <c r="N22" s="6" t="n">
        <v>7</v>
      </c>
      <c r="O22" s="6" t="n">
        <v>1</v>
      </c>
      <c r="P22" s="6" t="n">
        <v>254400636</v>
      </c>
      <c r="Q22" s="6" t="n">
        <v>304688256</v>
      </c>
      <c r="R22" s="6" t="n">
        <v>0</v>
      </c>
      <c r="S22" s="6" t="n">
        <v>130447772</v>
      </c>
      <c r="T22" s="6" t="n">
        <v>169786102</v>
      </c>
      <c r="U22" s="6" t="n">
        <v>1500000000</v>
      </c>
      <c r="V22" s="7" t="n">
        <f aca="false">($T22/$U22)*1000</f>
        <v>113.190734666667</v>
      </c>
      <c r="W22" s="7" t="n">
        <f aca="false">($Q22/$T22)</f>
        <v>1.79454179353267</v>
      </c>
      <c r="X22" s="7" t="n">
        <f aca="false">($S22/$T22)</f>
        <v>0.76830653665634</v>
      </c>
      <c r="Y22" s="7" t="n">
        <f aca="false">($R22/$T22)</f>
        <v>0</v>
      </c>
      <c r="Z22" s="7" t="n">
        <f aca="false">($T22/$Q22)</f>
        <v>0.557245311089378</v>
      </c>
      <c r="AA22" s="7" t="n">
        <f aca="false">($T22/$S22)</f>
        <v>1.3015638319986</v>
      </c>
      <c r="AB22" s="7" t="n">
        <f aca="false">0</f>
        <v>0</v>
      </c>
      <c r="AC22" s="6" t="n">
        <f aca="false">SUM($C22,$E22)</f>
        <v>225549239</v>
      </c>
      <c r="AD22" s="6" t="n">
        <f aca="false">SUM($B22,$D22)</f>
        <v>552</v>
      </c>
      <c r="AE22" s="6" t="n">
        <f aca="false">($AC22-$AD22)</f>
        <v>225548687</v>
      </c>
      <c r="AF22" s="6" t="n">
        <f aca="false">($F22)</f>
        <v>263810</v>
      </c>
      <c r="AG22" s="6" t="n">
        <f aca="false">($G22)</f>
        <v>5</v>
      </c>
      <c r="AH22" s="6" t="n">
        <f aca="false">($AF22-$AG22)</f>
        <v>263805</v>
      </c>
    </row>
    <row r="23" customFormat="false" ht="12.8" hidden="false" customHeight="false" outlineLevel="0" collapsed="false">
      <c r="A23" s="6" t="n">
        <v>200000</v>
      </c>
      <c r="B23" s="6" t="n">
        <v>362</v>
      </c>
      <c r="C23" s="6" t="n">
        <v>114670752</v>
      </c>
      <c r="D23" s="6" t="n">
        <v>184</v>
      </c>
      <c r="E23" s="6" t="n">
        <v>131810954</v>
      </c>
      <c r="F23" s="6" t="n">
        <v>461506</v>
      </c>
      <c r="G23" s="6" t="n">
        <v>4</v>
      </c>
      <c r="H23" s="6" t="n">
        <v>78658222</v>
      </c>
      <c r="I23" s="6" t="n">
        <v>44448970</v>
      </c>
      <c r="J23" s="6" t="n">
        <v>157</v>
      </c>
      <c r="K23" s="6" t="n">
        <v>96</v>
      </c>
      <c r="L23" s="6" t="n">
        <v>103276</v>
      </c>
      <c r="M23" s="6" t="n">
        <v>251</v>
      </c>
      <c r="N23" s="6" t="n">
        <v>13</v>
      </c>
      <c r="O23" s="6" t="n">
        <v>2</v>
      </c>
      <c r="P23" s="6" t="n">
        <v>254400636</v>
      </c>
      <c r="Q23" s="6" t="n">
        <v>304898702</v>
      </c>
      <c r="R23" s="6" t="n">
        <v>0</v>
      </c>
      <c r="S23" s="6" t="n">
        <v>130350730</v>
      </c>
      <c r="T23" s="6" t="n">
        <v>170250205</v>
      </c>
      <c r="U23" s="6" t="n">
        <v>1500000000</v>
      </c>
      <c r="V23" s="7" t="n">
        <f aca="false">($T23/$U23)*1000</f>
        <v>113.500136666667</v>
      </c>
      <c r="W23" s="7" t="n">
        <f aca="false">($Q23/$T23)</f>
        <v>1.79088596104774</v>
      </c>
      <c r="X23" s="7" t="n">
        <f aca="false">($S23/$T23)</f>
        <v>0.765642132413291</v>
      </c>
      <c r="Y23" s="7" t="n">
        <f aca="false">($R23/$T23)</f>
        <v>0</v>
      </c>
      <c r="Z23" s="7" t="n">
        <f aca="false">($T23/$Q23)</f>
        <v>0.558382846116544</v>
      </c>
      <c r="AA23" s="7" t="n">
        <f aca="false">($T23/$S23)</f>
        <v>1.30609322249289</v>
      </c>
      <c r="AB23" s="7" t="n">
        <f aca="false">0</f>
        <v>0</v>
      </c>
      <c r="AC23" s="6" t="n">
        <f aca="false">SUM($C23,$E23)</f>
        <v>246481706</v>
      </c>
      <c r="AD23" s="6" t="n">
        <f aca="false">SUM($B23,$D23)</f>
        <v>546</v>
      </c>
      <c r="AE23" s="6" t="n">
        <f aca="false">($AC23-$AD23)</f>
        <v>246481160</v>
      </c>
      <c r="AF23" s="6" t="n">
        <f aca="false">($F23)</f>
        <v>461506</v>
      </c>
      <c r="AG23" s="6" t="n">
        <f aca="false">($G23)</f>
        <v>4</v>
      </c>
      <c r="AH23" s="6" t="n">
        <f aca="false">($AF23-$AG23)</f>
        <v>461502</v>
      </c>
    </row>
    <row r="24" customFormat="false" ht="12.8" hidden="false" customHeight="false" outlineLevel="0" collapsed="false">
      <c r="A24" s="6" t="n">
        <v>200000</v>
      </c>
      <c r="B24" s="6" t="n">
        <v>379</v>
      </c>
      <c r="C24" s="6" t="n">
        <v>102892098</v>
      </c>
      <c r="D24" s="6" t="n">
        <v>222</v>
      </c>
      <c r="E24" s="6" t="n">
        <v>127070951</v>
      </c>
      <c r="F24" s="6" t="n">
        <v>311410</v>
      </c>
      <c r="G24" s="6" t="n">
        <v>8</v>
      </c>
      <c r="H24" s="6" t="n">
        <v>80528614</v>
      </c>
      <c r="I24" s="6" t="n">
        <v>45852947</v>
      </c>
      <c r="J24" s="6" t="n">
        <v>164</v>
      </c>
      <c r="K24" s="6" t="n">
        <v>120</v>
      </c>
      <c r="L24" s="6" t="n">
        <v>285911</v>
      </c>
      <c r="M24" s="6" t="n">
        <v>284</v>
      </c>
      <c r="N24" s="6" t="n">
        <v>4</v>
      </c>
      <c r="O24" s="6" t="n">
        <v>1</v>
      </c>
      <c r="P24" s="6" t="n">
        <v>254400636</v>
      </c>
      <c r="Q24" s="6" t="n">
        <v>292544146</v>
      </c>
      <c r="R24" s="6" t="n">
        <v>0</v>
      </c>
      <c r="S24" s="6" t="n">
        <v>126674871</v>
      </c>
      <c r="T24" s="6" t="n">
        <v>161698827</v>
      </c>
      <c r="U24" s="6" t="n">
        <v>1500000000</v>
      </c>
      <c r="V24" s="7" t="n">
        <f aca="false">($T24/$U24)*1000</f>
        <v>107.799218</v>
      </c>
      <c r="W24" s="7" t="n">
        <f aca="false">($Q24/$T24)</f>
        <v>1.80919151627488</v>
      </c>
      <c r="X24" s="7" t="n">
        <f aca="false">($S24/$T24)</f>
        <v>0.783400061399332</v>
      </c>
      <c r="Y24" s="7" t="n">
        <f aca="false">($R24/$T24)</f>
        <v>0</v>
      </c>
      <c r="Z24" s="7" t="n">
        <f aca="false">($T24/$Q24)</f>
        <v>0.552733080497191</v>
      </c>
      <c r="AA24" s="7" t="n">
        <f aca="false">($T24/$S24)</f>
        <v>1.27648700743496</v>
      </c>
      <c r="AB24" s="7" t="n">
        <f aca="false">0</f>
        <v>0</v>
      </c>
      <c r="AC24" s="6" t="n">
        <f aca="false">SUM($C24,$E24)</f>
        <v>229963049</v>
      </c>
      <c r="AD24" s="6" t="n">
        <f aca="false">SUM($B24,$D24)</f>
        <v>601</v>
      </c>
      <c r="AE24" s="6" t="n">
        <f aca="false">($AC24-$AD24)</f>
        <v>229962448</v>
      </c>
      <c r="AF24" s="6" t="n">
        <f aca="false">($F24)</f>
        <v>311410</v>
      </c>
      <c r="AG24" s="6" t="n">
        <f aca="false">($G24)</f>
        <v>8</v>
      </c>
      <c r="AH24" s="6" t="n">
        <f aca="false">($AF24-$AG24)</f>
        <v>311402</v>
      </c>
    </row>
    <row r="25" customFormat="false" ht="12.8" hidden="false" customHeight="false" outlineLevel="0" collapsed="false">
      <c r="A25" s="6" t="n">
        <v>200000</v>
      </c>
      <c r="B25" s="6" t="n">
        <v>359</v>
      </c>
      <c r="C25" s="6" t="n">
        <v>101008349</v>
      </c>
      <c r="D25" s="6" t="n">
        <v>252</v>
      </c>
      <c r="E25" s="6" t="n">
        <v>126414981</v>
      </c>
      <c r="F25" s="6" t="n">
        <v>334619</v>
      </c>
      <c r="G25" s="6" t="n">
        <v>7</v>
      </c>
      <c r="H25" s="6" t="n">
        <v>80348124</v>
      </c>
      <c r="I25" s="6" t="n">
        <v>45209057</v>
      </c>
      <c r="J25" s="6" t="n">
        <v>164</v>
      </c>
      <c r="K25" s="6" t="n">
        <v>98</v>
      </c>
      <c r="L25" s="6" t="n">
        <v>183516</v>
      </c>
      <c r="M25" s="6" t="n">
        <v>262</v>
      </c>
      <c r="N25" s="6" t="n">
        <v>6</v>
      </c>
      <c r="O25" s="6" t="n">
        <v>1</v>
      </c>
      <c r="P25" s="6" t="n">
        <v>254400636</v>
      </c>
      <c r="Q25" s="6" t="n">
        <v>317875833</v>
      </c>
      <c r="R25" s="6" t="n">
        <v>0</v>
      </c>
      <c r="S25" s="6" t="n">
        <v>136765451</v>
      </c>
      <c r="T25" s="6" t="n">
        <v>177474410</v>
      </c>
      <c r="U25" s="6" t="n">
        <v>1500000000</v>
      </c>
      <c r="V25" s="7" t="n">
        <f aca="false">($T25/$U25)*1000</f>
        <v>118.316273333333</v>
      </c>
      <c r="W25" s="7" t="n">
        <f aca="false">($Q25/$T25)</f>
        <v>1.79110798565269</v>
      </c>
      <c r="X25" s="7" t="n">
        <f aca="false">($S25/$T25)</f>
        <v>0.770620682722653</v>
      </c>
      <c r="Y25" s="7" t="n">
        <f aca="false">($R25/$T25)</f>
        <v>0</v>
      </c>
      <c r="Z25" s="7" t="n">
        <f aca="false">($T25/$Q25)</f>
        <v>0.558313629334634</v>
      </c>
      <c r="AA25" s="7" t="n">
        <f aca="false">($T25/$S25)</f>
        <v>1.29765528283894</v>
      </c>
      <c r="AB25" s="7" t="n">
        <f aca="false">0</f>
        <v>0</v>
      </c>
      <c r="AC25" s="6" t="n">
        <f aca="false">SUM($C25,$E25)</f>
        <v>227423330</v>
      </c>
      <c r="AD25" s="6" t="n">
        <f aca="false">SUM($B25,$D25)</f>
        <v>611</v>
      </c>
      <c r="AE25" s="6" t="n">
        <f aca="false">($AC25-$AD25)</f>
        <v>227422719</v>
      </c>
      <c r="AF25" s="6" t="n">
        <f aca="false">($F25)</f>
        <v>334619</v>
      </c>
      <c r="AG25" s="6" t="n">
        <f aca="false">($G25)</f>
        <v>7</v>
      </c>
      <c r="AH25" s="6" t="n">
        <f aca="false">($AF25-$AG25)</f>
        <v>334612</v>
      </c>
    </row>
    <row r="26" customFormat="false" ht="12.8" hidden="false" customHeight="false" outlineLevel="0" collapsed="false">
      <c r="A26" s="6" t="n">
        <v>10000000</v>
      </c>
      <c r="B26" s="6" t="n">
        <v>8120</v>
      </c>
      <c r="C26" s="6" t="n">
        <v>5202626716</v>
      </c>
      <c r="D26" s="6" t="n">
        <v>6219</v>
      </c>
      <c r="E26" s="6" t="n">
        <v>6404205344</v>
      </c>
      <c r="F26" s="6" t="n">
        <v>13416497</v>
      </c>
      <c r="G26" s="6" t="n">
        <v>390</v>
      </c>
      <c r="H26" s="6" t="n">
        <v>3999738275</v>
      </c>
      <c r="I26" s="6" t="n">
        <v>2259608113</v>
      </c>
      <c r="J26" s="6" t="n">
        <v>7066</v>
      </c>
      <c r="K26" s="6" t="n">
        <v>3964</v>
      </c>
      <c r="L26" s="6" t="n">
        <v>7885232</v>
      </c>
      <c r="M26" s="6" t="n">
        <v>11009</v>
      </c>
      <c r="N26" s="6" t="n">
        <v>270</v>
      </c>
      <c r="O26" s="6" t="n">
        <v>25</v>
      </c>
      <c r="P26" s="6" t="n">
        <v>12720003506</v>
      </c>
      <c r="Q26" s="6" t="n">
        <v>15760936309</v>
      </c>
      <c r="R26" s="6" t="n">
        <v>0</v>
      </c>
      <c r="S26" s="6" t="n">
        <v>6774677869</v>
      </c>
      <c r="T26" s="6" t="n">
        <v>8853020342</v>
      </c>
      <c r="U26" s="6" t="n">
        <v>1500000000</v>
      </c>
      <c r="V26" s="7" t="n">
        <f aca="false">($T26/$U26)*1000</f>
        <v>5902.01356133333</v>
      </c>
      <c r="W26" s="7" t="n">
        <f aca="false">($Q26/$T26)</f>
        <v>1.78028917817209</v>
      </c>
      <c r="X26" s="7" t="n">
        <f aca="false">($S26/$T26)</f>
        <v>0.765239162148985</v>
      </c>
      <c r="Y26" s="7" t="n">
        <f aca="false">($R26/$T26)</f>
        <v>0</v>
      </c>
      <c r="Z26" s="7" t="n">
        <f aca="false">($T26/$Q26)</f>
        <v>0.561706498169442</v>
      </c>
      <c r="AA26" s="7" t="n">
        <f aca="false">($T26/$S26)</f>
        <v>1.30678100319872</v>
      </c>
      <c r="AB26" s="7" t="n">
        <f aca="false">0</f>
        <v>0</v>
      </c>
      <c r="AC26" s="6" t="n">
        <f aca="false">SUM($C26,$E26)</f>
        <v>11606832060</v>
      </c>
      <c r="AD26" s="6" t="n">
        <f aca="false">SUM($B26,$D26)</f>
        <v>14339</v>
      </c>
      <c r="AE26" s="6" t="n">
        <f aca="false">($AC26-$AD26)</f>
        <v>11606817721</v>
      </c>
      <c r="AF26" s="6" t="n">
        <f aca="false">($F26)</f>
        <v>13416497</v>
      </c>
      <c r="AG26" s="6" t="n">
        <f aca="false">($G26)</f>
        <v>390</v>
      </c>
      <c r="AH26" s="6" t="n">
        <f aca="false">($AF26-$AG26)</f>
        <v>13416107</v>
      </c>
    </row>
    <row r="27" customFormat="false" ht="12.8" hidden="false" customHeight="false" outlineLevel="0" collapsed="false">
      <c r="A27" s="6" t="n">
        <v>10000000</v>
      </c>
      <c r="B27" s="6" t="n">
        <v>7970</v>
      </c>
      <c r="C27" s="6" t="n">
        <v>5300417679</v>
      </c>
      <c r="D27" s="6" t="n">
        <v>6090</v>
      </c>
      <c r="E27" s="6" t="n">
        <v>6435313159</v>
      </c>
      <c r="F27" s="6" t="n">
        <v>15517674</v>
      </c>
      <c r="G27" s="6" t="n">
        <v>35</v>
      </c>
      <c r="H27" s="6" t="n">
        <v>4036491719</v>
      </c>
      <c r="I27" s="6" t="n">
        <v>2290509523</v>
      </c>
      <c r="J27" s="6" t="n">
        <v>7007</v>
      </c>
      <c r="K27" s="6" t="n">
        <v>3975</v>
      </c>
      <c r="L27" s="6" t="n">
        <v>8460009</v>
      </c>
      <c r="M27" s="6" t="n">
        <v>10971</v>
      </c>
      <c r="N27" s="6" t="n">
        <v>79</v>
      </c>
      <c r="O27" s="6" t="n">
        <v>6</v>
      </c>
      <c r="P27" s="6" t="n">
        <v>12720000636</v>
      </c>
      <c r="Q27" s="6" t="n">
        <v>15563387100</v>
      </c>
      <c r="R27" s="6" t="n">
        <v>0</v>
      </c>
      <c r="S27" s="6" t="n">
        <v>6704335042</v>
      </c>
      <c r="T27" s="6" t="n">
        <v>8683504467</v>
      </c>
      <c r="U27" s="6" t="n">
        <v>1500000000</v>
      </c>
      <c r="V27" s="7" t="n">
        <f aca="false">($T27/$U27)*1000</f>
        <v>5789.002978</v>
      </c>
      <c r="W27" s="7" t="n">
        <f aca="false">($Q27/$T27)</f>
        <v>1.79229332571264</v>
      </c>
      <c r="X27" s="7" t="n">
        <f aca="false">($S27/$T27)</f>
        <v>0.772077110972712</v>
      </c>
      <c r="Y27" s="7" t="n">
        <f aca="false">($R27/$T27)</f>
        <v>0</v>
      </c>
      <c r="Z27" s="7" t="n">
        <f aca="false">($T27/$Q27)</f>
        <v>0.557944386476129</v>
      </c>
      <c r="AA27" s="7" t="n">
        <f aca="false">($T27/$S27)</f>
        <v>1.29520741618688</v>
      </c>
      <c r="AB27" s="7" t="n">
        <f aca="false">0</f>
        <v>0</v>
      </c>
      <c r="AC27" s="6" t="n">
        <f aca="false">SUM($C27,$E27)</f>
        <v>11735730838</v>
      </c>
      <c r="AD27" s="6" t="n">
        <f aca="false">SUM($B27,$D27)</f>
        <v>14060</v>
      </c>
      <c r="AE27" s="6" t="n">
        <f aca="false">($AC27-$AD27)</f>
        <v>11735716778</v>
      </c>
      <c r="AF27" s="6" t="n">
        <f aca="false">($F27)</f>
        <v>15517674</v>
      </c>
      <c r="AG27" s="6" t="n">
        <f aca="false">($G27)</f>
        <v>35</v>
      </c>
      <c r="AH27" s="6" t="n">
        <f aca="false">($AF27-$AG27)</f>
        <v>15517639</v>
      </c>
    </row>
    <row r="28" customFormat="false" ht="12.8" hidden="false" customHeight="false" outlineLevel="0" collapsed="false">
      <c r="A28" s="6" t="n">
        <v>10000000</v>
      </c>
      <c r="B28" s="6" t="n">
        <v>8006</v>
      </c>
      <c r="C28" s="6" t="n">
        <v>5461681453</v>
      </c>
      <c r="D28" s="6" t="n">
        <v>6342</v>
      </c>
      <c r="E28" s="6" t="n">
        <v>6511103317</v>
      </c>
      <c r="F28" s="6" t="n">
        <v>17937702</v>
      </c>
      <c r="G28" s="6" t="n">
        <v>57</v>
      </c>
      <c r="H28" s="6" t="n">
        <v>4018691146</v>
      </c>
      <c r="I28" s="6" t="n">
        <v>2274115313</v>
      </c>
      <c r="J28" s="6" t="n">
        <v>7108</v>
      </c>
      <c r="K28" s="6" t="n">
        <v>3871</v>
      </c>
      <c r="L28" s="6" t="n">
        <v>8465333</v>
      </c>
      <c r="M28" s="6" t="n">
        <v>10973</v>
      </c>
      <c r="N28" s="6" t="n">
        <v>28</v>
      </c>
      <c r="O28" s="6" t="n">
        <v>1</v>
      </c>
      <c r="P28" s="6" t="n">
        <v>12720000636</v>
      </c>
      <c r="Q28" s="6" t="n">
        <v>15484434409</v>
      </c>
      <c r="R28" s="6" t="n">
        <v>0</v>
      </c>
      <c r="S28" s="6" t="n">
        <v>6671457124</v>
      </c>
      <c r="T28" s="6" t="n">
        <v>8673366455</v>
      </c>
      <c r="U28" s="6" t="n">
        <v>1500000000</v>
      </c>
      <c r="V28" s="7" t="n">
        <f aca="false">($T28/$U28)*1000</f>
        <v>5782.24430333333</v>
      </c>
      <c r="W28" s="7" t="n">
        <f aca="false">($Q28/$T28)</f>
        <v>1.78528538939728</v>
      </c>
      <c r="X28" s="7" t="n">
        <f aca="false">($S28/$T28)</f>
        <v>0.7691888909126</v>
      </c>
      <c r="Y28" s="7" t="n">
        <f aca="false">($R28/$T28)</f>
        <v>0</v>
      </c>
      <c r="Z28" s="7" t="n">
        <f aca="false">($T28/$Q28)</f>
        <v>0.560134534197697</v>
      </c>
      <c r="AA28" s="7" t="n">
        <f aca="false">($T28/$S28)</f>
        <v>1.300070778211</v>
      </c>
      <c r="AB28" s="7" t="n">
        <f aca="false">0</f>
        <v>0</v>
      </c>
      <c r="AC28" s="6" t="n">
        <f aca="false">SUM($C28,$E28)</f>
        <v>11972784770</v>
      </c>
      <c r="AD28" s="6" t="n">
        <f aca="false">SUM($B28,$D28)</f>
        <v>14348</v>
      </c>
      <c r="AE28" s="6" t="n">
        <f aca="false">($AC28-$AD28)</f>
        <v>11972770422</v>
      </c>
      <c r="AF28" s="6" t="n">
        <f aca="false">($F28)</f>
        <v>17937702</v>
      </c>
      <c r="AG28" s="6" t="n">
        <f aca="false">($G28)</f>
        <v>57</v>
      </c>
      <c r="AH28" s="6" t="n">
        <f aca="false">($AF28-$AG28)</f>
        <v>17937645</v>
      </c>
    </row>
    <row r="29" customFormat="false" ht="12.8" hidden="false" customHeight="false" outlineLevel="0" collapsed="false">
      <c r="A29" s="6" t="n">
        <v>10000000</v>
      </c>
      <c r="B29" s="6" t="n">
        <v>7723</v>
      </c>
      <c r="C29" s="6" t="n">
        <v>5337733819</v>
      </c>
      <c r="D29" s="6" t="n">
        <v>8892</v>
      </c>
      <c r="E29" s="6" t="n">
        <v>6460562174</v>
      </c>
      <c r="F29" s="6" t="n">
        <v>16099567</v>
      </c>
      <c r="G29" s="6" t="n">
        <v>19</v>
      </c>
      <c r="H29" s="6" t="n">
        <v>4038586935</v>
      </c>
      <c r="I29" s="6" t="n">
        <v>2291188351</v>
      </c>
      <c r="J29" s="6" t="n">
        <v>7455</v>
      </c>
      <c r="K29" s="6" t="n">
        <v>5319</v>
      </c>
      <c r="L29" s="6" t="n">
        <v>8765655</v>
      </c>
      <c r="M29" s="6" t="n">
        <v>12770</v>
      </c>
      <c r="N29" s="6" t="n">
        <v>48</v>
      </c>
      <c r="O29" s="6" t="n">
        <v>14</v>
      </c>
      <c r="P29" s="6" t="n">
        <v>12720000636</v>
      </c>
      <c r="Q29" s="6" t="n">
        <v>15562288636</v>
      </c>
      <c r="R29" s="6" t="n">
        <v>0</v>
      </c>
      <c r="S29" s="6" t="n">
        <v>6713010297</v>
      </c>
      <c r="T29" s="6" t="n">
        <v>8710951303</v>
      </c>
      <c r="U29" s="6" t="n">
        <v>1500000000</v>
      </c>
      <c r="V29" s="7" t="n">
        <f aca="false">($T29/$U29)*1000</f>
        <v>5807.30086866667</v>
      </c>
      <c r="W29" s="7" t="n">
        <f aca="false">($Q29/$T29)</f>
        <v>1.78651999014625</v>
      </c>
      <c r="X29" s="7" t="n">
        <f aca="false">($S29/$T29)</f>
        <v>0.770640319695976</v>
      </c>
      <c r="Y29" s="7" t="n">
        <f aca="false">($R29/$T29)</f>
        <v>0</v>
      </c>
      <c r="Z29" s="7" t="n">
        <f aca="false">($T29/$Q29)</f>
        <v>0.55974744504154</v>
      </c>
      <c r="AA29" s="7" t="n">
        <f aca="false">($T29/$S29)</f>
        <v>1.29762221680084</v>
      </c>
      <c r="AB29" s="7" t="n">
        <f aca="false">0</f>
        <v>0</v>
      </c>
      <c r="AC29" s="6" t="n">
        <f aca="false">SUM($C29,$E29)</f>
        <v>11798295993</v>
      </c>
      <c r="AD29" s="6" t="n">
        <f aca="false">SUM($B29,$D29)</f>
        <v>16615</v>
      </c>
      <c r="AE29" s="6" t="n">
        <f aca="false">($AC29-$AD29)</f>
        <v>11798279378</v>
      </c>
      <c r="AF29" s="6" t="n">
        <f aca="false">($F29)</f>
        <v>16099567</v>
      </c>
      <c r="AG29" s="6" t="n">
        <f aca="false">($G29)</f>
        <v>19</v>
      </c>
      <c r="AH29" s="6" t="n">
        <f aca="false">($AF29-$AG29)</f>
        <v>16099548</v>
      </c>
    </row>
    <row r="30" customFormat="false" ht="12.8" hidden="false" customHeight="false" outlineLevel="0" collapsed="false">
      <c r="A30" s="6" t="n">
        <v>10000000</v>
      </c>
      <c r="B30" s="6" t="n">
        <v>8431</v>
      </c>
      <c r="C30" s="6" t="n">
        <v>5400050124</v>
      </c>
      <c r="D30" s="6" t="n">
        <v>6189</v>
      </c>
      <c r="E30" s="6" t="n">
        <v>6479114523</v>
      </c>
      <c r="F30" s="6" t="n">
        <v>17104293</v>
      </c>
      <c r="G30" s="6" t="n">
        <v>47</v>
      </c>
      <c r="H30" s="6" t="n">
        <v>3998103385</v>
      </c>
      <c r="I30" s="6" t="n">
        <v>2255945077</v>
      </c>
      <c r="J30" s="6" t="n">
        <v>6806</v>
      </c>
      <c r="K30" s="6" t="n">
        <v>3979</v>
      </c>
      <c r="L30" s="6" t="n">
        <v>7737411</v>
      </c>
      <c r="M30" s="6" t="n">
        <v>10775</v>
      </c>
      <c r="N30" s="6" t="n">
        <v>64</v>
      </c>
      <c r="O30" s="6" t="n">
        <v>1</v>
      </c>
      <c r="P30" s="6" t="n">
        <v>12720000636</v>
      </c>
      <c r="Q30" s="6" t="n">
        <v>15467534216</v>
      </c>
      <c r="R30" s="6" t="n">
        <v>0</v>
      </c>
      <c r="S30" s="6" t="n">
        <v>6662993063</v>
      </c>
      <c r="T30" s="6" t="n">
        <v>8659993315</v>
      </c>
      <c r="U30" s="6" t="n">
        <v>1500000000</v>
      </c>
      <c r="V30" s="7" t="n">
        <f aca="false">($T30/$U30)*1000</f>
        <v>5773.32887666667</v>
      </c>
      <c r="W30" s="7" t="n">
        <f aca="false">($Q30/$T30)</f>
        <v>1.78609078014052</v>
      </c>
      <c r="X30" s="7" t="n">
        <f aca="false">($S30/$T30)</f>
        <v>0.769399330997059</v>
      </c>
      <c r="Y30" s="7" t="n">
        <f aca="false">($R30/$T30)</f>
        <v>0</v>
      </c>
      <c r="Z30" s="7" t="n">
        <f aca="false">($T30/$Q30)</f>
        <v>0.559881956235913</v>
      </c>
      <c r="AA30" s="7" t="n">
        <f aca="false">($T30/$S30)</f>
        <v>1.29971519302481</v>
      </c>
      <c r="AB30" s="7" t="n">
        <f aca="false">0</f>
        <v>0</v>
      </c>
      <c r="AC30" s="6" t="n">
        <f aca="false">SUM($C30,$E30)</f>
        <v>11879164647</v>
      </c>
      <c r="AD30" s="6" t="n">
        <f aca="false">SUM($B30,$D30)</f>
        <v>14620</v>
      </c>
      <c r="AE30" s="6" t="n">
        <f aca="false">($AC30-$AD30)</f>
        <v>11879150027</v>
      </c>
      <c r="AF30" s="6" t="n">
        <f aca="false">($F30)</f>
        <v>17104293</v>
      </c>
      <c r="AG30" s="6" t="n">
        <f aca="false">($G30)</f>
        <v>47</v>
      </c>
      <c r="AH30" s="6" t="n">
        <f aca="false">($AF30-$AG30)</f>
        <v>17104246</v>
      </c>
    </row>
    <row r="31" customFormat="false" ht="12.8" hidden="false" customHeight="false" outlineLevel="0" collapsed="false">
      <c r="A31" s="6" t="n">
        <v>10000000</v>
      </c>
      <c r="B31" s="6" t="n">
        <v>8326</v>
      </c>
      <c r="C31" s="6" t="n">
        <v>5472806016</v>
      </c>
      <c r="D31" s="6" t="n">
        <v>6129</v>
      </c>
      <c r="E31" s="6" t="n">
        <v>6507818769</v>
      </c>
      <c r="F31" s="6" t="n">
        <v>19553386</v>
      </c>
      <c r="G31" s="6" t="n">
        <v>27</v>
      </c>
      <c r="H31" s="6" t="n">
        <v>4021267236</v>
      </c>
      <c r="I31" s="6" t="n">
        <v>2270161232</v>
      </c>
      <c r="J31" s="6" t="n">
        <v>8645</v>
      </c>
      <c r="K31" s="6" t="n">
        <v>4253</v>
      </c>
      <c r="L31" s="6" t="n">
        <v>7444983</v>
      </c>
      <c r="M31" s="6" t="n">
        <v>12861</v>
      </c>
      <c r="N31" s="6" t="n">
        <v>17</v>
      </c>
      <c r="O31" s="6" t="n">
        <v>1</v>
      </c>
      <c r="P31" s="6" t="n">
        <v>12720000636</v>
      </c>
      <c r="Q31" s="6" t="n">
        <v>15384015594</v>
      </c>
      <c r="R31" s="6" t="n">
        <v>0</v>
      </c>
      <c r="S31" s="6" t="n">
        <v>6631410110</v>
      </c>
      <c r="T31" s="6" t="n">
        <v>8617132191</v>
      </c>
      <c r="U31" s="6" t="n">
        <v>1500000000</v>
      </c>
      <c r="V31" s="7" t="n">
        <f aca="false">($T31/$U31)*1000</f>
        <v>5744.754794</v>
      </c>
      <c r="W31" s="7" t="n">
        <f aca="false">($Q31/$T31)</f>
        <v>1.78528253402768</v>
      </c>
      <c r="X31" s="7" t="n">
        <f aca="false">($S31/$T31)</f>
        <v>0.769561144359147</v>
      </c>
      <c r="Y31" s="7" t="n">
        <f aca="false">($R31/$T31)</f>
        <v>0</v>
      </c>
      <c r="Z31" s="7" t="n">
        <f aca="false">($T31/$Q31)</f>
        <v>0.56013543007333</v>
      </c>
      <c r="AA31" s="7" t="n">
        <f aca="false">($T31/$S31)</f>
        <v>1.29944190572765</v>
      </c>
      <c r="AB31" s="7" t="n">
        <f aca="false">0</f>
        <v>0</v>
      </c>
      <c r="AC31" s="6" t="n">
        <f aca="false">SUM($C31,$E31)</f>
        <v>11980624785</v>
      </c>
      <c r="AD31" s="6" t="n">
        <f aca="false">SUM($B31,$D31)</f>
        <v>14455</v>
      </c>
      <c r="AE31" s="6" t="n">
        <f aca="false">($AC31-$AD31)</f>
        <v>11980610330</v>
      </c>
      <c r="AF31" s="6" t="n">
        <f aca="false">($F31)</f>
        <v>19553386</v>
      </c>
      <c r="AG31" s="6" t="n">
        <f aca="false">($G31)</f>
        <v>27</v>
      </c>
      <c r="AH31" s="6" t="n">
        <f aca="false">($AF31-$AG31)</f>
        <v>19553359</v>
      </c>
    </row>
    <row r="36" customFormat="false" ht="12.8" hidden="false" customHeight="false" outlineLevel="0" collapsed="false">
      <c r="AB3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2024-04-17T11:15:33Z</dcterms:created>
  <dc:creator/>
  <dc:description/>
  <dc:language>en-US</dc:language>
  <cp:lastModifiedBy/>
  <dcterms:modified xsi:type="dcterms:W3CDTF">2024-04-17T11:18:29Z</dcterms:modified>
  <cp:revision>1</cp:revision>
  <dc:subject/>
  <dc:title/>
</cp:coreProperties>
</file>