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<sst xmlns="http://schemas.openxmlformats.org/spreadsheetml/2006/main" count="34" uniqueCount="34">
  <si>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CALC-PRIME</t>
  </si>
  <si>
    <t xml:space="preserve">L1I_CACHE_REFILL</t>
  </si>
  <si>
    <t xml:space="preserve">L1I_CACHE_ACCESS</t>
  </si>
  <si>
    <t xml:space="preserve">L1D_CACHE_REFILL</t>
  </si>
  <si>
    <t xml:space="preserve">L1D_CACHE_ACCESS</t>
  </si>
  <si>
    <t xml:space="preserve">L2D_CACHE_ACCESS</t>
  </si>
  <si>
    <t xml:space="preserve">L2D_CACHE_REFILL</t>
  </si>
  <si>
    <t xml:space="preserve">L1D_READ_ACCESS</t>
  </si>
  <si>
    <t xml:space="preserve">L1D_WRITE_ACCESS</t>
  </si>
  <si>
    <t xml:space="preserve">L1D_READ_REFILL</t>
  </si>
  <si>
    <t xml:space="preserve">L1D_WRITE_REFILL</t>
  </si>
  <si>
    <t xml:space="preserve">L2D_READ_ACCESS</t>
  </si>
  <si>
    <t xml:space="preserve">L2D_WRITE_ACCESS</t>
  </si>
  <si>
    <t xml:space="preserve">L2D_READ_REFILL</t>
  </si>
  <si>
    <t xml:space="preserve">L2D_WRITE_REFILL</t>
  </si>
  <si>
    <t xml:space="preserve">INST_RETIRED</t>
  </si>
  <si>
    <t xml:space="preserve">INST_SPEC_EXEC</t>
  </si>
  <si>
    <t xml:space="preserve">INST_SPEC_EXEC_VFP</t>
  </si>
  <si>
    <t xml:space="preserve">INST_SPEC_EXEC_INTEGER_INST</t>
  </si>
  <si>
    <t xml:space="preserve">CPU_CYCLES</t>
  </si>
  <si>
    <t xml:space="preserve">FREQUENCY</t>
  </si>
  <si>
    <t xml:space="preserve">CPU_TIME (ms)</t>
  </si>
  <si>
    <t xml:space="preserve">IPC</t>
  </si>
  <si>
    <t xml:space="preserve">INTEGER_IPC</t>
  </si>
  <si>
    <t xml:space="preserve">FLOAT_IPC</t>
  </si>
  <si>
    <t xml:space="preserve">CPI</t>
  </si>
  <si>
    <t xml:space="preserve">INTEGER_CPI</t>
  </si>
  <si>
    <t xml:space="preserve">FLOAT_CPI</t>
  </si>
  <si>
    <t xml:space="preserve">L1_CACHE_ACCESSES</t>
  </si>
  <si>
    <t xml:space="preserve">L1_CACHE_MISSES</t>
  </si>
  <si>
    <t xml:space="preserve">L1_CACHE_HITS</t>
  </si>
  <si>
    <t xml:space="preserve">L2_CACHE_ACCESSES (esta ya)</t>
  </si>
  <si>
    <t xml:space="preserve">L2_CACHE_MISSES (esta ya)</t>
  </si>
  <si>
    <t xml:space="preserve">L2_CACHE_HITS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</si>
</sst>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808000"/>
      </patternFill>
    </fill>
    <fill>
      <patternFill patternType="solid">
        <fgColor rgb="FF8E86A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2" activeCellId="0" sqref="A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3.76"/>
    <col collapsed="false" customWidth="true" hidden="false" outlineLevel="0" max="3" min="3" style="0" width="24.03"/>
    <col collapsed="false" customWidth="true" hidden="false" outlineLevel="0" max="5" min="5" style="0" width="21.54"/>
    <col collapsed="false" customWidth="true" hidden="false" outlineLevel="0" max="7" min="7" style="0" width="19.17"/>
    <col collapsed="false" customWidth="true" hidden="false" outlineLevel="0" max="13" min="13" style="0" width="19.72"/>
    <col collapsed="false" customWidth="true" hidden="false" outlineLevel="0" max="15" min="15" style="0" width="19.58"/>
    <col collapsed="false" customWidth="true" hidden="false" outlineLevel="0" max="21" min="21" style="0" width="13.89"/>
    <col collapsed="false" customWidth="true" hidden="false" outlineLevel="0" max="22" min="22" style="0" width="15.89"/>
    <col collapsed="false" customWidth="true" hidden="false" outlineLevel="0" max="24" min="24" style="0" width="13.89"/>
    <col collapsed="false" customWidth="true" hidden="false" outlineLevel="0" max="31" min="31" style="0" width="13.89"/>
    <col collapsed="false" customWidth="true" hidden="false" outlineLevel="0" max="34" min="34" style="0" width="17.0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customFormat="false" ht="12.8" hidden="false" customHeight="false" outlineLevel="0" collapsed="false">
      <c r="A2" s="6" t="n">
        <v>3000</v>
      </c>
      <c r="B2" s="6" t="n">
        <v>368</v>
      </c>
      <c r="C2" s="6" t="n">
        <v>28365297</v>
      </c>
      <c r="D2" s="6" t="n">
        <v>237</v>
      </c>
      <c r="E2" s="6" t="n">
        <v>25746209</v>
      </c>
      <c r="F2" s="6" t="n">
        <v>1026</v>
      </c>
      <c r="G2" s="6" t="n">
        <v>143</v>
      </c>
      <c r="H2" s="6" t="n">
        <v>17367956</v>
      </c>
      <c r="I2" s="6" t="n">
        <v>8094564</v>
      </c>
      <c r="J2" s="6" t="n">
        <v>251</v>
      </c>
      <c r="K2" s="6" t="n">
        <v>22</v>
      </c>
      <c r="L2" s="6" t="n">
        <v>690</v>
      </c>
      <c r="M2" s="6" t="n">
        <v>264</v>
      </c>
      <c r="N2" s="6" t="n">
        <v>115</v>
      </c>
      <c r="O2" s="6" t="n">
        <v>1</v>
      </c>
      <c r="P2" s="6" t="n">
        <v>50811754</v>
      </c>
      <c r="Q2" s="6" t="n">
        <v>63495641</v>
      </c>
      <c r="R2" s="6" t="n">
        <v>0</v>
      </c>
      <c r="S2" s="6" t="n">
        <v>27114994</v>
      </c>
      <c r="T2" s="6" t="n">
        <v>58950000</v>
      </c>
      <c r="U2" s="6" t="n">
        <v>1500000000</v>
      </c>
      <c r="V2" s="7" t="n">
        <f aca="false">($T2/$U2)*1000</f>
        <v>39.3</v>
      </c>
      <c r="W2" s="7" t="n">
        <f aca="false">($Q2/$T2)</f>
        <v>1.07711011026293</v>
      </c>
      <c r="X2" s="7" t="n">
        <f aca="false">($S2/$T2)</f>
        <v>0.459965971162002</v>
      </c>
      <c r="Y2" s="7" t="n">
        <f aca="false">($R2/$T2)</f>
        <v>0</v>
      </c>
      <c r="Z2" s="7" t="n">
        <f aca="false">($T2/$Q2)</f>
        <v>0.928410188031648</v>
      </c>
      <c r="AA2" s="7" t="n">
        <f aca="false">($T2/$S2)</f>
        <v>2.17407387219042</v>
      </c>
      <c r="AB2" s="7" t="n">
        <f aca="false">0</f>
        <v>0</v>
      </c>
      <c r="AC2" s="6" t="n">
        <f aca="false">SUM($C2,$E2)</f>
        <v>54111506</v>
      </c>
      <c r="AD2" s="6" t="n">
        <f aca="false">SUM($B2,$D2)</f>
        <v>605</v>
      </c>
      <c r="AE2" s="6" t="n">
        <f aca="false">($AC2-$AD2)</f>
        <v>54110901</v>
      </c>
      <c r="AF2" s="6" t="n">
        <f aca="false">($F2)</f>
        <v>1026</v>
      </c>
      <c r="AG2" s="6" t="n">
        <f aca="false">($G2)</f>
        <v>143</v>
      </c>
      <c r="AH2" s="6" t="n">
        <f aca="false">($AF2-$AG2)</f>
        <v>883</v>
      </c>
    </row>
    <row r="3" customFormat="false" ht="12.8" hidden="false" customHeight="false" outlineLevel="0" collapsed="false">
      <c r="A3" s="6" t="n">
        <v>3000</v>
      </c>
      <c r="B3" s="6" t="n">
        <v>251</v>
      </c>
      <c r="C3" s="6" t="n">
        <v>28325735</v>
      </c>
      <c r="D3" s="6" t="n">
        <v>117</v>
      </c>
      <c r="E3" s="6" t="n">
        <v>25735769</v>
      </c>
      <c r="F3" s="6" t="n">
        <v>592</v>
      </c>
      <c r="G3" s="6" t="n">
        <v>17</v>
      </c>
      <c r="H3" s="6" t="n">
        <v>17298890</v>
      </c>
      <c r="I3" s="6" t="n">
        <v>7525074</v>
      </c>
      <c r="J3" s="6" t="n">
        <v>132</v>
      </c>
      <c r="K3" s="6" t="n">
        <v>14</v>
      </c>
      <c r="L3" s="6" t="n">
        <v>467</v>
      </c>
      <c r="M3" s="6" t="n">
        <v>140</v>
      </c>
      <c r="N3" s="6" t="n">
        <v>28</v>
      </c>
      <c r="O3" s="6" t="n">
        <v>2</v>
      </c>
      <c r="P3" s="6" t="n">
        <v>50818968</v>
      </c>
      <c r="Q3" s="6" t="n">
        <v>63690944</v>
      </c>
      <c r="R3" s="6" t="n">
        <v>0</v>
      </c>
      <c r="S3" s="6" t="n">
        <v>27194743</v>
      </c>
      <c r="T3" s="6" t="n">
        <v>59076550</v>
      </c>
      <c r="U3" s="6" t="n">
        <v>1500000000</v>
      </c>
      <c r="V3" s="7" t="n">
        <f aca="false">($T3/$U3)*1000</f>
        <v>39.3843666666667</v>
      </c>
      <c r="W3" s="7" t="n">
        <f aca="false">($Q3/$T3)</f>
        <v>1.07810872503557</v>
      </c>
      <c r="X3" s="7" t="n">
        <f aca="false">($S3/$T3)</f>
        <v>0.460330588025198</v>
      </c>
      <c r="Y3" s="7" t="n">
        <f aca="false">($R3/$T3)</f>
        <v>0</v>
      </c>
      <c r="Z3" s="7" t="n">
        <f aca="false">($T3/$Q3)</f>
        <v>0.927550233829161</v>
      </c>
      <c r="AA3" s="7" t="n">
        <f aca="false">($T3/$S3)</f>
        <v>2.17235184020676</v>
      </c>
      <c r="AB3" s="7" t="n">
        <f aca="false">0</f>
        <v>0</v>
      </c>
      <c r="AC3" s="6" t="n">
        <f aca="false">SUM($C3,$E3)</f>
        <v>54061504</v>
      </c>
      <c r="AD3" s="6" t="n">
        <f aca="false">SUM($B3,$D3)</f>
        <v>368</v>
      </c>
      <c r="AE3" s="6" t="n">
        <f aca="false">($AC3-$AD3)</f>
        <v>54061136</v>
      </c>
      <c r="AF3" s="6" t="n">
        <f aca="false">($F3)</f>
        <v>592</v>
      </c>
      <c r="AG3" s="6" t="n">
        <f aca="false">($G3)</f>
        <v>17</v>
      </c>
      <c r="AH3" s="6" t="n">
        <f aca="false">($AF3-$AG3)</f>
        <v>575</v>
      </c>
    </row>
    <row r="4" customFormat="false" ht="12.8" hidden="false" customHeight="false" outlineLevel="0" collapsed="false">
      <c r="A4" s="6" t="n">
        <v>3000</v>
      </c>
      <c r="B4" s="6" t="n">
        <v>213</v>
      </c>
      <c r="C4" s="6" t="n">
        <v>28258786</v>
      </c>
      <c r="D4" s="6" t="n">
        <v>73</v>
      </c>
      <c r="E4" s="6" t="n">
        <v>25701912</v>
      </c>
      <c r="F4" s="6" t="n">
        <v>399</v>
      </c>
      <c r="G4" s="6" t="n">
        <v>7</v>
      </c>
      <c r="H4" s="6" t="n">
        <v>17286230</v>
      </c>
      <c r="I4" s="6" t="n">
        <v>7494992</v>
      </c>
      <c r="J4" s="6" t="n">
        <v>123</v>
      </c>
      <c r="K4" s="6" t="n">
        <v>16</v>
      </c>
      <c r="L4" s="6" t="n">
        <v>454</v>
      </c>
      <c r="M4" s="6" t="n">
        <v>127</v>
      </c>
      <c r="N4" s="6" t="n">
        <v>7</v>
      </c>
      <c r="O4" s="6" t="n">
        <v>1</v>
      </c>
      <c r="P4" s="6" t="n">
        <v>50813268</v>
      </c>
      <c r="Q4" s="6" t="n">
        <v>63594060</v>
      </c>
      <c r="R4" s="6" t="n">
        <v>0</v>
      </c>
      <c r="S4" s="6" t="n">
        <v>27155796</v>
      </c>
      <c r="T4" s="6" t="n">
        <v>58996803</v>
      </c>
      <c r="U4" s="6" t="n">
        <v>1500000000</v>
      </c>
      <c r="V4" s="7" t="n">
        <f aca="false">($T4/$U4)*1000</f>
        <v>39.331202</v>
      </c>
      <c r="W4" s="7" t="n">
        <f aca="false">($Q4/$T4)</f>
        <v>1.07792383258462</v>
      </c>
      <c r="X4" s="7" t="n">
        <f aca="false">($S4/$T4)</f>
        <v>0.46029267043504</v>
      </c>
      <c r="Y4" s="7" t="n">
        <f aca="false">($R4/$T4)</f>
        <v>0</v>
      </c>
      <c r="Z4" s="7" t="n">
        <f aca="false">($T4/$Q4)</f>
        <v>0.927709333230179</v>
      </c>
      <c r="AA4" s="7" t="n">
        <f aca="false">($T4/$S4)</f>
        <v>2.17253079232146</v>
      </c>
      <c r="AB4" s="7" t="n">
        <f aca="false">0</f>
        <v>0</v>
      </c>
      <c r="AC4" s="6" t="n">
        <f aca="false">SUM($C4,$E4)</f>
        <v>53960698</v>
      </c>
      <c r="AD4" s="6" t="n">
        <f aca="false">SUM($B4,$D4)</f>
        <v>286</v>
      </c>
      <c r="AE4" s="6" t="n">
        <f aca="false">($AC4-$AD4)</f>
        <v>53960412</v>
      </c>
      <c r="AF4" s="6" t="n">
        <f aca="false">($F4)</f>
        <v>399</v>
      </c>
      <c r="AG4" s="6" t="n">
        <f aca="false">($G4)</f>
        <v>7</v>
      </c>
      <c r="AH4" s="6" t="n">
        <f aca="false">($AF4-$AG4)</f>
        <v>392</v>
      </c>
    </row>
    <row r="5" customFormat="false" ht="12.8" hidden="false" customHeight="false" outlineLevel="0" collapsed="false">
      <c r="A5" s="6" t="n">
        <v>3000</v>
      </c>
      <c r="B5" s="6" t="n">
        <v>227</v>
      </c>
      <c r="C5" s="6" t="n">
        <v>28304371</v>
      </c>
      <c r="D5" s="6" t="n">
        <v>82</v>
      </c>
      <c r="E5" s="6" t="n">
        <v>25719013</v>
      </c>
      <c r="F5" s="6" t="n">
        <v>417</v>
      </c>
      <c r="G5" s="6" t="n">
        <v>7</v>
      </c>
      <c r="H5" s="6" t="n">
        <v>17286560</v>
      </c>
      <c r="I5" s="6" t="n">
        <v>7494899</v>
      </c>
      <c r="J5" s="6" t="n">
        <v>100</v>
      </c>
      <c r="K5" s="6" t="n">
        <v>8</v>
      </c>
      <c r="L5" s="6" t="n">
        <v>450</v>
      </c>
      <c r="M5" s="6" t="n">
        <v>108</v>
      </c>
      <c r="N5" s="6" t="n">
        <v>5</v>
      </c>
      <c r="O5" s="6" t="n">
        <v>1</v>
      </c>
      <c r="P5" s="6" t="n">
        <v>50816110</v>
      </c>
      <c r="Q5" s="6" t="n">
        <v>63621652</v>
      </c>
      <c r="R5" s="6" t="n">
        <v>0</v>
      </c>
      <c r="S5" s="6" t="n">
        <v>27162489</v>
      </c>
      <c r="T5" s="6" t="n">
        <v>59009717</v>
      </c>
      <c r="U5" s="6" t="n">
        <v>1500000000</v>
      </c>
      <c r="V5" s="7" t="n">
        <f aca="false">($T5/$U5)*1000</f>
        <v>39.3398113333333</v>
      </c>
      <c r="W5" s="7" t="n">
        <f aca="false">($Q5/$T5)</f>
        <v>1.07815551801409</v>
      </c>
      <c r="X5" s="7" t="n">
        <f aca="false">($S5/$T5)</f>
        <v>0.460305359539345</v>
      </c>
      <c r="Y5" s="7" t="n">
        <f aca="false">($R5/$T5)</f>
        <v>0</v>
      </c>
      <c r="Z5" s="7" t="n">
        <f aca="false">($T5/$Q5)</f>
        <v>0.927509977263715</v>
      </c>
      <c r="AA5" s="7" t="n">
        <f aca="false">($T5/$S5)</f>
        <v>2.1724709027954</v>
      </c>
      <c r="AB5" s="7" t="n">
        <f aca="false">0</f>
        <v>0</v>
      </c>
      <c r="AC5" s="6" t="n">
        <f aca="false">SUM($C5,$E5)</f>
        <v>54023384</v>
      </c>
      <c r="AD5" s="6" t="n">
        <f aca="false">SUM($B5,$D5)</f>
        <v>309</v>
      </c>
      <c r="AE5" s="6" t="n">
        <f aca="false">($AC5-$AD5)</f>
        <v>54023075</v>
      </c>
      <c r="AF5" s="6" t="n">
        <f aca="false">($F5)</f>
        <v>417</v>
      </c>
      <c r="AG5" s="6" t="n">
        <f aca="false">($G5)</f>
        <v>7</v>
      </c>
      <c r="AH5" s="6" t="n">
        <f aca="false">($AF5-$AG5)</f>
        <v>410</v>
      </c>
    </row>
    <row r="6" customFormat="false" ht="12.8" hidden="false" customHeight="false" outlineLevel="0" collapsed="false">
      <c r="A6" s="6" t="n">
        <v>3000</v>
      </c>
      <c r="B6" s="6" t="n">
        <v>266</v>
      </c>
      <c r="C6" s="6" t="n">
        <v>28302199</v>
      </c>
      <c r="D6" s="6" t="n">
        <v>79</v>
      </c>
      <c r="E6" s="6" t="n">
        <v>25719040</v>
      </c>
      <c r="F6" s="6" t="n">
        <v>489</v>
      </c>
      <c r="G6" s="6" t="n">
        <v>5</v>
      </c>
      <c r="H6" s="6" t="n">
        <v>17276897</v>
      </c>
      <c r="I6" s="6" t="n">
        <v>7493476</v>
      </c>
      <c r="J6" s="6" t="n">
        <v>100</v>
      </c>
      <c r="K6" s="6" t="n">
        <v>8</v>
      </c>
      <c r="L6" s="6" t="n">
        <v>468</v>
      </c>
      <c r="M6" s="6" t="n">
        <v>102</v>
      </c>
      <c r="N6" s="6" t="n">
        <v>2</v>
      </c>
      <c r="O6" s="6" t="n">
        <v>0</v>
      </c>
      <c r="P6" s="6" t="n">
        <v>50805190</v>
      </c>
      <c r="Q6" s="6" t="n">
        <v>63673691</v>
      </c>
      <c r="R6" s="6" t="n">
        <v>0</v>
      </c>
      <c r="S6" s="6" t="n">
        <v>27186891</v>
      </c>
      <c r="T6" s="6" t="n">
        <v>59027287</v>
      </c>
      <c r="U6" s="6" t="n">
        <v>1500000000</v>
      </c>
      <c r="V6" s="7" t="n">
        <f aca="false">($T6/$U6)*1000</f>
        <v>39.3515246666667</v>
      </c>
      <c r="W6" s="7" t="n">
        <f aca="false">($Q6/$T6)</f>
        <v>1.07871620459195</v>
      </c>
      <c r="X6" s="7" t="n">
        <f aca="false">($S6/$T6)</f>
        <v>0.460581747556854</v>
      </c>
      <c r="Y6" s="7" t="n">
        <f aca="false">($R6/$T6)</f>
        <v>0</v>
      </c>
      <c r="Z6" s="7" t="n">
        <f aca="false">($T6/$Q6)</f>
        <v>0.927027883462889</v>
      </c>
      <c r="AA6" s="7" t="n">
        <f aca="false">($T6/$S6)</f>
        <v>2.17116723644495</v>
      </c>
      <c r="AB6" s="7" t="n">
        <f aca="false">0</f>
        <v>0</v>
      </c>
      <c r="AC6" s="6" t="n">
        <f aca="false">SUM($C6,$E6)</f>
        <v>54021239</v>
      </c>
      <c r="AD6" s="6" t="n">
        <f aca="false">SUM($B6,$D6)</f>
        <v>345</v>
      </c>
      <c r="AE6" s="6" t="n">
        <f aca="false">($AC6-$AD6)</f>
        <v>54020894</v>
      </c>
      <c r="AF6" s="6" t="n">
        <f aca="false">($F6)</f>
        <v>489</v>
      </c>
      <c r="AG6" s="6" t="n">
        <f aca="false">($G6)</f>
        <v>5</v>
      </c>
      <c r="AH6" s="6" t="n">
        <f aca="false">($AF6-$AG6)</f>
        <v>484</v>
      </c>
    </row>
    <row r="7" customFormat="false" ht="12.8" hidden="false" customHeight="false" outlineLevel="0" collapsed="false">
      <c r="A7" s="6" t="n">
        <v>3000</v>
      </c>
      <c r="B7" s="6" t="n">
        <v>235</v>
      </c>
      <c r="C7" s="6" t="n">
        <v>28410079</v>
      </c>
      <c r="D7" s="6" t="n">
        <v>75</v>
      </c>
      <c r="E7" s="6" t="n">
        <v>25754672</v>
      </c>
      <c r="F7" s="6" t="n">
        <v>427</v>
      </c>
      <c r="G7" s="6" t="n">
        <v>6</v>
      </c>
      <c r="H7" s="6" t="n">
        <v>17285626</v>
      </c>
      <c r="I7" s="6" t="n">
        <v>7500653</v>
      </c>
      <c r="J7" s="6" t="n">
        <v>92</v>
      </c>
      <c r="K7" s="6" t="n">
        <v>12</v>
      </c>
      <c r="L7" s="6" t="n">
        <v>454</v>
      </c>
      <c r="M7" s="6" t="n">
        <v>99</v>
      </c>
      <c r="N7" s="6" t="n">
        <v>2</v>
      </c>
      <c r="O7" s="6" t="n">
        <v>1</v>
      </c>
      <c r="P7" s="6" t="n">
        <v>50811358</v>
      </c>
      <c r="Q7" s="6" t="n">
        <v>63669275</v>
      </c>
      <c r="R7" s="6" t="n">
        <v>0</v>
      </c>
      <c r="S7" s="6" t="n">
        <v>27182803</v>
      </c>
      <c r="T7" s="6" t="n">
        <v>59065544</v>
      </c>
      <c r="U7" s="6" t="n">
        <v>1500000000</v>
      </c>
      <c r="V7" s="7" t="n">
        <f aca="false">($T7/$U7)*1000</f>
        <v>39.3770293333333</v>
      </c>
      <c r="W7" s="7" t="n">
        <f aca="false">($Q7/$T7)</f>
        <v>1.07794275119179</v>
      </c>
      <c r="X7" s="7" t="n">
        <f aca="false">($S7/$T7)</f>
        <v>0.460214215583962</v>
      </c>
      <c r="Y7" s="7" t="n">
        <f aca="false">($R7/$T7)</f>
        <v>0</v>
      </c>
      <c r="Z7" s="7" t="n">
        <f aca="false">($T7/$Q7)</f>
        <v>0.927693051318709</v>
      </c>
      <c r="AA7" s="7" t="n">
        <f aca="false">($T7/$S7)</f>
        <v>2.1729011537184</v>
      </c>
      <c r="AB7" s="7" t="n">
        <f aca="false">0</f>
        <v>0</v>
      </c>
      <c r="AC7" s="6" t="n">
        <f aca="false">SUM($C7,$E7)</f>
        <v>54164751</v>
      </c>
      <c r="AD7" s="6" t="n">
        <f aca="false">SUM($B7,$D7)</f>
        <v>310</v>
      </c>
      <c r="AE7" s="6" t="n">
        <f aca="false">($AC7-$AD7)</f>
        <v>54164441</v>
      </c>
      <c r="AF7" s="6" t="n">
        <f aca="false">($F7)</f>
        <v>427</v>
      </c>
      <c r="AG7" s="6" t="n">
        <f aca="false">($G7)</f>
        <v>6</v>
      </c>
      <c r="AH7" s="6" t="n">
        <f aca="false">($AF7-$AG7)</f>
        <v>421</v>
      </c>
    </row>
    <row r="8" customFormat="false" ht="12.8" hidden="false" customHeight="false" outlineLevel="0" collapsed="false">
      <c r="A8" s="6" t="n">
        <v>9500</v>
      </c>
      <c r="B8" s="6" t="n">
        <v>416</v>
      </c>
      <c r="C8" s="6" t="n">
        <v>97976542</v>
      </c>
      <c r="D8" s="6" t="n">
        <v>319</v>
      </c>
      <c r="E8" s="6" t="n">
        <v>92839029</v>
      </c>
      <c r="F8" s="6" t="n">
        <v>1260</v>
      </c>
      <c r="G8" s="6" t="n">
        <v>158</v>
      </c>
      <c r="H8" s="6" t="n">
        <v>65636693</v>
      </c>
      <c r="I8" s="6" t="n">
        <v>27551257</v>
      </c>
      <c r="J8" s="6" t="n">
        <v>270</v>
      </c>
      <c r="K8" s="6" t="n">
        <v>37</v>
      </c>
      <c r="L8" s="6" t="n">
        <v>903</v>
      </c>
      <c r="M8" s="6" t="n">
        <v>300</v>
      </c>
      <c r="N8" s="6" t="n">
        <v>159</v>
      </c>
      <c r="O8" s="6" t="n">
        <v>0</v>
      </c>
      <c r="P8" s="6" t="n">
        <v>188915254</v>
      </c>
      <c r="Q8" s="6" t="n">
        <v>236552139</v>
      </c>
      <c r="R8" s="6" t="n">
        <v>0</v>
      </c>
      <c r="S8" s="6" t="n">
        <v>101422606</v>
      </c>
      <c r="T8" s="6" t="n">
        <v>227072194</v>
      </c>
      <c r="U8" s="6" t="n">
        <v>1500000000</v>
      </c>
      <c r="V8" s="7" t="n">
        <f aca="false">($T8/$U8)*1000</f>
        <v>151.381462666667</v>
      </c>
      <c r="W8" s="7" t="n">
        <f aca="false">($Q8/$T8)</f>
        <v>1.04174859472226</v>
      </c>
      <c r="X8" s="7" t="n">
        <f aca="false">($S8/$T8)</f>
        <v>0.446653569569156</v>
      </c>
      <c r="Y8" s="7" t="n">
        <f aca="false">($R8/$T8)</f>
        <v>0</v>
      </c>
      <c r="Z8" s="7" t="n">
        <f aca="false">($T8/$Q8)</f>
        <v>0.95992450104203</v>
      </c>
      <c r="AA8" s="7" t="n">
        <f aca="false">($T8/$S8)</f>
        <v>2.23887161802961</v>
      </c>
      <c r="AB8" s="7" t="n">
        <f aca="false">0</f>
        <v>0</v>
      </c>
      <c r="AC8" s="6" t="n">
        <f aca="false">SUM($C8,$E8)</f>
        <v>190815571</v>
      </c>
      <c r="AD8" s="6" t="n">
        <f aca="false">SUM($B8,$D8)</f>
        <v>735</v>
      </c>
      <c r="AE8" s="6" t="n">
        <f aca="false">($AC8-$AD8)</f>
        <v>190814836</v>
      </c>
      <c r="AF8" s="6" t="n">
        <f aca="false">($F8)</f>
        <v>1260</v>
      </c>
      <c r="AG8" s="6" t="n">
        <f aca="false">($G8)</f>
        <v>158</v>
      </c>
      <c r="AH8" s="6" t="n">
        <f aca="false">($AF8-$AG8)</f>
        <v>1102</v>
      </c>
    </row>
    <row r="9" customFormat="false" ht="12.8" hidden="false" customHeight="false" outlineLevel="0" collapsed="false">
      <c r="A9" s="6" t="n">
        <v>9500</v>
      </c>
      <c r="B9" s="6" t="n">
        <v>223</v>
      </c>
      <c r="C9" s="6" t="n">
        <v>96928263</v>
      </c>
      <c r="D9" s="6" t="n">
        <v>105</v>
      </c>
      <c r="E9" s="6" t="n">
        <v>92245531</v>
      </c>
      <c r="F9" s="6" t="n">
        <v>487</v>
      </c>
      <c r="G9" s="6" t="n">
        <v>12</v>
      </c>
      <c r="H9" s="6" t="n">
        <v>64940880</v>
      </c>
      <c r="I9" s="6" t="n">
        <v>27408414</v>
      </c>
      <c r="J9" s="6" t="n">
        <v>90</v>
      </c>
      <c r="K9" s="6" t="n">
        <v>11</v>
      </c>
      <c r="L9" s="6" t="n">
        <v>405</v>
      </c>
      <c r="M9" s="6" t="n">
        <v>101</v>
      </c>
      <c r="N9" s="6" t="n">
        <v>2</v>
      </c>
      <c r="O9" s="6" t="n">
        <v>0</v>
      </c>
      <c r="P9" s="6" t="n">
        <v>188927632</v>
      </c>
      <c r="Q9" s="6" t="n">
        <v>236864954</v>
      </c>
      <c r="R9" s="6" t="n">
        <v>0</v>
      </c>
      <c r="S9" s="6" t="n">
        <v>101542899</v>
      </c>
      <c r="T9" s="6" t="n">
        <v>227590019</v>
      </c>
      <c r="U9" s="6" t="n">
        <v>1500000000</v>
      </c>
      <c r="V9" s="7" t="n">
        <f aca="false">($T9/$U9)*1000</f>
        <v>151.726679333333</v>
      </c>
      <c r="W9" s="7" t="n">
        <f aca="false">($Q9/$T9)</f>
        <v>1.04075281965682</v>
      </c>
      <c r="X9" s="7" t="n">
        <f aca="false">($S9/$T9)</f>
        <v>0.446165870744973</v>
      </c>
      <c r="Y9" s="7" t="n">
        <f aca="false">($R9/$T9)</f>
        <v>0</v>
      </c>
      <c r="Z9" s="7" t="n">
        <f aca="false">($T9/$Q9)</f>
        <v>0.960842940910541</v>
      </c>
      <c r="AA9" s="7" t="n">
        <f aca="false">($T9/$S9)</f>
        <v>2.24131890305791</v>
      </c>
      <c r="AB9" s="7" t="n">
        <f aca="false">0</f>
        <v>0</v>
      </c>
      <c r="AC9" s="6" t="n">
        <f aca="false">SUM($C9,$E9)</f>
        <v>189173794</v>
      </c>
      <c r="AD9" s="6" t="n">
        <f aca="false">SUM($B9,$D9)</f>
        <v>328</v>
      </c>
      <c r="AE9" s="6" t="n">
        <f aca="false">($AC9-$AD9)</f>
        <v>189173466</v>
      </c>
      <c r="AF9" s="6" t="n">
        <f aca="false">($F9)</f>
        <v>487</v>
      </c>
      <c r="AG9" s="6" t="n">
        <f aca="false">($G9)</f>
        <v>12</v>
      </c>
      <c r="AH9" s="6" t="n">
        <f aca="false">($AF9-$AG9)</f>
        <v>475</v>
      </c>
    </row>
    <row r="10" customFormat="false" ht="12.8" hidden="false" customHeight="false" outlineLevel="0" collapsed="false">
      <c r="A10" s="6" t="n">
        <v>9500</v>
      </c>
      <c r="B10" s="6" t="n">
        <v>290</v>
      </c>
      <c r="C10" s="6" t="n">
        <v>97100786</v>
      </c>
      <c r="D10" s="6" t="n">
        <v>105</v>
      </c>
      <c r="E10" s="6" t="n">
        <v>92339294</v>
      </c>
      <c r="F10" s="6" t="n">
        <v>608</v>
      </c>
      <c r="G10" s="6" t="n">
        <v>23</v>
      </c>
      <c r="H10" s="6" t="n">
        <v>64936208</v>
      </c>
      <c r="I10" s="6" t="n">
        <v>27410529</v>
      </c>
      <c r="J10" s="6" t="n">
        <v>98</v>
      </c>
      <c r="K10" s="6" t="n">
        <v>13</v>
      </c>
      <c r="L10" s="6" t="n">
        <v>436</v>
      </c>
      <c r="M10" s="6" t="n">
        <v>111</v>
      </c>
      <c r="N10" s="6" t="n">
        <v>8</v>
      </c>
      <c r="O10" s="6" t="n">
        <v>1</v>
      </c>
      <c r="P10" s="6" t="n">
        <v>188935422</v>
      </c>
      <c r="Q10" s="6" t="n">
        <v>236726462</v>
      </c>
      <c r="R10" s="6" t="n">
        <v>0</v>
      </c>
      <c r="S10" s="6" t="n">
        <v>101496226</v>
      </c>
      <c r="T10" s="6" t="n">
        <v>227410526</v>
      </c>
      <c r="U10" s="6" t="n">
        <v>1500000000</v>
      </c>
      <c r="V10" s="7" t="n">
        <f aca="false">($T10/$U10)*1000</f>
        <v>151.607017333333</v>
      </c>
      <c r="W10" s="7" t="n">
        <f aca="false">($Q10/$T10)</f>
        <v>1.0409652805605</v>
      </c>
      <c r="X10" s="7" t="n">
        <f aca="false">($S10/$T10)</f>
        <v>0.446312788529411</v>
      </c>
      <c r="Y10" s="7" t="n">
        <f aca="false">($R10/$T10)</f>
        <v>0</v>
      </c>
      <c r="Z10" s="7" t="n">
        <f aca="false">($T10/$Q10)</f>
        <v>0.960646832967917</v>
      </c>
      <c r="AA10" s="7" t="n">
        <f aca="false">($T10/$S10)</f>
        <v>2.24058110298604</v>
      </c>
      <c r="AB10" s="7" t="n">
        <f aca="false">0</f>
        <v>0</v>
      </c>
      <c r="AC10" s="6" t="n">
        <f aca="false">SUM($C10,$E10)</f>
        <v>189440080</v>
      </c>
      <c r="AD10" s="6" t="n">
        <f aca="false">SUM($B10,$D10)</f>
        <v>395</v>
      </c>
      <c r="AE10" s="6" t="n">
        <f aca="false">($AC10-$AD10)</f>
        <v>189439685</v>
      </c>
      <c r="AF10" s="6" t="n">
        <f aca="false">($F10)</f>
        <v>608</v>
      </c>
      <c r="AG10" s="6" t="n">
        <f aca="false">($G10)</f>
        <v>23</v>
      </c>
      <c r="AH10" s="6" t="n">
        <f aca="false">($AF10-$AG10)</f>
        <v>585</v>
      </c>
    </row>
    <row r="11" customFormat="false" ht="12.8" hidden="false" customHeight="false" outlineLevel="0" collapsed="false">
      <c r="A11" s="6" t="n">
        <v>9500</v>
      </c>
      <c r="B11" s="6" t="n">
        <v>244</v>
      </c>
      <c r="C11" s="6" t="n">
        <v>96967547</v>
      </c>
      <c r="D11" s="6" t="n">
        <v>98</v>
      </c>
      <c r="E11" s="6" t="n">
        <v>92240804</v>
      </c>
      <c r="F11" s="6" t="n">
        <v>498</v>
      </c>
      <c r="G11" s="6" t="n">
        <v>67</v>
      </c>
      <c r="H11" s="6" t="n">
        <v>64983965</v>
      </c>
      <c r="I11" s="6" t="n">
        <v>27447314</v>
      </c>
      <c r="J11" s="6" t="n">
        <v>85</v>
      </c>
      <c r="K11" s="6" t="n">
        <v>19</v>
      </c>
      <c r="L11" s="6" t="n">
        <v>416</v>
      </c>
      <c r="M11" s="6" t="n">
        <v>104</v>
      </c>
      <c r="N11" s="6" t="n">
        <v>2</v>
      </c>
      <c r="O11" s="6" t="n">
        <v>1</v>
      </c>
      <c r="P11" s="6" t="n">
        <v>188927120</v>
      </c>
      <c r="Q11" s="6" t="n">
        <v>237078957</v>
      </c>
      <c r="R11" s="6" t="n">
        <v>0</v>
      </c>
      <c r="S11" s="6" t="n">
        <v>101646971</v>
      </c>
      <c r="T11" s="6" t="n">
        <v>227368189</v>
      </c>
      <c r="U11" s="6" t="n">
        <v>1500000000</v>
      </c>
      <c r="V11" s="7" t="n">
        <f aca="false">($T11/$U11)*1000</f>
        <v>151.578792666667</v>
      </c>
      <c r="W11" s="7" t="n">
        <f aca="false">($Q11/$T11)</f>
        <v>1.04270943988563</v>
      </c>
      <c r="X11" s="7" t="n">
        <f aca="false">($S11/$T11)</f>
        <v>0.447058893537653</v>
      </c>
      <c r="Y11" s="7" t="n">
        <f aca="false">($R11/$T11)</f>
        <v>0</v>
      </c>
      <c r="Z11" s="7" t="n">
        <f aca="false">($T11/$Q11)</f>
        <v>0.959039941279985</v>
      </c>
      <c r="AA11" s="7" t="n">
        <f aca="false">($T11/$S11)</f>
        <v>2.23684175497959</v>
      </c>
      <c r="AB11" s="7" t="n">
        <f aca="false">0</f>
        <v>0</v>
      </c>
      <c r="AC11" s="6" t="n">
        <f aca="false">SUM($C11,$E11)</f>
        <v>189208351</v>
      </c>
      <c r="AD11" s="6" t="n">
        <f aca="false">SUM($B11,$D11)</f>
        <v>342</v>
      </c>
      <c r="AE11" s="6" t="n">
        <f aca="false">($AC11-$AD11)</f>
        <v>189208009</v>
      </c>
      <c r="AF11" s="6" t="n">
        <f aca="false">($F11)</f>
        <v>498</v>
      </c>
      <c r="AG11" s="6" t="n">
        <f aca="false">($G11)</f>
        <v>67</v>
      </c>
      <c r="AH11" s="6" t="n">
        <f aca="false">($AF11-$AG11)</f>
        <v>431</v>
      </c>
    </row>
    <row r="12" customFormat="false" ht="12.8" hidden="false" customHeight="false" outlineLevel="0" collapsed="false">
      <c r="A12" s="6" t="n">
        <v>9500</v>
      </c>
      <c r="B12" s="6" t="n">
        <v>244</v>
      </c>
      <c r="C12" s="6" t="n">
        <v>96969431</v>
      </c>
      <c r="D12" s="6" t="n">
        <v>100</v>
      </c>
      <c r="E12" s="6" t="n">
        <v>92276358</v>
      </c>
      <c r="F12" s="6" t="n">
        <v>496</v>
      </c>
      <c r="G12" s="6" t="n">
        <v>104</v>
      </c>
      <c r="H12" s="6" t="n">
        <v>64972537</v>
      </c>
      <c r="I12" s="6" t="n">
        <v>27424802</v>
      </c>
      <c r="J12" s="6" t="n">
        <v>90</v>
      </c>
      <c r="K12" s="6" t="n">
        <v>11</v>
      </c>
      <c r="L12" s="6" t="n">
        <v>390</v>
      </c>
      <c r="M12" s="6" t="n">
        <v>99</v>
      </c>
      <c r="N12" s="6" t="n">
        <v>1</v>
      </c>
      <c r="O12" s="6" t="n">
        <v>0</v>
      </c>
      <c r="P12" s="6" t="n">
        <v>188907962</v>
      </c>
      <c r="Q12" s="6" t="n">
        <v>238097894</v>
      </c>
      <c r="R12" s="6" t="n">
        <v>0</v>
      </c>
      <c r="S12" s="6" t="n">
        <v>102119795</v>
      </c>
      <c r="T12" s="6" t="n">
        <v>227024553</v>
      </c>
      <c r="U12" s="6" t="n">
        <v>1500000000</v>
      </c>
      <c r="V12" s="7" t="n">
        <f aca="false">($T12/$U12)*1000</f>
        <v>151.349702</v>
      </c>
      <c r="W12" s="7" t="n">
        <f aca="false">($Q12/$T12)</f>
        <v>1.04877596213129</v>
      </c>
      <c r="X12" s="7" t="n">
        <f aca="false">($S12/$T12)</f>
        <v>0.449818284632852</v>
      </c>
      <c r="Y12" s="7" t="n">
        <f aca="false">($R12/$T12)</f>
        <v>0</v>
      </c>
      <c r="Z12" s="7" t="n">
        <f aca="false">($T12/$Q12)</f>
        <v>0.953492486582011</v>
      </c>
      <c r="AA12" s="7" t="n">
        <f aca="false">($T12/$S12)</f>
        <v>2.22311994457098</v>
      </c>
      <c r="AB12" s="7" t="n">
        <f aca="false">0</f>
        <v>0</v>
      </c>
      <c r="AC12" s="6" t="n">
        <f aca="false">SUM($C12,$E12)</f>
        <v>189245789</v>
      </c>
      <c r="AD12" s="6" t="n">
        <f aca="false">SUM($B12,$D12)</f>
        <v>344</v>
      </c>
      <c r="AE12" s="6" t="n">
        <f aca="false">($AC12-$AD12)</f>
        <v>189245445</v>
      </c>
      <c r="AF12" s="6" t="n">
        <f aca="false">($F12)</f>
        <v>496</v>
      </c>
      <c r="AG12" s="6" t="n">
        <f aca="false">($G12)</f>
        <v>104</v>
      </c>
      <c r="AH12" s="6" t="n">
        <f aca="false">($AF12-$AG12)</f>
        <v>392</v>
      </c>
    </row>
    <row r="13" customFormat="false" ht="12.8" hidden="false" customHeight="false" outlineLevel="0" collapsed="false">
      <c r="A13" s="6" t="n">
        <v>9500</v>
      </c>
      <c r="B13" s="6" t="n">
        <v>240</v>
      </c>
      <c r="C13" s="6" t="n">
        <v>97121994</v>
      </c>
      <c r="D13" s="6" t="n">
        <v>99</v>
      </c>
      <c r="E13" s="6" t="n">
        <v>92296550</v>
      </c>
      <c r="F13" s="6" t="n">
        <v>533</v>
      </c>
      <c r="G13" s="6" t="n">
        <v>29</v>
      </c>
      <c r="H13" s="6" t="n">
        <v>64977819</v>
      </c>
      <c r="I13" s="6" t="n">
        <v>27426958</v>
      </c>
      <c r="J13" s="6" t="n">
        <v>86</v>
      </c>
      <c r="K13" s="6" t="n">
        <v>11</v>
      </c>
      <c r="L13" s="6" t="n">
        <v>364</v>
      </c>
      <c r="M13" s="6" t="n">
        <v>97</v>
      </c>
      <c r="N13" s="6" t="n">
        <v>0</v>
      </c>
      <c r="O13" s="6" t="n">
        <v>1</v>
      </c>
      <c r="P13" s="6" t="n">
        <v>188923430</v>
      </c>
      <c r="Q13" s="6" t="n">
        <v>237890174</v>
      </c>
      <c r="R13" s="6" t="n">
        <v>0</v>
      </c>
      <c r="S13" s="6" t="n">
        <v>102030365</v>
      </c>
      <c r="T13" s="6" t="n">
        <v>226922645</v>
      </c>
      <c r="U13" s="6" t="n">
        <v>1500000000</v>
      </c>
      <c r="V13" s="7" t="n">
        <f aca="false">($T13/$U13)*1000</f>
        <v>151.281763333333</v>
      </c>
      <c r="W13" s="7" t="n">
        <f aca="false">($Q13/$T13)</f>
        <v>1.04833157572264</v>
      </c>
      <c r="X13" s="7" t="n">
        <f aca="false">($S13/$T13)</f>
        <v>0.449626193102059</v>
      </c>
      <c r="Y13" s="7" t="n">
        <f aca="false">($R13/$T13)</f>
        <v>0</v>
      </c>
      <c r="Z13" s="7" t="n">
        <f aca="false">($T13/$Q13)</f>
        <v>0.953896670822562</v>
      </c>
      <c r="AA13" s="7" t="n">
        <f aca="false">($T13/$S13)</f>
        <v>2.22406971689261</v>
      </c>
      <c r="AB13" s="7" t="n">
        <f aca="false">0</f>
        <v>0</v>
      </c>
      <c r="AC13" s="6" t="n">
        <f aca="false">SUM($C13,$E13)</f>
        <v>189418544</v>
      </c>
      <c r="AD13" s="6" t="n">
        <f aca="false">SUM($B13,$D13)</f>
        <v>339</v>
      </c>
      <c r="AE13" s="6" t="n">
        <f aca="false">($AC13-$AD13)</f>
        <v>189418205</v>
      </c>
      <c r="AF13" s="6" t="n">
        <f aca="false">($F13)</f>
        <v>533</v>
      </c>
      <c r="AG13" s="6" t="n">
        <f aca="false">($G13)</f>
        <v>29</v>
      </c>
      <c r="AH13" s="6" t="n">
        <f aca="false">($AF13-$AG13)</f>
        <v>504</v>
      </c>
    </row>
    <row r="14" customFormat="false" ht="12.8" hidden="false" customHeight="false" outlineLevel="0" collapsed="false">
      <c r="A14" s="6" t="n">
        <v>40000</v>
      </c>
      <c r="B14" s="6" t="n">
        <v>512</v>
      </c>
      <c r="C14" s="6" t="n">
        <v>473777341</v>
      </c>
      <c r="D14" s="6" t="n">
        <v>663</v>
      </c>
      <c r="E14" s="6" t="n">
        <v>462565179</v>
      </c>
      <c r="F14" s="6" t="n">
        <v>2045</v>
      </c>
      <c r="G14" s="6" t="n">
        <v>137</v>
      </c>
      <c r="H14" s="6" t="n">
        <v>325747517</v>
      </c>
      <c r="I14" s="6" t="n">
        <v>134328220</v>
      </c>
      <c r="J14" s="6" t="n">
        <v>968</v>
      </c>
      <c r="K14" s="6" t="n">
        <v>69</v>
      </c>
      <c r="L14" s="6" t="n">
        <v>1769</v>
      </c>
      <c r="M14" s="6" t="n">
        <v>1039</v>
      </c>
      <c r="N14" s="6" t="n">
        <v>147</v>
      </c>
      <c r="O14" s="6" t="n">
        <v>2</v>
      </c>
      <c r="P14" s="6" t="n">
        <v>951244030</v>
      </c>
      <c r="Q14" s="6" t="n">
        <v>1178046585</v>
      </c>
      <c r="R14" s="6" t="n">
        <v>0</v>
      </c>
      <c r="S14" s="6" t="n">
        <v>505726123</v>
      </c>
      <c r="T14" s="6" t="n">
        <v>1173300956</v>
      </c>
      <c r="U14" s="6" t="n">
        <v>1500000000</v>
      </c>
      <c r="V14" s="7" t="n">
        <f aca="false">($T14/$U14)*1000</f>
        <v>782.200637333333</v>
      </c>
      <c r="W14" s="7" t="n">
        <f aca="false">($Q14/$T14)</f>
        <v>1.00404468178069</v>
      </c>
      <c r="X14" s="7" t="n">
        <f aca="false">($S14/$T14)</f>
        <v>0.431028476039186</v>
      </c>
      <c r="Y14" s="7" t="n">
        <f aca="false">($R14/$T14)</f>
        <v>0</v>
      </c>
      <c r="Z14" s="7" t="n">
        <f aca="false">($T14/$Q14)</f>
        <v>0.995971611767798</v>
      </c>
      <c r="AA14" s="7" t="n">
        <f aca="false">($T14/$S14)</f>
        <v>2.32003233101724</v>
      </c>
      <c r="AB14" s="7" t="n">
        <f aca="false">0</f>
        <v>0</v>
      </c>
      <c r="AC14" s="6" t="n">
        <f aca="false">SUM($C14,$E14)</f>
        <v>936342520</v>
      </c>
      <c r="AD14" s="6" t="n">
        <f aca="false">SUM($B14,$D14)</f>
        <v>1175</v>
      </c>
      <c r="AE14" s="6" t="n">
        <f aca="false">($AC14-$AD14)</f>
        <v>936341345</v>
      </c>
      <c r="AF14" s="6" t="n">
        <f aca="false">($F14)</f>
        <v>2045</v>
      </c>
      <c r="AG14" s="6" t="n">
        <f aca="false">($G14)</f>
        <v>137</v>
      </c>
      <c r="AH14" s="6" t="n">
        <f aca="false">($AF14-$AG14)</f>
        <v>1908</v>
      </c>
    </row>
    <row r="15" customFormat="false" ht="12.8" hidden="false" customHeight="false" outlineLevel="0" collapsed="false">
      <c r="A15" s="6" t="n">
        <v>40000</v>
      </c>
      <c r="B15" s="6" t="n">
        <v>353</v>
      </c>
      <c r="C15" s="6" t="n">
        <v>473142019</v>
      </c>
      <c r="D15" s="6" t="n">
        <v>478</v>
      </c>
      <c r="E15" s="6" t="n">
        <v>462297785</v>
      </c>
      <c r="F15" s="6" t="n">
        <v>1385</v>
      </c>
      <c r="G15" s="6" t="n">
        <v>12</v>
      </c>
      <c r="H15" s="6" t="n">
        <v>325711879</v>
      </c>
      <c r="I15" s="6" t="n">
        <v>135127004</v>
      </c>
      <c r="J15" s="6" t="n">
        <v>857</v>
      </c>
      <c r="K15" s="6" t="n">
        <v>26</v>
      </c>
      <c r="L15" s="6" t="n">
        <v>1665</v>
      </c>
      <c r="M15" s="6" t="n">
        <v>884</v>
      </c>
      <c r="N15" s="6" t="n">
        <v>14</v>
      </c>
      <c r="O15" s="6" t="n">
        <v>0</v>
      </c>
      <c r="P15" s="6" t="n">
        <v>951212052</v>
      </c>
      <c r="Q15" s="6" t="n">
        <v>1177085482</v>
      </c>
      <c r="R15" s="6" t="n">
        <v>0</v>
      </c>
      <c r="S15" s="6" t="n">
        <v>505391177</v>
      </c>
      <c r="T15" s="6" t="n">
        <v>1172765968</v>
      </c>
      <c r="U15" s="6" t="n">
        <v>1500000000</v>
      </c>
      <c r="V15" s="7" t="n">
        <f aca="false">($T15/$U15)*1000</f>
        <v>781.843978666667</v>
      </c>
      <c r="W15" s="7" t="n">
        <f aca="false">($Q15/$T15)</f>
        <v>1.00368318498137</v>
      </c>
      <c r="X15" s="7" t="n">
        <f aca="false">($S15/$T15)</f>
        <v>0.430939497555407</v>
      </c>
      <c r="Y15" s="7" t="n">
        <f aca="false">($R15/$T15)</f>
        <v>0</v>
      </c>
      <c r="Z15" s="7" t="n">
        <f aca="false">($T15/$Q15)</f>
        <v>0.996330331088053</v>
      </c>
      <c r="AA15" s="7" t="n">
        <f aca="false">($T15/$S15)</f>
        <v>2.3205113610442</v>
      </c>
      <c r="AB15" s="7" t="n">
        <f aca="false">0</f>
        <v>0</v>
      </c>
      <c r="AC15" s="6" t="n">
        <f aca="false">SUM($C15,$E15)</f>
        <v>935439804</v>
      </c>
      <c r="AD15" s="6" t="n">
        <f aca="false">SUM($B15,$D15)</f>
        <v>831</v>
      </c>
      <c r="AE15" s="6" t="n">
        <f aca="false">($AC15-$AD15)</f>
        <v>935438973</v>
      </c>
      <c r="AF15" s="6" t="n">
        <f aca="false">($F15)</f>
        <v>1385</v>
      </c>
      <c r="AG15" s="6" t="n">
        <f aca="false">($G15)</f>
        <v>12</v>
      </c>
      <c r="AH15" s="6" t="n">
        <f aca="false">($AF15-$AG15)</f>
        <v>1373</v>
      </c>
    </row>
    <row r="16" customFormat="false" ht="12.8" hidden="false" customHeight="false" outlineLevel="0" collapsed="false">
      <c r="A16" s="6" t="n">
        <v>40000</v>
      </c>
      <c r="B16" s="6" t="n">
        <v>495</v>
      </c>
      <c r="C16" s="6" t="n">
        <v>475440153</v>
      </c>
      <c r="D16" s="6" t="n">
        <v>909</v>
      </c>
      <c r="E16" s="6" t="n">
        <v>462642393</v>
      </c>
      <c r="F16" s="6" t="n">
        <v>2757</v>
      </c>
      <c r="G16" s="6" t="n">
        <v>63</v>
      </c>
      <c r="H16" s="6" t="n">
        <v>325489412</v>
      </c>
      <c r="I16" s="6" t="n">
        <v>134945687</v>
      </c>
      <c r="J16" s="6" t="n">
        <v>789</v>
      </c>
      <c r="K16" s="6" t="n">
        <v>46</v>
      </c>
      <c r="L16" s="6" t="n">
        <v>1379</v>
      </c>
      <c r="M16" s="6" t="n">
        <v>835</v>
      </c>
      <c r="N16" s="6" t="n">
        <v>38</v>
      </c>
      <c r="O16" s="6" t="n">
        <v>1</v>
      </c>
      <c r="P16" s="6" t="n">
        <v>951233664</v>
      </c>
      <c r="Q16" s="6" t="n">
        <v>1170275245</v>
      </c>
      <c r="R16" s="6" t="n">
        <v>0</v>
      </c>
      <c r="S16" s="6" t="n">
        <v>502249644</v>
      </c>
      <c r="T16" s="6" t="n">
        <v>1160227689</v>
      </c>
      <c r="U16" s="6" t="n">
        <v>1500000000</v>
      </c>
      <c r="V16" s="7" t="n">
        <f aca="false">($T16/$U16)*1000</f>
        <v>773.485126</v>
      </c>
      <c r="W16" s="7" t="n">
        <f aca="false">($Q16/$T16)</f>
        <v>1.00865998639341</v>
      </c>
      <c r="X16" s="7" t="n">
        <f aca="false">($S16/$T16)</f>
        <v>0.432888862041285</v>
      </c>
      <c r="Y16" s="7" t="n">
        <f aca="false">($R16/$T16)</f>
        <v>0</v>
      </c>
      <c r="Z16" s="7" t="n">
        <f aca="false">($T16/$Q16)</f>
        <v>0.991414365088104</v>
      </c>
      <c r="AA16" s="7" t="n">
        <f aca="false">($T16/$S16)</f>
        <v>2.31006174491186</v>
      </c>
      <c r="AB16" s="7" t="n">
        <f aca="false">0</f>
        <v>0</v>
      </c>
      <c r="AC16" s="6" t="n">
        <f aca="false">SUM($C16,$E16)</f>
        <v>938082546</v>
      </c>
      <c r="AD16" s="6" t="n">
        <f aca="false">SUM($B16,$D16)</f>
        <v>1404</v>
      </c>
      <c r="AE16" s="6" t="n">
        <f aca="false">($AC16-$AD16)</f>
        <v>938081142</v>
      </c>
      <c r="AF16" s="6" t="n">
        <f aca="false">($F16)</f>
        <v>2757</v>
      </c>
      <c r="AG16" s="6" t="n">
        <f aca="false">($G16)</f>
        <v>63</v>
      </c>
      <c r="AH16" s="6" t="n">
        <f aca="false">($AF16-$AG16)</f>
        <v>2694</v>
      </c>
    </row>
    <row r="17" customFormat="false" ht="12.8" hidden="false" customHeight="false" outlineLevel="0" collapsed="false">
      <c r="A17" s="6" t="n">
        <v>40000</v>
      </c>
      <c r="B17" s="6" t="n">
        <v>281</v>
      </c>
      <c r="C17" s="6" t="n">
        <v>475387211</v>
      </c>
      <c r="D17" s="6" t="n">
        <v>824</v>
      </c>
      <c r="E17" s="6" t="n">
        <v>462673645</v>
      </c>
      <c r="F17" s="6" t="n">
        <v>2017</v>
      </c>
      <c r="G17" s="6" t="n">
        <v>9</v>
      </c>
      <c r="H17" s="6" t="n">
        <v>325626440</v>
      </c>
      <c r="I17" s="6" t="n">
        <v>135129562</v>
      </c>
      <c r="J17" s="6" t="n">
        <v>846</v>
      </c>
      <c r="K17" s="6" t="n">
        <v>26</v>
      </c>
      <c r="L17" s="6" t="n">
        <v>1507</v>
      </c>
      <c r="M17" s="6" t="n">
        <v>880</v>
      </c>
      <c r="N17" s="6" t="n">
        <v>17</v>
      </c>
      <c r="O17" s="6" t="n">
        <v>1</v>
      </c>
      <c r="P17" s="6" t="n">
        <v>951245184</v>
      </c>
      <c r="Q17" s="6" t="n">
        <v>1169026275</v>
      </c>
      <c r="R17" s="6" t="n">
        <v>0</v>
      </c>
      <c r="S17" s="6" t="n">
        <v>501745246</v>
      </c>
      <c r="T17" s="6" t="n">
        <v>1158327327</v>
      </c>
      <c r="U17" s="6" t="n">
        <v>1500000000</v>
      </c>
      <c r="V17" s="7" t="n">
        <f aca="false">($T17/$U17)*1000</f>
        <v>772.218218</v>
      </c>
      <c r="W17" s="7" t="n">
        <f aca="false">($Q17/$T17)</f>
        <v>1.009236549765</v>
      </c>
      <c r="X17" s="7" t="n">
        <f aca="false">($S17/$T17)</f>
        <v>0.433163609546786</v>
      </c>
      <c r="Y17" s="7" t="n">
        <f aca="false">($R17/$T17)</f>
        <v>0</v>
      </c>
      <c r="Z17" s="7" t="n">
        <f aca="false">($T17/$Q17)</f>
        <v>0.990847983292762</v>
      </c>
      <c r="AA17" s="7" t="n">
        <f aca="false">($T17/$S17)</f>
        <v>2.30859651632853</v>
      </c>
      <c r="AB17" s="7" t="n">
        <f aca="false">0</f>
        <v>0</v>
      </c>
      <c r="AC17" s="6" t="n">
        <f aca="false">SUM($C17,$E17)</f>
        <v>938060856</v>
      </c>
      <c r="AD17" s="6" t="n">
        <f aca="false">SUM($B17,$D17)</f>
        <v>1105</v>
      </c>
      <c r="AE17" s="6" t="n">
        <f aca="false">($AC17-$AD17)</f>
        <v>938059751</v>
      </c>
      <c r="AF17" s="6" t="n">
        <f aca="false">($F17)</f>
        <v>2017</v>
      </c>
      <c r="AG17" s="6" t="n">
        <f aca="false">($G17)</f>
        <v>9</v>
      </c>
      <c r="AH17" s="6" t="n">
        <f aca="false">($AF17-$AG17)</f>
        <v>2008</v>
      </c>
    </row>
    <row r="18" customFormat="false" ht="12.8" hidden="false" customHeight="false" outlineLevel="0" collapsed="false">
      <c r="A18" s="6" t="n">
        <v>40000</v>
      </c>
      <c r="B18" s="6" t="n">
        <v>443</v>
      </c>
      <c r="C18" s="6" t="n">
        <v>473484269</v>
      </c>
      <c r="D18" s="6" t="n">
        <v>832</v>
      </c>
      <c r="E18" s="6" t="n">
        <v>462181124</v>
      </c>
      <c r="F18" s="6" t="n">
        <v>2196</v>
      </c>
      <c r="G18" s="6" t="n">
        <v>16</v>
      </c>
      <c r="H18" s="6" t="n">
        <v>326036698</v>
      </c>
      <c r="I18" s="6" t="n">
        <v>135293349</v>
      </c>
      <c r="J18" s="6" t="n">
        <v>818</v>
      </c>
      <c r="K18" s="6" t="n">
        <v>38</v>
      </c>
      <c r="L18" s="6" t="n">
        <v>1301</v>
      </c>
      <c r="M18" s="6" t="n">
        <v>857</v>
      </c>
      <c r="N18" s="6" t="n">
        <v>8</v>
      </c>
      <c r="O18" s="6" t="n">
        <v>0</v>
      </c>
      <c r="P18" s="6" t="n">
        <v>951244140</v>
      </c>
      <c r="Q18" s="6" t="n">
        <v>1169573818</v>
      </c>
      <c r="R18" s="6" t="n">
        <v>0</v>
      </c>
      <c r="S18" s="6" t="n">
        <v>501871975</v>
      </c>
      <c r="T18" s="6" t="n">
        <v>1158688038</v>
      </c>
      <c r="U18" s="6" t="n">
        <v>1500000000</v>
      </c>
      <c r="V18" s="7" t="n">
        <f aca="false">($T18/$U18)*1000</f>
        <v>772.458692</v>
      </c>
      <c r="W18" s="7" t="n">
        <f aca="false">($Q18/$T18)</f>
        <v>1.00939491877278</v>
      </c>
      <c r="X18" s="7" t="n">
        <f aca="false">($S18/$T18)</f>
        <v>0.433138134287013</v>
      </c>
      <c r="Y18" s="7" t="n">
        <f aca="false">($R18/$T18)</f>
        <v>0</v>
      </c>
      <c r="Z18" s="7" t="n">
        <f aca="false">($T18/$Q18)</f>
        <v>0.990692524206283</v>
      </c>
      <c r="AA18" s="7" t="n">
        <f aca="false">($T18/$S18)</f>
        <v>2.30873229771397</v>
      </c>
      <c r="AB18" s="7" t="n">
        <f aca="false">0</f>
        <v>0</v>
      </c>
      <c r="AC18" s="6" t="n">
        <f aca="false">SUM($C18,$E18)</f>
        <v>935665393</v>
      </c>
      <c r="AD18" s="6" t="n">
        <f aca="false">SUM($B18,$D18)</f>
        <v>1275</v>
      </c>
      <c r="AE18" s="6" t="n">
        <f aca="false">($AC18-$AD18)</f>
        <v>935664118</v>
      </c>
      <c r="AF18" s="6" t="n">
        <f aca="false">($F18)</f>
        <v>2196</v>
      </c>
      <c r="AG18" s="6" t="n">
        <f aca="false">($G18)</f>
        <v>16</v>
      </c>
      <c r="AH18" s="6" t="n">
        <f aca="false">($AF18-$AG18)</f>
        <v>2180</v>
      </c>
    </row>
    <row r="19" customFormat="false" ht="12.8" hidden="false" customHeight="false" outlineLevel="0" collapsed="false">
      <c r="A19" s="6" t="n">
        <v>40000</v>
      </c>
      <c r="B19" s="6" t="n">
        <v>293</v>
      </c>
      <c r="C19" s="6" t="n">
        <v>474211512</v>
      </c>
      <c r="D19" s="6" t="n">
        <v>835</v>
      </c>
      <c r="E19" s="6" t="n">
        <v>462363399</v>
      </c>
      <c r="F19" s="6" t="n">
        <v>2037</v>
      </c>
      <c r="G19" s="6" t="n">
        <v>9</v>
      </c>
      <c r="H19" s="6" t="n">
        <v>325828061</v>
      </c>
      <c r="I19" s="6" t="n">
        <v>135053936</v>
      </c>
      <c r="J19" s="6" t="n">
        <v>808</v>
      </c>
      <c r="K19" s="6" t="n">
        <v>32</v>
      </c>
      <c r="L19" s="6" t="n">
        <v>1328</v>
      </c>
      <c r="M19" s="6" t="n">
        <v>840</v>
      </c>
      <c r="N19" s="6" t="n">
        <v>4</v>
      </c>
      <c r="O19" s="6" t="n">
        <v>1</v>
      </c>
      <c r="P19" s="6" t="n">
        <v>951244956</v>
      </c>
      <c r="Q19" s="6" t="n">
        <v>1168733450</v>
      </c>
      <c r="R19" s="6" t="n">
        <v>0</v>
      </c>
      <c r="S19" s="6" t="n">
        <v>501545304</v>
      </c>
      <c r="T19" s="6" t="n">
        <v>1158042577</v>
      </c>
      <c r="U19" s="6" t="n">
        <v>1500000000</v>
      </c>
      <c r="V19" s="7" t="n">
        <f aca="false">($T19/$U19)*1000</f>
        <v>772.028384666667</v>
      </c>
      <c r="W19" s="7" t="n">
        <f aca="false">($Q19/$T19)</f>
        <v>1.00923184795821</v>
      </c>
      <c r="X19" s="7" t="n">
        <f aca="false">($S19/$T19)</f>
        <v>0.433097464602115</v>
      </c>
      <c r="Y19" s="7" t="n">
        <f aca="false">($R19/$T19)</f>
        <v>0</v>
      </c>
      <c r="Z19" s="7" t="n">
        <f aca="false">($T19/$Q19)</f>
        <v>0.990852599452852</v>
      </c>
      <c r="AA19" s="7" t="n">
        <f aca="false">($T19/$S19)</f>
        <v>2.30894909744783</v>
      </c>
      <c r="AB19" s="7" t="n">
        <f aca="false">0</f>
        <v>0</v>
      </c>
      <c r="AC19" s="6" t="n">
        <f aca="false">SUM($C19,$E19)</f>
        <v>936574911</v>
      </c>
      <c r="AD19" s="6" t="n">
        <f aca="false">SUM($B19,$D19)</f>
        <v>1128</v>
      </c>
      <c r="AE19" s="6" t="n">
        <f aca="false">($AC19-$AD19)</f>
        <v>936573783</v>
      </c>
      <c r="AF19" s="6" t="n">
        <f aca="false">($F19)</f>
        <v>2037</v>
      </c>
      <c r="AG19" s="6" t="n">
        <f aca="false">($G19)</f>
        <v>9</v>
      </c>
      <c r="AH19" s="6" t="n">
        <f aca="false">($AF19-$AG19)</f>
        <v>2028</v>
      </c>
    </row>
    <row r="20" customFormat="false" ht="12.8" hidden="false" customHeight="false" outlineLevel="0" collapsed="false">
      <c r="A20" s="6" t="n">
        <v>250000</v>
      </c>
      <c r="B20" s="6" t="n">
        <v>1372</v>
      </c>
      <c r="C20" s="6" t="n">
        <v>3702173130</v>
      </c>
      <c r="D20" s="6" t="n">
        <v>8516</v>
      </c>
      <c r="E20" s="6" t="n">
        <v>3620829425</v>
      </c>
      <c r="F20" s="6" t="n">
        <v>19213</v>
      </c>
      <c r="G20" s="6" t="n">
        <v>319</v>
      </c>
      <c r="H20" s="6" t="n">
        <v>2518776813</v>
      </c>
      <c r="I20" s="6" t="n">
        <v>1013687102</v>
      </c>
      <c r="J20" s="6" t="n">
        <v>3529</v>
      </c>
      <c r="K20" s="6" t="n">
        <v>87</v>
      </c>
      <c r="L20" s="6" t="n">
        <v>5887</v>
      </c>
      <c r="M20" s="6" t="n">
        <v>3604</v>
      </c>
      <c r="N20" s="6" t="n">
        <v>300</v>
      </c>
      <c r="O20" s="6" t="n">
        <v>7</v>
      </c>
      <c r="P20" s="6" t="n">
        <v>7293680252</v>
      </c>
      <c r="Q20" s="6" t="n">
        <v>8771331146</v>
      </c>
      <c r="R20" s="6" t="n">
        <v>0</v>
      </c>
      <c r="S20" s="6" t="n">
        <v>3771021910</v>
      </c>
      <c r="T20" s="6" t="n">
        <v>9368682807</v>
      </c>
      <c r="U20" s="6" t="n">
        <v>1500000000</v>
      </c>
      <c r="V20" s="7" t="n">
        <f aca="false">($T20/$U20)*1000</f>
        <v>6245.788538</v>
      </c>
      <c r="W20" s="7" t="n">
        <f aca="false">($Q20/$T20)</f>
        <v>0.936239525522875</v>
      </c>
      <c r="X20" s="7" t="n">
        <f aca="false">($S20/$T20)</f>
        <v>0.402513564359592</v>
      </c>
      <c r="Y20" s="7" t="n">
        <f aca="false">($R20/$T20)</f>
        <v>0</v>
      </c>
      <c r="Z20" s="7" t="n">
        <f aca="false">($T20/$Q20)</f>
        <v>1.06810273732196</v>
      </c>
      <c r="AA20" s="7" t="n">
        <f aca="false">($T20/$S20)</f>
        <v>2.48438832512644</v>
      </c>
      <c r="AB20" s="7" t="n">
        <f aca="false">0</f>
        <v>0</v>
      </c>
      <c r="AC20" s="6" t="n">
        <f aca="false">SUM($C20,$E20)</f>
        <v>7323002555</v>
      </c>
      <c r="AD20" s="6" t="n">
        <f aca="false">SUM($B20,$D20)</f>
        <v>9888</v>
      </c>
      <c r="AE20" s="6" t="n">
        <f aca="false">($AC20-$AD20)</f>
        <v>7322992667</v>
      </c>
      <c r="AF20" s="6" t="n">
        <f aca="false">($F20)</f>
        <v>19213</v>
      </c>
      <c r="AG20" s="6" t="n">
        <f aca="false">($G20)</f>
        <v>319</v>
      </c>
      <c r="AH20" s="6" t="n">
        <f aca="false">($AF20-$AG20)</f>
        <v>18894</v>
      </c>
    </row>
    <row r="21" customFormat="false" ht="12.8" hidden="false" customHeight="false" outlineLevel="0" collapsed="false">
      <c r="A21" s="6" t="n">
        <v>250000</v>
      </c>
      <c r="B21" s="6" t="n">
        <v>1094</v>
      </c>
      <c r="C21" s="6" t="n">
        <v>3693738283</v>
      </c>
      <c r="D21" s="6" t="n">
        <v>8193</v>
      </c>
      <c r="E21" s="6" t="n">
        <v>3612061839</v>
      </c>
      <c r="F21" s="6" t="n">
        <v>17858</v>
      </c>
      <c r="G21" s="6" t="n">
        <v>28</v>
      </c>
      <c r="H21" s="6" t="n">
        <v>2515806156</v>
      </c>
      <c r="I21" s="6" t="n">
        <v>1017452758</v>
      </c>
      <c r="J21" s="6" t="n">
        <v>3355</v>
      </c>
      <c r="K21" s="6" t="n">
        <v>39</v>
      </c>
      <c r="L21" s="6" t="n">
        <v>4964</v>
      </c>
      <c r="M21" s="6" t="n">
        <v>3388</v>
      </c>
      <c r="N21" s="6" t="n">
        <v>34</v>
      </c>
      <c r="O21" s="6" t="n">
        <v>0</v>
      </c>
      <c r="P21" s="6" t="n">
        <v>7293667996</v>
      </c>
      <c r="Q21" s="6" t="n">
        <v>8782414607</v>
      </c>
      <c r="R21" s="6" t="n">
        <v>0</v>
      </c>
      <c r="S21" s="6" t="n">
        <v>3776258566</v>
      </c>
      <c r="T21" s="6" t="n">
        <v>9363415789</v>
      </c>
      <c r="U21" s="6" t="n">
        <v>1500000000</v>
      </c>
      <c r="V21" s="7" t="n">
        <f aca="false">($T21/$U21)*1000</f>
        <v>6242.27719266667</v>
      </c>
      <c r="W21" s="7" t="n">
        <f aca="false">($Q21/$T21)</f>
        <v>0.937949868392841</v>
      </c>
      <c r="X21" s="7" t="n">
        <f aca="false">($S21/$T21)</f>
        <v>0.403299250091648</v>
      </c>
      <c r="Y21" s="7" t="n">
        <f aca="false">($R21/$T21)</f>
        <v>0</v>
      </c>
      <c r="Z21" s="7" t="n">
        <f aca="false">($T21/$Q21)</f>
        <v>1.06615506190483</v>
      </c>
      <c r="AA21" s="7" t="n">
        <f aca="false">($T21/$S21)</f>
        <v>2.4795483744955</v>
      </c>
      <c r="AB21" s="7" t="n">
        <f aca="false">0</f>
        <v>0</v>
      </c>
      <c r="AC21" s="6" t="n">
        <f aca="false">SUM($C21,$E21)</f>
        <v>7305800122</v>
      </c>
      <c r="AD21" s="6" t="n">
        <f aca="false">SUM($B21,$D21)</f>
        <v>9287</v>
      </c>
      <c r="AE21" s="6" t="n">
        <f aca="false">($AC21-$AD21)</f>
        <v>7305790835</v>
      </c>
      <c r="AF21" s="6" t="n">
        <f aca="false">($F21)</f>
        <v>17858</v>
      </c>
      <c r="AG21" s="6" t="n">
        <f aca="false">($G21)</f>
        <v>28</v>
      </c>
      <c r="AH21" s="6" t="n">
        <f aca="false">($AF21-$AG21)</f>
        <v>17830</v>
      </c>
    </row>
    <row r="22" customFormat="false" ht="12.8" hidden="false" customHeight="false" outlineLevel="0" collapsed="false">
      <c r="A22" s="6" t="n">
        <v>250000</v>
      </c>
      <c r="B22" s="6" t="n">
        <v>1137</v>
      </c>
      <c r="C22" s="6" t="n">
        <v>3695047187</v>
      </c>
      <c r="D22" s="6" t="n">
        <v>8259</v>
      </c>
      <c r="E22" s="6" t="n">
        <v>3611589299</v>
      </c>
      <c r="F22" s="6" t="n">
        <v>18338</v>
      </c>
      <c r="G22" s="6" t="n">
        <v>32</v>
      </c>
      <c r="H22" s="6" t="n">
        <v>2515235002</v>
      </c>
      <c r="I22" s="6" t="n">
        <v>1017940842</v>
      </c>
      <c r="J22" s="6" t="n">
        <v>3340</v>
      </c>
      <c r="K22" s="6" t="n">
        <v>60</v>
      </c>
      <c r="L22" s="6" t="n">
        <v>5323</v>
      </c>
      <c r="M22" s="6" t="n">
        <v>3398</v>
      </c>
      <c r="N22" s="6" t="n">
        <v>84</v>
      </c>
      <c r="O22" s="6" t="n">
        <v>3</v>
      </c>
      <c r="P22" s="6" t="n">
        <v>7293672220</v>
      </c>
      <c r="Q22" s="6" t="n">
        <v>8784784793</v>
      </c>
      <c r="R22" s="6" t="n">
        <v>0</v>
      </c>
      <c r="S22" s="6" t="n">
        <v>3778099834</v>
      </c>
      <c r="T22" s="6" t="n">
        <v>9370013547</v>
      </c>
      <c r="U22" s="6" t="n">
        <v>1500000000</v>
      </c>
      <c r="V22" s="7" t="n">
        <f aca="false">($T22/$U22)*1000</f>
        <v>6246.675698</v>
      </c>
      <c r="W22" s="7" t="n">
        <f aca="false">($Q22/$T22)</f>
        <v>0.937542379094279</v>
      </c>
      <c r="X22" s="7" t="n">
        <f aca="false">($S22/$T22)</f>
        <v>0.403211779262543</v>
      </c>
      <c r="Y22" s="7" t="n">
        <f aca="false">($R22/$T22)</f>
        <v>0</v>
      </c>
      <c r="Z22" s="7" t="n">
        <f aca="false">($T22/$Q22)</f>
        <v>1.06661845085452</v>
      </c>
      <c r="AA22" s="7" t="n">
        <f aca="false">($T22/$S22)</f>
        <v>2.48008627582497</v>
      </c>
      <c r="AB22" s="7" t="n">
        <f aca="false">0</f>
        <v>0</v>
      </c>
      <c r="AC22" s="6" t="n">
        <f aca="false">SUM($C22,$E22)</f>
        <v>7306636486</v>
      </c>
      <c r="AD22" s="6" t="n">
        <f aca="false">SUM($B22,$D22)</f>
        <v>9396</v>
      </c>
      <c r="AE22" s="6" t="n">
        <f aca="false">($AC22-$AD22)</f>
        <v>7306627090</v>
      </c>
      <c r="AF22" s="6" t="n">
        <f aca="false">($F22)</f>
        <v>18338</v>
      </c>
      <c r="AG22" s="6" t="n">
        <f aca="false">($G22)</f>
        <v>32</v>
      </c>
      <c r="AH22" s="6" t="n">
        <f aca="false">($AF22-$AG22)</f>
        <v>18306</v>
      </c>
    </row>
    <row r="23" customFormat="false" ht="12.8" hidden="false" customHeight="false" outlineLevel="0" collapsed="false">
      <c r="A23" s="6" t="n">
        <v>250000</v>
      </c>
      <c r="B23" s="6" t="n">
        <v>1135</v>
      </c>
      <c r="C23" s="6" t="n">
        <v>3675800905</v>
      </c>
      <c r="D23" s="6" t="n">
        <v>8222</v>
      </c>
      <c r="E23" s="6" t="n">
        <v>3609238039</v>
      </c>
      <c r="F23" s="6" t="n">
        <v>18048</v>
      </c>
      <c r="G23" s="6" t="n">
        <v>19</v>
      </c>
      <c r="H23" s="6" t="n">
        <v>2513687774</v>
      </c>
      <c r="I23" s="6" t="n">
        <v>1016128016</v>
      </c>
      <c r="J23" s="6" t="n">
        <v>3357</v>
      </c>
      <c r="K23" s="6" t="n">
        <v>42</v>
      </c>
      <c r="L23" s="6" t="n">
        <v>5384</v>
      </c>
      <c r="M23" s="6" t="n">
        <v>3392</v>
      </c>
      <c r="N23" s="6" t="n">
        <v>41</v>
      </c>
      <c r="O23" s="6" t="n">
        <v>1</v>
      </c>
      <c r="P23" s="6" t="n">
        <v>7293686528</v>
      </c>
      <c r="Q23" s="6" t="n">
        <v>8789683053</v>
      </c>
      <c r="R23" s="6" t="n">
        <v>0</v>
      </c>
      <c r="S23" s="6" t="n">
        <v>3779899199</v>
      </c>
      <c r="T23" s="6" t="n">
        <v>9365635814</v>
      </c>
      <c r="U23" s="6" t="n">
        <v>1500000000</v>
      </c>
      <c r="V23" s="7" t="n">
        <f aca="false">($T23/$U23)*1000</f>
        <v>6243.75720933333</v>
      </c>
      <c r="W23" s="7" t="n">
        <f aca="false">($Q23/$T23)</f>
        <v>0.938503613375714</v>
      </c>
      <c r="X23" s="7" t="n">
        <f aca="false">($S23/$T23)</f>
        <v>0.403592374726947</v>
      </c>
      <c r="Y23" s="7" t="n">
        <f aca="false">($R23/$T23)</f>
        <v>0</v>
      </c>
      <c r="Z23" s="7" t="n">
        <f aca="false">($T23/$Q23)</f>
        <v>1.06552599877915</v>
      </c>
      <c r="AA23" s="7" t="n">
        <f aca="false">($T23/$S23)</f>
        <v>2.47774750619745</v>
      </c>
      <c r="AB23" s="7" t="n">
        <f aca="false">0</f>
        <v>0</v>
      </c>
      <c r="AC23" s="6" t="n">
        <f aca="false">SUM($C23,$E23)</f>
        <v>7285038944</v>
      </c>
      <c r="AD23" s="6" t="n">
        <f aca="false">SUM($B23,$D23)</f>
        <v>9357</v>
      </c>
      <c r="AE23" s="6" t="n">
        <f aca="false">($AC23-$AD23)</f>
        <v>7285029587</v>
      </c>
      <c r="AF23" s="6" t="n">
        <f aca="false">($F23)</f>
        <v>18048</v>
      </c>
      <c r="AG23" s="6" t="n">
        <f aca="false">($G23)</f>
        <v>19</v>
      </c>
      <c r="AH23" s="6" t="n">
        <f aca="false">($AF23-$AG23)</f>
        <v>18029</v>
      </c>
    </row>
    <row r="24" customFormat="false" ht="12.8" hidden="false" customHeight="false" outlineLevel="0" collapsed="false">
      <c r="A24" s="6" t="n">
        <v>250000</v>
      </c>
      <c r="B24" s="6" t="n">
        <v>1067</v>
      </c>
      <c r="C24" s="6" t="n">
        <v>3694807604</v>
      </c>
      <c r="D24" s="6" t="n">
        <v>8219</v>
      </c>
      <c r="E24" s="6" t="n">
        <v>3612087708</v>
      </c>
      <c r="F24" s="6" t="n">
        <v>18127</v>
      </c>
      <c r="G24" s="6" t="n">
        <v>95</v>
      </c>
      <c r="H24" s="6" t="n">
        <v>2514580388</v>
      </c>
      <c r="I24" s="6" t="n">
        <v>1016035525</v>
      </c>
      <c r="J24" s="6" t="n">
        <v>3352</v>
      </c>
      <c r="K24" s="6" t="n">
        <v>44</v>
      </c>
      <c r="L24" s="6" t="n">
        <v>5134</v>
      </c>
      <c r="M24" s="6" t="n">
        <v>3395</v>
      </c>
      <c r="N24" s="6" t="n">
        <v>18</v>
      </c>
      <c r="O24" s="6" t="n">
        <v>0</v>
      </c>
      <c r="P24" s="6" t="n">
        <v>7293677332</v>
      </c>
      <c r="Q24" s="6" t="n">
        <v>8793031247</v>
      </c>
      <c r="R24" s="6" t="n">
        <v>0</v>
      </c>
      <c r="S24" s="6" t="n">
        <v>3781423123</v>
      </c>
      <c r="T24" s="6" t="n">
        <v>9365483520</v>
      </c>
      <c r="U24" s="6" t="n">
        <v>1500000000</v>
      </c>
      <c r="V24" s="7" t="n">
        <f aca="false">($T24/$U24)*1000</f>
        <v>6243.65568</v>
      </c>
      <c r="W24" s="7" t="n">
        <f aca="false">($Q24/$T24)</f>
        <v>0.938876378162694</v>
      </c>
      <c r="X24" s="7" t="n">
        <f aca="false">($S24/$T24)</f>
        <v>0.403761654689239</v>
      </c>
      <c r="Y24" s="7" t="n">
        <f aca="false">($R24/$T24)</f>
        <v>0</v>
      </c>
      <c r="Z24" s="7" t="n">
        <f aca="false">($T24/$Q24)</f>
        <v>1.06510294992928</v>
      </c>
      <c r="AA24" s="7" t="n">
        <f aca="false">($T24/$S24)</f>
        <v>2.47670869282935</v>
      </c>
      <c r="AB24" s="7" t="n">
        <f aca="false">0</f>
        <v>0</v>
      </c>
      <c r="AC24" s="6" t="n">
        <f aca="false">SUM($C24,$E24)</f>
        <v>7306895312</v>
      </c>
      <c r="AD24" s="6" t="n">
        <f aca="false">SUM($B24,$D24)</f>
        <v>9286</v>
      </c>
      <c r="AE24" s="6" t="n">
        <f aca="false">($AC24-$AD24)</f>
        <v>7306886026</v>
      </c>
      <c r="AF24" s="6" t="n">
        <f aca="false">($F24)</f>
        <v>18127</v>
      </c>
      <c r="AG24" s="6" t="n">
        <f aca="false">($G24)</f>
        <v>95</v>
      </c>
      <c r="AH24" s="6" t="n">
        <f aca="false">($AF24-$AG24)</f>
        <v>18032</v>
      </c>
    </row>
    <row r="25" customFormat="false" ht="12.8" hidden="false" customHeight="false" outlineLevel="0" collapsed="false">
      <c r="A25" s="6" t="n">
        <v>250000</v>
      </c>
      <c r="B25" s="6" t="n">
        <v>1071</v>
      </c>
      <c r="C25" s="6" t="n">
        <v>3675545936</v>
      </c>
      <c r="D25" s="6" t="n">
        <v>8166</v>
      </c>
      <c r="E25" s="6" t="n">
        <v>3609127854</v>
      </c>
      <c r="F25" s="6" t="n">
        <v>17804</v>
      </c>
      <c r="G25" s="6" t="n">
        <v>29</v>
      </c>
      <c r="H25" s="6" t="n">
        <v>2514129656</v>
      </c>
      <c r="I25" s="6" t="n">
        <v>1015368014</v>
      </c>
      <c r="J25" s="6" t="n">
        <v>3326</v>
      </c>
      <c r="K25" s="6" t="n">
        <v>47</v>
      </c>
      <c r="L25" s="6" t="n">
        <v>4875</v>
      </c>
      <c r="M25" s="6" t="n">
        <v>3369</v>
      </c>
      <c r="N25" s="6" t="n">
        <v>11</v>
      </c>
      <c r="O25" s="6" t="n">
        <v>1</v>
      </c>
      <c r="P25" s="6" t="n">
        <v>7293677994</v>
      </c>
      <c r="Q25" s="6" t="n">
        <v>8784189121</v>
      </c>
      <c r="R25" s="6" t="n">
        <v>0</v>
      </c>
      <c r="S25" s="6" t="n">
        <v>3778002272</v>
      </c>
      <c r="T25" s="6" t="n">
        <v>9367482262</v>
      </c>
      <c r="U25" s="6" t="n">
        <v>1500000000</v>
      </c>
      <c r="V25" s="7" t="n">
        <f aca="false">($T25/$U25)*1000</f>
        <v>6244.98817466667</v>
      </c>
      <c r="W25" s="7" t="n">
        <f aca="false">($Q25/$T25)</f>
        <v>0.937732132852156</v>
      </c>
      <c r="X25" s="7" t="n">
        <f aca="false">($S25/$T25)</f>
        <v>0.403310320354253</v>
      </c>
      <c r="Y25" s="7" t="n">
        <f aca="false">($R25/$T25)</f>
        <v>0</v>
      </c>
      <c r="Z25" s="7" t="n">
        <f aca="false">($T25/$Q25)</f>
        <v>1.06640261644704</v>
      </c>
      <c r="AA25" s="7" t="n">
        <f aca="false">($T25/$S25)</f>
        <v>2.47948031461639</v>
      </c>
      <c r="AB25" s="7" t="n">
        <f aca="false">0</f>
        <v>0</v>
      </c>
      <c r="AC25" s="6" t="n">
        <f aca="false">SUM($C25,$E25)</f>
        <v>7284673790</v>
      </c>
      <c r="AD25" s="6" t="n">
        <f aca="false">SUM($B25,$D25)</f>
        <v>9237</v>
      </c>
      <c r="AE25" s="6" t="n">
        <f aca="false">($AC25-$AD25)</f>
        <v>7284664553</v>
      </c>
      <c r="AF25" s="6" t="n">
        <f aca="false">($F25)</f>
        <v>17804</v>
      </c>
      <c r="AG25" s="6" t="n">
        <f aca="false">($G25)</f>
        <v>29</v>
      </c>
      <c r="AH25" s="6" t="n">
        <f aca="false">($AF25-$AG25)</f>
        <v>17775</v>
      </c>
    </row>
    <row r="26" customFormat="false" ht="12.8" hidden="false" customHeight="false" outlineLevel="0" collapsed="false">
      <c r="A26" s="6" t="n">
        <v>1000000</v>
      </c>
      <c r="B26" s="6" t="n">
        <v>3146</v>
      </c>
      <c r="C26" s="6" t="n">
        <v>15703277235</v>
      </c>
      <c r="D26" s="6" t="n">
        <v>29229</v>
      </c>
      <c r="E26" s="6" t="n">
        <v>16113353182</v>
      </c>
      <c r="F26" s="6" t="n">
        <v>68248</v>
      </c>
      <c r="G26" s="6" t="n">
        <v>566</v>
      </c>
      <c r="H26" s="6" t="n">
        <v>11637420474</v>
      </c>
      <c r="I26" s="6" t="n">
        <v>4604538039</v>
      </c>
      <c r="J26" s="6" t="n">
        <v>36503</v>
      </c>
      <c r="K26" s="6" t="n">
        <v>54</v>
      </c>
      <c r="L26" s="6" t="n">
        <v>43114</v>
      </c>
      <c r="M26" s="6" t="n">
        <v>36578</v>
      </c>
      <c r="N26" s="6" t="n">
        <v>501</v>
      </c>
      <c r="O26" s="6" t="n">
        <v>39</v>
      </c>
      <c r="P26" s="6" t="n">
        <v>33546520838</v>
      </c>
      <c r="Q26" s="6" t="n">
        <v>39653698077</v>
      </c>
      <c r="R26" s="6" t="n">
        <v>0</v>
      </c>
      <c r="S26" s="6" t="n">
        <v>17083222510</v>
      </c>
      <c r="T26" s="6" t="n">
        <v>42745820369</v>
      </c>
      <c r="U26" s="6" t="n">
        <v>1500000000</v>
      </c>
      <c r="V26" s="7" t="n">
        <f aca="false">($T26/$U26)*1000</f>
        <v>28497.2135793333</v>
      </c>
      <c r="W26" s="7" t="n">
        <f aca="false">($Q26/$T26)</f>
        <v>0.927662581620671</v>
      </c>
      <c r="X26" s="7" t="n">
        <f aca="false">($S26/$T26)</f>
        <v>0.399646617202112</v>
      </c>
      <c r="Y26" s="7" t="n">
        <f aca="false">($R26/$T26)</f>
        <v>0</v>
      </c>
      <c r="Z26" s="7" t="n">
        <f aca="false">($T26/$Q26)</f>
        <v>1.07797815694253</v>
      </c>
      <c r="AA26" s="7" t="n">
        <f aca="false">($T26/$S26)</f>
        <v>2.50221059545281</v>
      </c>
      <c r="AB26" s="7" t="n">
        <f aca="false">0</f>
        <v>0</v>
      </c>
      <c r="AC26" s="6" t="n">
        <f aca="false">SUM($C26,$E26)</f>
        <v>31816630417</v>
      </c>
      <c r="AD26" s="6" t="n">
        <f aca="false">SUM($B26,$D26)</f>
        <v>32375</v>
      </c>
      <c r="AE26" s="6" t="n">
        <f aca="false">($AC26-$AD26)</f>
        <v>31816598042</v>
      </c>
      <c r="AF26" s="6" t="n">
        <f aca="false">($F26)</f>
        <v>68248</v>
      </c>
      <c r="AG26" s="6" t="n">
        <f aca="false">($G26)</f>
        <v>566</v>
      </c>
      <c r="AH26" s="6" t="n">
        <f aca="false">($AF26-$AG26)</f>
        <v>67682</v>
      </c>
    </row>
    <row r="27" customFormat="false" ht="12.8" hidden="false" customHeight="false" outlineLevel="0" collapsed="false">
      <c r="A27" s="6" t="n">
        <v>1000000</v>
      </c>
      <c r="B27" s="6" t="n">
        <v>3325</v>
      </c>
      <c r="C27" s="6" t="n">
        <v>15725830825</v>
      </c>
      <c r="D27" s="6" t="n">
        <v>28980</v>
      </c>
      <c r="E27" s="6" t="n">
        <v>16130469975</v>
      </c>
      <c r="F27" s="6" t="n">
        <v>67571</v>
      </c>
      <c r="G27" s="6" t="n">
        <v>466</v>
      </c>
      <c r="H27" s="6" t="n">
        <v>11634437327</v>
      </c>
      <c r="I27" s="6" t="n">
        <v>4624131023</v>
      </c>
      <c r="J27" s="6" t="n">
        <v>36267</v>
      </c>
      <c r="K27" s="6" t="n">
        <v>34</v>
      </c>
      <c r="L27" s="6" t="n">
        <v>41253</v>
      </c>
      <c r="M27" s="6" t="n">
        <v>36322</v>
      </c>
      <c r="N27" s="6" t="n">
        <v>92</v>
      </c>
      <c r="O27" s="6" t="n">
        <v>2</v>
      </c>
      <c r="P27" s="6" t="n">
        <v>33546565030</v>
      </c>
      <c r="Q27" s="6" t="n">
        <v>39623965024</v>
      </c>
      <c r="R27" s="6" t="n">
        <v>0</v>
      </c>
      <c r="S27" s="6" t="n">
        <v>17071271421</v>
      </c>
      <c r="T27" s="6" t="n">
        <v>42741833618</v>
      </c>
      <c r="U27" s="6" t="n">
        <v>1500000000</v>
      </c>
      <c r="V27" s="7" t="n">
        <f aca="false">($T27/$U27)*1000</f>
        <v>28494.5557453333</v>
      </c>
      <c r="W27" s="7" t="n">
        <f aca="false">($Q27/$T27)</f>
        <v>0.92705346659047</v>
      </c>
      <c r="X27" s="7" t="n">
        <f aca="false">($S27/$T27)</f>
        <v>0.39940428325028</v>
      </c>
      <c r="Y27" s="7" t="n">
        <f aca="false">($R27/$T27)</f>
        <v>0</v>
      </c>
      <c r="Z27" s="7" t="n">
        <f aca="false">($T27/$Q27)</f>
        <v>1.07868643615326</v>
      </c>
      <c r="AA27" s="7" t="n">
        <f aca="false">($T27/$S27)</f>
        <v>2.50372878293187</v>
      </c>
      <c r="AB27" s="7" t="n">
        <f aca="false">0</f>
        <v>0</v>
      </c>
      <c r="AC27" s="6" t="n">
        <f aca="false">SUM($C27,$E27)</f>
        <v>31856300800</v>
      </c>
      <c r="AD27" s="6" t="n">
        <f aca="false">SUM($B27,$D27)</f>
        <v>32305</v>
      </c>
      <c r="AE27" s="6" t="n">
        <f aca="false">($AC27-$AD27)</f>
        <v>31856268495</v>
      </c>
      <c r="AF27" s="6" t="n">
        <f aca="false">($F27)</f>
        <v>67571</v>
      </c>
      <c r="AG27" s="6" t="n">
        <f aca="false">($G27)</f>
        <v>466</v>
      </c>
      <c r="AH27" s="6" t="n">
        <f aca="false">($AF27-$AG27)</f>
        <v>67105</v>
      </c>
    </row>
    <row r="28" customFormat="false" ht="12.8" hidden="false" customHeight="false" outlineLevel="0" collapsed="false">
      <c r="A28" s="6" t="n">
        <v>1000000</v>
      </c>
      <c r="B28" s="6" t="n">
        <v>2613</v>
      </c>
      <c r="C28" s="6" t="n">
        <v>15722203746</v>
      </c>
      <c r="D28" s="6" t="n">
        <v>28849</v>
      </c>
      <c r="E28" s="6" t="n">
        <v>16132162693</v>
      </c>
      <c r="F28" s="6" t="n">
        <v>66053</v>
      </c>
      <c r="G28" s="6" t="n">
        <v>220</v>
      </c>
      <c r="H28" s="6" t="n">
        <v>11635190548</v>
      </c>
      <c r="I28" s="6" t="n">
        <v>4626453954</v>
      </c>
      <c r="J28" s="6" t="n">
        <v>36173</v>
      </c>
      <c r="K28" s="6" t="n">
        <v>30</v>
      </c>
      <c r="L28" s="6" t="n">
        <v>41188</v>
      </c>
      <c r="M28" s="6" t="n">
        <v>36227</v>
      </c>
      <c r="N28" s="6" t="n">
        <v>225</v>
      </c>
      <c r="O28" s="6" t="n">
        <v>12</v>
      </c>
      <c r="P28" s="6" t="n">
        <v>33546592642</v>
      </c>
      <c r="Q28" s="6" t="n">
        <v>39623061215</v>
      </c>
      <c r="R28" s="6" t="n">
        <v>0</v>
      </c>
      <c r="S28" s="6" t="n">
        <v>17070763085</v>
      </c>
      <c r="T28" s="6" t="n">
        <v>42733927909</v>
      </c>
      <c r="U28" s="6" t="n">
        <v>1500000000</v>
      </c>
      <c r="V28" s="7" t="n">
        <f aca="false">($T28/$U28)*1000</f>
        <v>28489.2852726667</v>
      </c>
      <c r="W28" s="7" t="n">
        <f aca="false">($Q28/$T28)</f>
        <v>0.9272038203316</v>
      </c>
      <c r="X28" s="7" t="n">
        <f aca="false">($S28/$T28)</f>
        <v>0.399466277037567</v>
      </c>
      <c r="Y28" s="7" t="n">
        <f aca="false">($R28/$T28)</f>
        <v>0</v>
      </c>
      <c r="Z28" s="7" t="n">
        <f aca="false">($T28/$Q28)</f>
        <v>1.07851151825751</v>
      </c>
      <c r="AA28" s="7" t="n">
        <f aca="false">($T28/$S28)</f>
        <v>2.5033402254027</v>
      </c>
      <c r="AB28" s="7" t="n">
        <f aca="false">0</f>
        <v>0</v>
      </c>
      <c r="AC28" s="6" t="n">
        <f aca="false">SUM($C28,$E28)</f>
        <v>31854366439</v>
      </c>
      <c r="AD28" s="6" t="n">
        <f aca="false">SUM($B28,$D28)</f>
        <v>31462</v>
      </c>
      <c r="AE28" s="6" t="n">
        <f aca="false">($AC28-$AD28)</f>
        <v>31854334977</v>
      </c>
      <c r="AF28" s="6" t="n">
        <f aca="false">($F28)</f>
        <v>66053</v>
      </c>
      <c r="AG28" s="6" t="n">
        <f aca="false">($G28)</f>
        <v>220</v>
      </c>
      <c r="AH28" s="6" t="n">
        <f aca="false">($AF28-$AG28)</f>
        <v>65833</v>
      </c>
    </row>
    <row r="29" customFormat="false" ht="12.8" hidden="false" customHeight="false" outlineLevel="0" collapsed="false">
      <c r="A29" s="6" t="n">
        <v>1000000</v>
      </c>
      <c r="B29" s="6" t="n">
        <v>2734</v>
      </c>
      <c r="C29" s="6" t="n">
        <v>15724155228</v>
      </c>
      <c r="D29" s="6" t="n">
        <v>28859</v>
      </c>
      <c r="E29" s="6" t="n">
        <v>16129890919</v>
      </c>
      <c r="F29" s="6" t="n">
        <v>65330</v>
      </c>
      <c r="G29" s="6" t="n">
        <v>114</v>
      </c>
      <c r="H29" s="6" t="n">
        <v>11635223907</v>
      </c>
      <c r="I29" s="6" t="n">
        <v>4625357489</v>
      </c>
      <c r="J29" s="6" t="n">
        <v>36204</v>
      </c>
      <c r="K29" s="6" t="n">
        <v>30</v>
      </c>
      <c r="L29" s="6" t="n">
        <v>41417</v>
      </c>
      <c r="M29" s="6" t="n">
        <v>36279</v>
      </c>
      <c r="N29" s="6" t="n">
        <v>170</v>
      </c>
      <c r="O29" s="6" t="n">
        <v>10</v>
      </c>
      <c r="P29" s="6" t="n">
        <v>33546534478</v>
      </c>
      <c r="Q29" s="6" t="n">
        <v>39654080382</v>
      </c>
      <c r="R29" s="6" t="n">
        <v>0</v>
      </c>
      <c r="S29" s="6" t="n">
        <v>17082828777</v>
      </c>
      <c r="T29" s="6" t="n">
        <v>42729054485</v>
      </c>
      <c r="U29" s="6" t="n">
        <v>1500000000</v>
      </c>
      <c r="V29" s="7" t="n">
        <f aca="false">($T29/$U29)*1000</f>
        <v>28486.0363233333</v>
      </c>
      <c r="W29" s="7" t="n">
        <f aca="false">($Q29/$T29)</f>
        <v>0.928035521963645</v>
      </c>
      <c r="X29" s="7" t="n">
        <f aca="false">($S29/$T29)</f>
        <v>0.399794214566506</v>
      </c>
      <c r="Y29" s="7" t="n">
        <f aca="false">($R29/$T29)</f>
        <v>0</v>
      </c>
      <c r="Z29" s="7" t="n">
        <f aca="false">($T29/$Q29)</f>
        <v>1.07754496065418</v>
      </c>
      <c r="AA29" s="7" t="n">
        <f aca="false">($T29/$S29)</f>
        <v>2.50128682098187</v>
      </c>
      <c r="AB29" s="7" t="n">
        <f aca="false">0</f>
        <v>0</v>
      </c>
      <c r="AC29" s="6" t="n">
        <f aca="false">SUM($C29,$E29)</f>
        <v>31854046147</v>
      </c>
      <c r="AD29" s="6" t="n">
        <f aca="false">SUM($B29,$D29)</f>
        <v>31593</v>
      </c>
      <c r="AE29" s="6" t="n">
        <f aca="false">($AC29-$AD29)</f>
        <v>31854014554</v>
      </c>
      <c r="AF29" s="6" t="n">
        <f aca="false">($F29)</f>
        <v>65330</v>
      </c>
      <c r="AG29" s="6" t="n">
        <f aca="false">($G29)</f>
        <v>114</v>
      </c>
      <c r="AH29" s="6" t="n">
        <f aca="false">($AF29-$AG29)</f>
        <v>65216</v>
      </c>
    </row>
    <row r="30" customFormat="false" ht="12.8" hidden="false" customHeight="false" outlineLevel="0" collapsed="false">
      <c r="A30" s="6" t="n">
        <v>1000000</v>
      </c>
      <c r="B30" s="6" t="n">
        <v>3057</v>
      </c>
      <c r="C30" s="6" t="n">
        <v>15721927738</v>
      </c>
      <c r="D30" s="6" t="n">
        <v>28981</v>
      </c>
      <c r="E30" s="6" t="n">
        <v>16129869920</v>
      </c>
      <c r="F30" s="6" t="n">
        <v>68246</v>
      </c>
      <c r="G30" s="6" t="n">
        <v>276</v>
      </c>
      <c r="H30" s="6" t="n">
        <v>11633895365</v>
      </c>
      <c r="I30" s="6" t="n">
        <v>4622913575</v>
      </c>
      <c r="J30" s="6" t="n">
        <v>36190</v>
      </c>
      <c r="K30" s="6" t="n">
        <v>32</v>
      </c>
      <c r="L30" s="6" t="n">
        <v>40919</v>
      </c>
      <c r="M30" s="6" t="n">
        <v>36229</v>
      </c>
      <c r="N30" s="6" t="n">
        <v>228</v>
      </c>
      <c r="O30" s="6" t="n">
        <v>9</v>
      </c>
      <c r="P30" s="6" t="n">
        <v>33546458814</v>
      </c>
      <c r="Q30" s="6" t="n">
        <v>39645299405</v>
      </c>
      <c r="R30" s="6" t="n">
        <v>0</v>
      </c>
      <c r="S30" s="6" t="n">
        <v>17078369859</v>
      </c>
      <c r="T30" s="6" t="n">
        <v>42734509029</v>
      </c>
      <c r="U30" s="6" t="n">
        <v>1500000000</v>
      </c>
      <c r="V30" s="7" t="n">
        <f aca="false">($T30/$U30)*1000</f>
        <v>28489.672686</v>
      </c>
      <c r="W30" s="7" t="n">
        <f aca="false">($Q30/$T30)</f>
        <v>0.927711592008612</v>
      </c>
      <c r="X30" s="7" t="n">
        <f aca="false">($S30/$T30)</f>
        <v>0.399638845678804</v>
      </c>
      <c r="Y30" s="7" t="n">
        <f aca="false">($R30/$T30)</f>
        <v>0</v>
      </c>
      <c r="Z30" s="7" t="n">
        <f aca="false">($T30/$Q30)</f>
        <v>1.07792120807165</v>
      </c>
      <c r="AA30" s="7" t="n">
        <f aca="false">($T30/$S30)</f>
        <v>2.50225925435616</v>
      </c>
      <c r="AB30" s="7" t="n">
        <f aca="false">0</f>
        <v>0</v>
      </c>
      <c r="AC30" s="6" t="n">
        <f aca="false">SUM($C30,$E30)</f>
        <v>31851797658</v>
      </c>
      <c r="AD30" s="6" t="n">
        <f aca="false">SUM($B30,$D30)</f>
        <v>32038</v>
      </c>
      <c r="AE30" s="6" t="n">
        <f aca="false">($AC30-$AD30)</f>
        <v>31851765620</v>
      </c>
      <c r="AF30" s="6" t="n">
        <f aca="false">($F30)</f>
        <v>68246</v>
      </c>
      <c r="AG30" s="6" t="n">
        <f aca="false">($G30)</f>
        <v>276</v>
      </c>
      <c r="AH30" s="6" t="n">
        <f aca="false">($AF30-$AG30)</f>
        <v>67970</v>
      </c>
    </row>
    <row r="31" customFormat="false" ht="12.8" hidden="false" customHeight="false" outlineLevel="0" collapsed="false">
      <c r="A31" s="6" t="n">
        <v>1000000</v>
      </c>
      <c r="B31" s="6" t="n">
        <v>2486</v>
      </c>
      <c r="C31" s="6" t="n">
        <v>15732766953</v>
      </c>
      <c r="D31" s="6" t="n">
        <v>28830</v>
      </c>
      <c r="E31" s="6" t="n">
        <v>16134192285</v>
      </c>
      <c r="F31" s="6" t="n">
        <v>65278</v>
      </c>
      <c r="G31" s="6" t="n">
        <v>107</v>
      </c>
      <c r="H31" s="6" t="n">
        <v>11633940444</v>
      </c>
      <c r="I31" s="6" t="n">
        <v>4623045442</v>
      </c>
      <c r="J31" s="6" t="n">
        <v>36109</v>
      </c>
      <c r="K31" s="6" t="n">
        <v>36</v>
      </c>
      <c r="L31" s="6" t="n">
        <v>41156</v>
      </c>
      <c r="M31" s="6" t="n">
        <v>36158</v>
      </c>
      <c r="N31" s="6" t="n">
        <v>79</v>
      </c>
      <c r="O31" s="6" t="n">
        <v>3</v>
      </c>
      <c r="P31" s="6" t="n">
        <v>33546480662</v>
      </c>
      <c r="Q31" s="6" t="n">
        <v>39657619523</v>
      </c>
      <c r="R31" s="6" t="n">
        <v>0</v>
      </c>
      <c r="S31" s="6" t="n">
        <v>17084566682</v>
      </c>
      <c r="T31" s="6" t="n">
        <v>42743888870</v>
      </c>
      <c r="U31" s="6" t="n">
        <v>1500000000</v>
      </c>
      <c r="V31" s="7" t="n">
        <f aca="false">($T31/$U31)*1000</f>
        <v>28495.9259133333</v>
      </c>
      <c r="W31" s="7" t="n">
        <f aca="false">($Q31/$T31)</f>
        <v>0.927796243425897</v>
      </c>
      <c r="X31" s="7" t="n">
        <f aca="false">($S31/$T31)</f>
        <v>0.399696123437914</v>
      </c>
      <c r="Y31" s="7" t="n">
        <f aca="false">($R31/$T31)</f>
        <v>0</v>
      </c>
      <c r="Z31" s="7" t="n">
        <f aca="false">($T31/$Q31)</f>
        <v>1.0778228593678</v>
      </c>
      <c r="AA31" s="7" t="n">
        <f aca="false">($T31/$S31)</f>
        <v>2.50190067243755</v>
      </c>
      <c r="AB31" s="7" t="n">
        <f aca="false">0</f>
        <v>0</v>
      </c>
      <c r="AC31" s="6" t="n">
        <f aca="false">SUM($C31,$E31)</f>
        <v>31866959238</v>
      </c>
      <c r="AD31" s="6" t="n">
        <f aca="false">SUM($B31,$D31)</f>
        <v>31316</v>
      </c>
      <c r="AE31" s="6" t="n">
        <f aca="false">($AC31-$AD31)</f>
        <v>31866927922</v>
      </c>
      <c r="AF31" s="6" t="n">
        <f aca="false">($F31)</f>
        <v>65278</v>
      </c>
      <c r="AG31" s="6" t="n">
        <f aca="false">($G31)</f>
        <v>107</v>
      </c>
      <c r="AH31" s="6" t="n">
        <f aca="false">($AF31-$AG31)</f>
        <v>65171</v>
      </c>
    </row>
    <row r="36" customFormat="false" ht="12.8" hidden="false" customHeight="false" outlineLevel="0" collapsed="false">
      <c r="AB3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2024-04-17T11:05:59Z</dcterms:created>
  <dc:creator/>
  <dc:description/>
  <dc:language>en-US</dc:language>
  <cp:lastModifiedBy/>
  <dcterms:modified xsi:type="dcterms:W3CDTF">2024-04-17T11:14:35Z</dcterms:modified>
  <cp:revision>2</cp:revision>
  <dc:subject/>
  <dc:title/>
</cp:coreProperties>
</file>