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sults" sheetId="1" state="visible" r:id="rId2"/>
    <sheet name="Runtimes" sheetId="2" state="visible" r:id="rId3"/>
    <sheet name="State Coun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<sst xmlns="http://schemas.openxmlformats.org/spreadsheetml/2006/main" count="107" uniqueCount="39">
  <si>
    <t xml:space="preserve">STAMINA 2.0 (PRISM)</t>
  </si>
  <si>
    <t xml:space="preserve">STAMINA 2.0</t>
  </si>
  <si>
    <t xml:space="preserve">Overlap</t>
  </si>
  <si>
    <t xml:space="preserve">Model</t>
  </si>
  <si>
    <t xml:space="preserve">Pmin</t>
  </si>
  <si>
    <t xml:space="preserve">Pmax</t>
  </si>
  <si>
    <t xml:space="preserve">Window</t>
  </si>
  <si>
    <t xml:space="preserve">Pmax (S)</t>
  </si>
  <si>
    <t xml:space="preserve">Circuit 010 to 100</t>
  </si>
  <si>
    <t xml:space="preserve">Circuit 010 to 111</t>
  </si>
  <si>
    <t xml:space="preserve">Circuit 100 to 111</t>
  </si>
  <si>
    <t xml:space="preserve">Circuit 111 to 010</t>
  </si>
  <si>
    <t xml:space="preserve">Circuit 100 to 010</t>
  </si>
  <si>
    <t xml:space="preserve">Circuit 111 to 100</t>
  </si>
  <si>
    <t xml:space="preserve">Circuit 000 to 011</t>
  </si>
  <si>
    <t xml:space="preserve">Circuit 011 to 101</t>
  </si>
  <si>
    <t xml:space="preserve">Circuit 000 to 101</t>
  </si>
  <si>
    <t xml:space="preserve">Circuit 101 to 000</t>
  </si>
  <si>
    <t xml:space="preserve">Circuit 011 to 000</t>
  </si>
  <si>
    <t xml:space="preserve">Circuit 101 to 011</t>
  </si>
  <si>
    <t xml:space="preserve">Tandem 2047</t>
  </si>
  <si>
    <t xml:space="preserve">Tandem 4095</t>
  </si>
  <si>
    <t xml:space="preserve">Polling N = 12</t>
  </si>
  <si>
    <t xml:space="preserve">Polling N = 16</t>
  </si>
  <si>
    <t xml:space="preserve">Polling N = 20</t>
  </si>
  <si>
    <t xml:space="preserve">Jackson (5 N 4)</t>
  </si>
  <si>
    <t xml:space="preserve">Jackson (5 N 5)</t>
  </si>
  <si>
    <t xml:space="preserve">Toggle 0</t>
  </si>
  <si>
    <t xml:space="preserve">Toggle 100</t>
  </si>
  <si>
    <t xml:space="preserve">STAMINA 2.0 (Storm)</t>
  </si>
  <si>
    <t xml:space="preserve">Total Time</t>
  </si>
  <si>
    <t xml:space="preserve">Percent improvement</t>
  </si>
  <si>
    <t xml:space="preserve">Polling N = 12*</t>
  </si>
  <si>
    <t xml:space="preserve">N/A</t>
  </si>
  <si>
    <t xml:space="preserve">Polling N = 16*</t>
  </si>
  <si>
    <t xml:space="preserve">Polling N = 20*</t>
  </si>
  <si>
    <t xml:space="preserve">Total Count</t>
  </si>
  <si>
    <t xml:space="preserve">(Without Absorbing)</t>
  </si>
  <si>
    <t xml:space="preserve">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</si>
</sst>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44546A"/>
      <name val="Calibri"/>
      <family val="0"/>
      <charset val="1"/>
    </font>
    <font>
      <b val="true"/>
      <sz val="11"/>
      <color rgb="FF44546A"/>
      <name val="Calibri"/>
      <family val="0"/>
      <charset val="1"/>
    </font>
    <font>
      <b val="true"/>
      <sz val="11"/>
      <color rgb="FFFA7D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ADCDEA"/>
      </bottom>
      <diagonal/>
    </border>
    <border diagonalUp="false" diagonalDown="false">
      <left/>
      <right/>
      <top/>
      <bottom style="medium">
        <color rgb="FF9DC3E6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/>
      <top style="medium">
        <color rgb="FF9DC3E6"/>
      </top>
      <bottom/>
      <diagonal/>
    </border>
    <border diagonalUp="false" diagonalDown="false">
      <left style="thin">
        <color rgb="FF7F7F7F"/>
      </left>
      <right/>
      <top/>
      <bottom/>
      <diagonal/>
    </border>
    <border diagonalUp="false" diagonalDown="false">
      <left/>
      <right style="thin">
        <color rgb="FF7F7F7F"/>
      </right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2" borderId="3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2" xfId="20"/>
    <cellStyle name="Excel Built-in Heading 3" xfId="21"/>
    <cellStyle name="Excel Built-in Heading 4" xfId="22"/>
    <cellStyle name="Excel Built-in Calculation" xfId="23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ADCDE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16.71"/>
    <col collapsed="false" customWidth="true" hidden="false" outlineLevel="0" max="4" min="4" style="0" width="10.85"/>
    <col collapsed="false" customWidth="true" hidden="false" outlineLevel="0" max="7" min="7" style="0" width="10.85"/>
  </cols>
  <sheetData>
    <row r="1" customFormat="false" ht="17.25" hidden="false" customHeight="false" outlineLevel="0" collapsed="false">
      <c r="B1" s="1" t="s">
        <v>0</v>
      </c>
      <c r="C1" s="1"/>
      <c r="D1" s="1"/>
      <c r="E1" s="1" t="s">
        <v>1</v>
      </c>
      <c r="F1" s="1"/>
      <c r="G1" s="1"/>
      <c r="H1" s="0" t="s">
        <v>2</v>
      </c>
    </row>
    <row r="2" customFormat="false" ht="14.25" hidden="false" customHeight="false" outlineLevel="0" collapsed="false">
      <c r="A2" s="2" t="s">
        <v>3</v>
      </c>
      <c r="B2" s="3" t="s">
        <v>4</v>
      </c>
      <c r="C2" s="3" t="s">
        <v>5</v>
      </c>
      <c r="D2" s="4" t="s">
        <v>6</v>
      </c>
      <c r="E2" s="3" t="s">
        <v>4</v>
      </c>
      <c r="F2" s="3" t="s">
        <v>5</v>
      </c>
      <c r="G2" s="4" t="s">
        <v>6</v>
      </c>
      <c r="H2" s="0" t="s">
        <v>7</v>
      </c>
    </row>
    <row r="3" customFormat="false" ht="14.25" hidden="false" customHeight="false" outlineLevel="0" collapsed="false">
      <c r="A3" s="5" t="s">
        <v>8</v>
      </c>
      <c r="B3" s="0" t="n">
        <v>0.395048521778638</v>
      </c>
      <c r="C3" s="0" t="n">
        <v>0.395115209178156</v>
      </c>
      <c r="D3" s="6" t="n">
        <f aca="false">C3-B3</f>
        <v>6.66873995179285E-005</v>
      </c>
      <c r="E3" s="7" t="n">
        <v>0.395050929649</v>
      </c>
      <c r="F3" s="8" t="n">
        <v>0.395100628307</v>
      </c>
      <c r="G3" s="6" t="n">
        <f aca="false">F3-E3</f>
        <v>4.96986579999748E-005</v>
      </c>
      <c r="H3" s="0" t="n">
        <f aca="false">F3&gt;=B3</f>
        <v>1</v>
      </c>
      <c r="I3" s="0" t="n">
        <f aca="false">E3&lt;=C3</f>
        <v>1</v>
      </c>
      <c r="J3" s="0" t="n">
        <f aca="false">AND(E3&gt;B3,F3&lt;C3)</f>
        <v>1</v>
      </c>
      <c r="K3" s="0" t="n">
        <f aca="false">AND(B3&gt;E3,C3&lt;F3)</f>
        <v>0</v>
      </c>
      <c r="L3" s="0" t="n">
        <f aca="false">OR(J3,K3)</f>
        <v>1</v>
      </c>
    </row>
    <row r="4" customFormat="false" ht="14.25" hidden="false" customHeight="false" outlineLevel="0" collapsed="false">
      <c r="A4" s="0" t="s">
        <v>9</v>
      </c>
      <c r="B4" s="0" t="n">
        <v>0.0165944663225085</v>
      </c>
      <c r="C4" s="0" t="n">
        <v>0.0167834304863768</v>
      </c>
      <c r="D4" s="6" t="n">
        <f aca="false">C4-B4</f>
        <v>0.00018896416386828</v>
      </c>
      <c r="E4" s="7" t="n">
        <v>0.016505543507</v>
      </c>
      <c r="F4" s="8" t="n">
        <v>0.018699379621</v>
      </c>
      <c r="G4" s="6" t="n">
        <f aca="false">F4-E4</f>
        <v>0.002193836114</v>
      </c>
      <c r="H4" s="0" t="n">
        <f aca="false">F4&gt;=B4</f>
        <v>1</v>
      </c>
      <c r="I4" s="0" t="n">
        <f aca="false">E4&lt;=C4</f>
        <v>1</v>
      </c>
      <c r="J4" s="0" t="n">
        <f aca="false">AND(E4&gt;B4,F4&lt;C4)</f>
        <v>0</v>
      </c>
      <c r="K4" s="0" t="n">
        <f aca="false">AND(B4&gt;E4,C4&lt;F4)</f>
        <v>1</v>
      </c>
      <c r="L4" s="0" t="n">
        <f aca="false">OR(J4,K4)</f>
        <v>1</v>
      </c>
    </row>
    <row r="5" customFormat="false" ht="14.25" hidden="false" customHeight="false" outlineLevel="0" collapsed="false">
      <c r="A5" s="0" t="s">
        <v>10</v>
      </c>
      <c r="B5" s="0" t="n">
        <v>0.0166272431867862</v>
      </c>
      <c r="C5" s="0" t="n">
        <v>0.0168229663135203</v>
      </c>
      <c r="D5" s="6" t="n">
        <f aca="false">C5-B5</f>
        <v>0.000195723126734156</v>
      </c>
      <c r="E5" s="7" t="n">
        <v>0.016536754574</v>
      </c>
      <c r="F5" s="8" t="n">
        <v>0.018790310621</v>
      </c>
      <c r="G5" s="6" t="n">
        <f aca="false">F5-E5</f>
        <v>0.002253556047</v>
      </c>
      <c r="H5" s="0" t="n">
        <f aca="false">F5&gt;=B5</f>
        <v>1</v>
      </c>
      <c r="I5" s="0" t="n">
        <f aca="false">E5&lt;=C5</f>
        <v>1</v>
      </c>
      <c r="J5" s="0" t="n">
        <f aca="false">AND(E5&gt;B5,F5&lt;C5)</f>
        <v>0</v>
      </c>
      <c r="K5" s="0" t="n">
        <f aca="false">AND(B5&gt;E5,C5&lt;F5)</f>
        <v>1</v>
      </c>
      <c r="L5" s="0" t="n">
        <f aca="false">OR(J5,K5)</f>
        <v>1</v>
      </c>
    </row>
    <row r="6" customFormat="false" ht="14.25" hidden="false" customHeight="false" outlineLevel="0" collapsed="false">
      <c r="A6" s="0" t="s">
        <v>11</v>
      </c>
      <c r="B6" s="0" t="n">
        <v>0.694656523286798</v>
      </c>
      <c r="C6" s="0" t="n">
        <v>0.694808764492919</v>
      </c>
      <c r="D6" s="6" t="n">
        <f aca="false">C6-B6</f>
        <v>0.000152241206120674</v>
      </c>
      <c r="E6" s="7" t="n">
        <v>0.694661414548</v>
      </c>
      <c r="F6" s="8" t="n">
        <v>0.694745396062</v>
      </c>
      <c r="G6" s="6" t="n">
        <f aca="false">F6-E6</f>
        <v>8.398151400002E-005</v>
      </c>
      <c r="H6" s="0" t="n">
        <f aca="false">F6&gt;=B6</f>
        <v>1</v>
      </c>
      <c r="I6" s="0" t="n">
        <f aca="false">E6&lt;=C6</f>
        <v>1</v>
      </c>
      <c r="J6" s="0" t="n">
        <f aca="false">AND(E6&gt;B6,F6&lt;C6)</f>
        <v>1</v>
      </c>
      <c r="K6" s="0" t="n">
        <f aca="false">AND(B6&gt;E6,C6&lt;F6)</f>
        <v>0</v>
      </c>
      <c r="L6" s="0" t="n">
        <f aca="false">OR(J6,K6)</f>
        <v>1</v>
      </c>
    </row>
    <row r="7" customFormat="false" ht="14.25" hidden="false" customHeight="false" outlineLevel="0" collapsed="false">
      <c r="A7" s="0" t="s">
        <v>12</v>
      </c>
      <c r="B7" s="0" t="n">
        <v>0.455029707750434</v>
      </c>
      <c r="C7" s="0" t="n">
        <v>0.455120325365032</v>
      </c>
      <c r="D7" s="6" t="n">
        <f aca="false">C7-B7</f>
        <v>9.06176145982762E-005</v>
      </c>
      <c r="E7" s="7" t="n">
        <v>0.455034655826</v>
      </c>
      <c r="F7" s="8" t="n">
        <v>0.455085701619</v>
      </c>
      <c r="G7" s="6" t="n">
        <f aca="false">F7-E7</f>
        <v>5.10457930000263E-005</v>
      </c>
      <c r="H7" s="0" t="n">
        <f aca="false">F7&gt;=B7</f>
        <v>1</v>
      </c>
      <c r="I7" s="0" t="n">
        <f aca="false">E7&lt;=C7</f>
        <v>1</v>
      </c>
      <c r="J7" s="0" t="n">
        <f aca="false">AND(E7&gt;B7,F7&lt;C7)</f>
        <v>1</v>
      </c>
      <c r="K7" s="0" t="n">
        <f aca="false">AND(B7&gt;E7,C7&lt;F7)</f>
        <v>0</v>
      </c>
      <c r="L7" s="0" t="n">
        <f aca="false">OR(J7,K7)</f>
        <v>1</v>
      </c>
    </row>
    <row r="8" customFormat="false" ht="14.25" hidden="false" customHeight="false" outlineLevel="0" collapsed="false">
      <c r="A8" s="0" t="s">
        <v>13</v>
      </c>
      <c r="B8" s="0" t="n">
        <v>0.735722566875715</v>
      </c>
      <c r="C8" s="0" t="n">
        <v>0.735846036452707</v>
      </c>
      <c r="D8" s="6" t="n">
        <f aca="false">C8-B8</f>
        <v>0.000123469576992052</v>
      </c>
      <c r="E8" s="7" t="n">
        <v>0.735725863933</v>
      </c>
      <c r="F8" s="8" t="n">
        <v>0.735790289053</v>
      </c>
      <c r="G8" s="6" t="n">
        <f aca="false">F8-E8</f>
        <v>6.44251200000445E-005</v>
      </c>
      <c r="H8" s="0" t="n">
        <f aca="false">F8&gt;=B8</f>
        <v>1</v>
      </c>
      <c r="I8" s="0" t="n">
        <f aca="false">E8&lt;=C8</f>
        <v>1</v>
      </c>
      <c r="J8" s="0" t="n">
        <f aca="false">AND(E8&gt;B8,F8&lt;C8)</f>
        <v>1</v>
      </c>
      <c r="K8" s="0" t="n">
        <f aca="false">AND(B8&gt;E8,C8&lt;F8)</f>
        <v>0</v>
      </c>
      <c r="L8" s="0" t="n">
        <f aca="false">OR(J8,K8)</f>
        <v>1</v>
      </c>
    </row>
    <row r="9" customFormat="false" ht="14.25" hidden="false" customHeight="false" outlineLevel="0" collapsed="false">
      <c r="A9" s="0" t="s">
        <v>14</v>
      </c>
      <c r="B9" s="0" t="n">
        <v>0.826019152979041</v>
      </c>
      <c r="C9" s="0" t="n">
        <v>0.826159295100921</v>
      </c>
      <c r="D9" s="6" t="n">
        <f aca="false">C9-B9</f>
        <v>0.000140142121880404</v>
      </c>
      <c r="E9" s="7" t="n">
        <v>0.825704905869</v>
      </c>
      <c r="F9" s="8" t="n">
        <v>0.826679465675</v>
      </c>
      <c r="G9" s="6" t="n">
        <f aca="false">F9-E9</f>
        <v>0.000974559805999919</v>
      </c>
      <c r="H9" s="0" t="n">
        <f aca="false">F9&gt;=B9</f>
        <v>1</v>
      </c>
      <c r="I9" s="0" t="n">
        <f aca="false">E9&lt;=C9</f>
        <v>1</v>
      </c>
      <c r="J9" s="0" t="n">
        <f aca="false">AND(E9&gt;B9,F9&lt;C9)</f>
        <v>0</v>
      </c>
      <c r="K9" s="0" t="n">
        <f aca="false">AND(B9&gt;E9,C9&lt;F9)</f>
        <v>1</v>
      </c>
      <c r="L9" s="0" t="n">
        <f aca="false">OR(J9,K9)</f>
        <v>1</v>
      </c>
    </row>
    <row r="10" customFormat="false" ht="14.25" hidden="false" customHeight="false" outlineLevel="0" collapsed="false">
      <c r="A10" s="0" t="s">
        <v>15</v>
      </c>
      <c r="B10" s="0" t="n">
        <v>0.989516178692955</v>
      </c>
      <c r="C10" s="0" t="n">
        <v>0.989742961463447</v>
      </c>
      <c r="D10" s="6" t="n">
        <f aca="false">C10-B10</f>
        <v>0.000226782770492484</v>
      </c>
      <c r="E10" s="7" t="n">
        <v>0.989293759947</v>
      </c>
      <c r="F10" s="8" t="n">
        <v>0.990188233161</v>
      </c>
      <c r="G10" s="6" t="n">
        <f aca="false">F10-E10</f>
        <v>0.000894473214000047</v>
      </c>
      <c r="H10" s="0" t="n">
        <f aca="false">F10&gt;=B10</f>
        <v>1</v>
      </c>
      <c r="I10" s="0" t="n">
        <f aca="false">E10&lt;=C10</f>
        <v>1</v>
      </c>
      <c r="J10" s="0" t="n">
        <f aca="false">AND(E10&gt;B10,F10&lt;C10)</f>
        <v>0</v>
      </c>
      <c r="K10" s="0" t="n">
        <f aca="false">AND(B10&gt;E10,C10&lt;F10)</f>
        <v>1</v>
      </c>
      <c r="L10" s="0" t="n">
        <f aca="false">OR(J10,K10)</f>
        <v>1</v>
      </c>
    </row>
    <row r="11" customFormat="false" ht="14.25" hidden="false" customHeight="false" outlineLevel="0" collapsed="false">
      <c r="A11" s="0" t="s">
        <v>16</v>
      </c>
      <c r="B11" s="0" t="n">
        <v>0.99023568796506</v>
      </c>
      <c r="C11" s="0" t="n">
        <v>0.990472905091317</v>
      </c>
      <c r="D11" s="6" t="n">
        <f aca="false">C11-B11</f>
        <v>0.000237217126256906</v>
      </c>
      <c r="E11" s="7" t="n">
        <v>0.990015119309</v>
      </c>
      <c r="F11" s="8" t="n">
        <v>0.990911760692</v>
      </c>
      <c r="G11" s="6" t="n">
        <f aca="false">F11-E11</f>
        <v>0.000896641383000052</v>
      </c>
      <c r="H11" s="0" t="n">
        <f aca="false">F11&gt;=B11</f>
        <v>1</v>
      </c>
      <c r="I11" s="0" t="n">
        <f aca="false">E11&lt;=C11</f>
        <v>1</v>
      </c>
      <c r="J11" s="0" t="n">
        <f aca="false">AND(E11&gt;B11,F11&lt;C11)</f>
        <v>0</v>
      </c>
      <c r="K11" s="0" t="n">
        <f aca="false">AND(B11&gt;E11,C11&lt;F11)</f>
        <v>1</v>
      </c>
      <c r="L11" s="0" t="n">
        <f aca="false">OR(J11,K11)</f>
        <v>1</v>
      </c>
    </row>
    <row r="12" customFormat="false" ht="14.25" hidden="false" customHeight="false" outlineLevel="0" collapsed="false">
      <c r="A12" s="0" t="s">
        <v>17</v>
      </c>
      <c r="B12" s="0" t="n">
        <v>0.864410882646364</v>
      </c>
      <c r="C12" s="0" t="n">
        <v>0.864464495038723</v>
      </c>
      <c r="D12" s="6" t="n">
        <f aca="false">C12-B12</f>
        <v>5.36123923586818E-005</v>
      </c>
      <c r="E12" s="7" t="n">
        <v>0.86441763714</v>
      </c>
      <c r="F12" s="8" t="n">
        <v>0.864456067813</v>
      </c>
      <c r="G12" s="6" t="n">
        <f aca="false">F12-E12</f>
        <v>3.84306730000228E-005</v>
      </c>
      <c r="H12" s="0" t="n">
        <f aca="false">F12&gt;=B12</f>
        <v>1</v>
      </c>
      <c r="I12" s="0" t="n">
        <f aca="false">E12&lt;=C12</f>
        <v>1</v>
      </c>
      <c r="J12" s="0" t="n">
        <f aca="false">AND(E12&gt;B12,F12&lt;C12)</f>
        <v>1</v>
      </c>
      <c r="K12" s="0" t="n">
        <f aca="false">AND(B12&gt;E12,C12&lt;F12)</f>
        <v>0</v>
      </c>
      <c r="L12" s="0" t="n">
        <f aca="false">OR(J12,K12)</f>
        <v>1</v>
      </c>
    </row>
    <row r="13" customFormat="false" ht="14.25" hidden="false" customHeight="false" outlineLevel="0" collapsed="false">
      <c r="A13" s="0" t="s">
        <v>18</v>
      </c>
      <c r="B13" s="0" t="n">
        <v>0.85743647460294</v>
      </c>
      <c r="C13" s="0" t="n">
        <v>0.85750487270771</v>
      </c>
      <c r="D13" s="6" t="n">
        <f aca="false">C13-B13</f>
        <v>6.83981047701065E-005</v>
      </c>
      <c r="E13" s="7" t="n">
        <v>0.857436474618</v>
      </c>
      <c r="F13" s="8" t="n">
        <v>0.857504872723</v>
      </c>
      <c r="G13" s="6" t="n">
        <f aca="false">F13-E13</f>
        <v>6.83981050000337E-005</v>
      </c>
      <c r="H13" s="0" t="n">
        <f aca="false">F13&gt;=B13</f>
        <v>1</v>
      </c>
      <c r="I13" s="0" t="n">
        <f aca="false">E13&lt;=C13</f>
        <v>1</v>
      </c>
      <c r="J13" s="0" t="n">
        <f aca="false">AND(E13&gt;B13,F13&lt;C13)</f>
        <v>0</v>
      </c>
      <c r="K13" s="0" t="n">
        <f aca="false">AND(B13&gt;E13,C13&lt;F13)</f>
        <v>0</v>
      </c>
      <c r="L13" s="0" t="n">
        <f aca="false">OR(J13,K13)</f>
        <v>0</v>
      </c>
    </row>
    <row r="14" customFormat="false" ht="14.25" hidden="false" customHeight="false" outlineLevel="0" collapsed="false">
      <c r="A14" s="0" t="s">
        <v>19</v>
      </c>
      <c r="B14" s="0" t="n">
        <v>0.989490726101482</v>
      </c>
      <c r="C14" s="0" t="n">
        <v>0.989802643380253</v>
      </c>
      <c r="D14" s="6" t="n">
        <f aca="false">C14-B14</f>
        <v>0.00031191727877089</v>
      </c>
      <c r="E14" s="7" t="n">
        <v>0.989271919304</v>
      </c>
      <c r="F14" s="8" t="n">
        <v>0.990226828364</v>
      </c>
      <c r="G14" s="6" t="n">
        <f aca="false">F14-E14</f>
        <v>0.000954909059999953</v>
      </c>
      <c r="H14" s="0" t="n">
        <f aca="false">F14&gt;=B14</f>
        <v>1</v>
      </c>
      <c r="I14" s="0" t="n">
        <f aca="false">E14&lt;=C14</f>
        <v>1</v>
      </c>
      <c r="J14" s="0" t="n">
        <f aca="false">AND(E14&gt;B14,F14&lt;C14)</f>
        <v>0</v>
      </c>
      <c r="K14" s="0" t="n">
        <f aca="false">AND(B14&gt;E14,C14&lt;F14)</f>
        <v>1</v>
      </c>
      <c r="L14" s="0" t="n">
        <f aca="false">OR(J14,K14)</f>
        <v>1</v>
      </c>
    </row>
    <row r="15" customFormat="false" ht="14.25" hidden="false" customHeight="false" outlineLevel="0" collapsed="false">
      <c r="A15" s="0" t="s">
        <v>20</v>
      </c>
      <c r="B15" s="0" t="n">
        <v>0.498962403458025</v>
      </c>
      <c r="C15" s="0" t="n">
        <v>0.49896852263031</v>
      </c>
      <c r="D15" s="0" t="n">
        <f aca="false">C15-B15</f>
        <v>6.11917228532377E-006</v>
      </c>
      <c r="E15" s="0" t="n">
        <v>0.498962403624</v>
      </c>
      <c r="F15" s="0" t="n">
        <v>0.498968522796</v>
      </c>
      <c r="G15" s="0" t="n">
        <f aca="false">F15-E15</f>
        <v>6.11917199999645E-006</v>
      </c>
      <c r="H15" s="0" t="n">
        <f aca="false">F15&gt;=B15</f>
        <v>1</v>
      </c>
      <c r="I15" s="0" t="n">
        <f aca="false">E15&lt;=C15</f>
        <v>1</v>
      </c>
      <c r="J15" s="0" t="n">
        <f aca="false">AND(E15&gt;B15,F15&lt;C15)</f>
        <v>0</v>
      </c>
      <c r="K15" s="0" t="n">
        <f aca="false">AND(B15&gt;E15,C15&lt;F15)</f>
        <v>0</v>
      </c>
      <c r="L15" s="0" t="n">
        <f aca="false">OR(J15,K15)</f>
        <v>0</v>
      </c>
    </row>
    <row r="16" customFormat="false" ht="14.25" hidden="false" customHeight="false" outlineLevel="0" collapsed="false">
      <c r="A16" s="0" t="s">
        <v>21</v>
      </c>
      <c r="B16" s="0" t="n">
        <v>0.499263342110593</v>
      </c>
      <c r="C16" s="0" t="n">
        <v>0.499269661012578</v>
      </c>
      <c r="D16" s="0" t="n">
        <f aca="false">C16-B16</f>
        <v>6.31890198443674E-006</v>
      </c>
      <c r="E16" s="0" t="n">
        <v>0.499263342334</v>
      </c>
      <c r="F16" s="0" t="n">
        <v>0.499269661236</v>
      </c>
      <c r="G16" s="0" t="n">
        <f aca="false">F16-E16</f>
        <v>6.31890199997986E-006</v>
      </c>
      <c r="H16" s="0" t="n">
        <f aca="false">F16&gt;=B16</f>
        <v>1</v>
      </c>
      <c r="I16" s="0" t="n">
        <f aca="false">E16&lt;=C16</f>
        <v>1</v>
      </c>
      <c r="J16" s="0" t="n">
        <f aca="false">AND(E16&gt;B16,F16&lt;C16)</f>
        <v>0</v>
      </c>
      <c r="K16" s="0" t="n">
        <f aca="false">AND(B16&gt;E16,C16&lt;F16)</f>
        <v>0</v>
      </c>
      <c r="L16" s="0" t="n">
        <f aca="false">OR(J16,K16)</f>
        <v>0</v>
      </c>
    </row>
    <row r="17" customFormat="false" ht="14.25" hidden="false" customHeight="false" outlineLevel="0" collapsed="false">
      <c r="A17" s="0" t="s">
        <v>22</v>
      </c>
      <c r="B17" s="0" t="n">
        <v>1</v>
      </c>
      <c r="C17" s="0" t="n">
        <v>1</v>
      </c>
      <c r="D17" s="0" t="n">
        <f aca="false">C17-B17</f>
        <v>0</v>
      </c>
      <c r="E17" s="0" t="n">
        <v>1</v>
      </c>
      <c r="F17" s="0" t="n">
        <v>1</v>
      </c>
      <c r="G17" s="0" t="n">
        <f aca="false">F17-E17</f>
        <v>0</v>
      </c>
      <c r="H17" s="0" t="n">
        <f aca="false">F17&gt;=B17</f>
        <v>1</v>
      </c>
      <c r="I17" s="0" t="n">
        <f aca="false">E17&lt;=C17</f>
        <v>1</v>
      </c>
      <c r="J17" s="0" t="n">
        <f aca="false">AND(E17&gt;B17,F17&lt;C17)</f>
        <v>0</v>
      </c>
      <c r="K17" s="0" t="n">
        <f aca="false">AND(B17&gt;E17,C17&lt;F17)</f>
        <v>0</v>
      </c>
      <c r="L17" s="0" t="n">
        <f aca="false">OR(J17,K17)</f>
        <v>0</v>
      </c>
    </row>
    <row r="18" customFormat="false" ht="14.25" hidden="false" customHeight="false" outlineLevel="0" collapsed="false">
      <c r="A18" s="0" t="s">
        <v>23</v>
      </c>
      <c r="B18" s="0" t="n">
        <v>1</v>
      </c>
      <c r="C18" s="0" t="n">
        <v>1</v>
      </c>
      <c r="D18" s="0" t="n">
        <f aca="false">C18-B18</f>
        <v>0</v>
      </c>
      <c r="E18" s="0" t="n">
        <v>1</v>
      </c>
      <c r="F18" s="0" t="n">
        <v>1</v>
      </c>
      <c r="G18" s="0" t="n">
        <f aca="false">F18-E18</f>
        <v>0</v>
      </c>
      <c r="H18" s="0" t="n">
        <f aca="false">F18&gt;=B18</f>
        <v>1</v>
      </c>
      <c r="I18" s="0" t="n">
        <f aca="false">E18&lt;=C18</f>
        <v>1</v>
      </c>
      <c r="J18" s="0" t="n">
        <f aca="false">AND(E18&gt;B18,F18&lt;C18)</f>
        <v>0</v>
      </c>
      <c r="K18" s="0" t="n">
        <f aca="false">AND(B18&gt;E18,C18&lt;F18)</f>
        <v>0</v>
      </c>
      <c r="L18" s="0" t="n">
        <f aca="false">OR(J18,K18)</f>
        <v>0</v>
      </c>
    </row>
    <row r="19" customFormat="false" ht="14.25" hidden="false" customHeight="false" outlineLevel="0" collapsed="false">
      <c r="A19" s="0" t="s">
        <v>24</v>
      </c>
      <c r="B19" s="0" t="n">
        <v>1</v>
      </c>
      <c r="C19" s="0" t="n">
        <v>1</v>
      </c>
      <c r="D19" s="0" t="n">
        <f aca="false">C19-B19</f>
        <v>0</v>
      </c>
      <c r="E19" s="0" t="n">
        <v>1</v>
      </c>
      <c r="F19" s="0" t="n">
        <v>1</v>
      </c>
      <c r="G19" s="0" t="n">
        <f aca="false">F19-E19</f>
        <v>0</v>
      </c>
      <c r="H19" s="0" t="n">
        <f aca="false">F19&gt;=B19</f>
        <v>1</v>
      </c>
      <c r="I19" s="0" t="n">
        <f aca="false">E19&lt;=C19</f>
        <v>1</v>
      </c>
      <c r="J19" s="0" t="n">
        <f aca="false">AND(E19&gt;B19,F19&lt;C19)</f>
        <v>0</v>
      </c>
      <c r="K19" s="0" t="n">
        <f aca="false">AND(B19&gt;E19,C19&lt;F19)</f>
        <v>0</v>
      </c>
      <c r="L19" s="0" t="n">
        <f aca="false">OR(J19,K19)</f>
        <v>0</v>
      </c>
    </row>
    <row r="20" customFormat="false" ht="14.25" hidden="false" customHeight="false" outlineLevel="0" collapsed="false">
      <c r="A20" s="0" t="s">
        <v>25</v>
      </c>
      <c r="B20" s="9" t="n">
        <v>0.865393695562323</v>
      </c>
      <c r="C20" s="9" t="n">
        <v>0.865546456027709</v>
      </c>
      <c r="D20" s="0" t="n">
        <f aca="false">C20-B20</f>
        <v>0.00015276046538637</v>
      </c>
      <c r="E20" s="0" t="n">
        <v>0.865436980629</v>
      </c>
      <c r="F20" s="0" t="n">
        <v>0.86545268469</v>
      </c>
      <c r="G20" s="0" t="n">
        <f aca="false">F20-E20</f>
        <v>1.57040610000436E-005</v>
      </c>
      <c r="H20" s="0" t="n">
        <f aca="false">F20&gt;=B20</f>
        <v>1</v>
      </c>
      <c r="I20" s="0" t="n">
        <f aca="false">E20&lt;=C20</f>
        <v>1</v>
      </c>
      <c r="J20" s="0" t="n">
        <f aca="false">AND(E20&gt;B20,F20&lt;C20)</f>
        <v>1</v>
      </c>
      <c r="K20" s="0" t="n">
        <f aca="false">AND(B20&gt;E20,C20&lt;F20)</f>
        <v>0</v>
      </c>
      <c r="L20" s="0" t="n">
        <f aca="false">OR(J20,K20)</f>
        <v>1</v>
      </c>
    </row>
    <row r="21" customFormat="false" ht="14.25" hidden="false" customHeight="false" outlineLevel="0" collapsed="false">
      <c r="A21" s="0" t="s">
        <v>26</v>
      </c>
      <c r="B21" s="9" t="n">
        <v>0.819441132793889</v>
      </c>
      <c r="C21" s="9" t="n">
        <v>0.82015905363653</v>
      </c>
      <c r="D21" s="0" t="n">
        <f aca="false">C21-B21</f>
        <v>0.000717920842640107</v>
      </c>
      <c r="E21" s="0" t="n">
        <v>0.819599344747</v>
      </c>
      <c r="F21" s="0" t="n">
        <v>0.819810380867</v>
      </c>
      <c r="G21" s="0" t="n">
        <f aca="false">F21-E21</f>
        <v>0.000211036119999952</v>
      </c>
      <c r="H21" s="0" t="n">
        <f aca="false">F21&gt;=B21</f>
        <v>1</v>
      </c>
      <c r="I21" s="0" t="n">
        <f aca="false">E21&lt;=C21</f>
        <v>1</v>
      </c>
      <c r="J21" s="0" t="n">
        <f aca="false">AND(E21&gt;B21,F21&lt;C21)</f>
        <v>1</v>
      </c>
      <c r="K21" s="0" t="n">
        <f aca="false">AND(B21&gt;E21,C21&lt;F21)</f>
        <v>0</v>
      </c>
      <c r="L21" s="0" t="n">
        <f aca="false">OR(J21,K21)</f>
        <v>1</v>
      </c>
    </row>
    <row r="22" customFormat="false" ht="14.25" hidden="false" customHeight="false" outlineLevel="0" collapsed="false">
      <c r="A22" s="0" t="s">
        <v>27</v>
      </c>
      <c r="B22" s="0" t="n">
        <v>0.0130984209380457</v>
      </c>
      <c r="C22" s="0" t="n">
        <v>0.0131042908676538</v>
      </c>
      <c r="D22" s="0" t="n">
        <f aca="false">C22-B22</f>
        <v>5.86992960816685E-006</v>
      </c>
      <c r="E22" s="0" t="n">
        <v>0.013098420939</v>
      </c>
      <c r="F22" s="0" t="n">
        <v>0.013104290868</v>
      </c>
      <c r="G22" s="0" t="n">
        <f aca="false">F22-E22</f>
        <v>5.86992899999882E-006</v>
      </c>
      <c r="H22" s="0" t="n">
        <f aca="false">F22&gt;=B22</f>
        <v>1</v>
      </c>
      <c r="I22" s="0" t="n">
        <f aca="false">E22&lt;=C22</f>
        <v>1</v>
      </c>
      <c r="J22" s="0" t="n">
        <f aca="false">AND(E22&gt;B22,F22&lt;C22)</f>
        <v>0</v>
      </c>
      <c r="K22" s="0" t="n">
        <f aca="false">AND(B22&gt;E22,C22&lt;F22)</f>
        <v>0</v>
      </c>
      <c r="L22" s="0" t="n">
        <f aca="false">OR(J22,K22)</f>
        <v>0</v>
      </c>
    </row>
    <row r="23" customFormat="false" ht="14.25" hidden="false" customHeight="false" outlineLevel="0" collapsed="false">
      <c r="A23" s="0" t="s">
        <v>28</v>
      </c>
      <c r="B23" s="0" t="n">
        <v>0.991783353102071</v>
      </c>
      <c r="C23" s="0" t="n">
        <v>0.99178927806007</v>
      </c>
      <c r="D23" s="0" t="n">
        <f aca="false">C23-B23</f>
        <v>5.9249579987819E-006</v>
      </c>
      <c r="E23" s="0" t="n">
        <v>0.991784518436</v>
      </c>
      <c r="F23" s="0" t="n">
        <v>0.991789226453</v>
      </c>
      <c r="G23" s="0" t="n">
        <f aca="false">F23-E23</f>
        <v>4.70801700003243E-006</v>
      </c>
      <c r="H23" s="0" t="n">
        <f aca="false">F23&gt;=B23</f>
        <v>1</v>
      </c>
      <c r="I23" s="0" t="n">
        <f aca="false">E23&lt;=C23</f>
        <v>1</v>
      </c>
      <c r="J23" s="0" t="n">
        <f aca="false">AND(E23&gt;B23,F23&lt;C23)</f>
        <v>1</v>
      </c>
      <c r="K23" s="0" t="n">
        <f aca="false">AND(B23&gt;E23,C23&lt;F23)</f>
        <v>0</v>
      </c>
      <c r="L23" s="0" t="n">
        <f aca="false">OR(J23,K23)</f>
        <v>1</v>
      </c>
    </row>
  </sheetData>
  <mergeCells count="2">
    <mergeCell ref="B1:D1"/>
    <mergeCell ref="E1:G1"/>
  </mergeCells>
  <printOptions headings="false" gridLines="false" gridLinesSet="true" horizontalCentered="false" verticalCentered="false"/>
  <pageMargins left="0.700694444444444" right="0.700694444444444" top="0.752083333333333" bottom="0.752083333333333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17.01"/>
    <col collapsed="false" customWidth="true" hidden="false" outlineLevel="0" max="2" min="2" style="0" width="23.28"/>
  </cols>
  <sheetData>
    <row r="1" customFormat="false" ht="17.25" hidden="false" customHeight="false" outlineLevel="0" collapsed="false">
      <c r="B1" s="10" t="s">
        <v>0</v>
      </c>
      <c r="C1" s="10" t="s">
        <v>29</v>
      </c>
      <c r="D1" s="10"/>
    </row>
    <row r="2" customFormat="false" ht="14.25" hidden="false" customHeight="false" outlineLevel="0" collapsed="false">
      <c r="A2" s="2" t="s">
        <v>3</v>
      </c>
      <c r="B2" s="3" t="s">
        <v>30</v>
      </c>
      <c r="C2" s="3" t="s">
        <v>30</v>
      </c>
      <c r="D2" s="0" t="s">
        <v>31</v>
      </c>
    </row>
    <row r="3" customFormat="false" ht="14.25" hidden="false" customHeight="false" outlineLevel="0" collapsed="false">
      <c r="A3" s="5" t="s">
        <v>8</v>
      </c>
      <c r="B3" s="11" t="n">
        <v>47.7934589385986</v>
      </c>
      <c r="C3" s="11" t="n">
        <v>28.5652449131012</v>
      </c>
      <c r="D3" s="11" t="n">
        <f aca="false">(B3-C3)/B3*100</f>
        <v>40.2318945992178</v>
      </c>
    </row>
    <row r="4" customFormat="false" ht="14.25" hidden="false" customHeight="false" outlineLevel="0" collapsed="false">
      <c r="A4" s="0" t="s">
        <v>9</v>
      </c>
      <c r="B4" s="11" t="n">
        <v>3337.95947337151</v>
      </c>
      <c r="C4" s="11" t="n">
        <v>2846.65041542053</v>
      </c>
      <c r="D4" s="11" t="n">
        <f aca="false">(B4-C4)/B4*100</f>
        <v>14.7188443080385</v>
      </c>
    </row>
    <row r="5" customFormat="false" ht="14.25" hidden="false" customHeight="false" outlineLevel="0" collapsed="false">
      <c r="A5" s="0" t="s">
        <v>10</v>
      </c>
      <c r="B5" s="11" t="n">
        <v>3280.52771353722</v>
      </c>
      <c r="C5" s="11" t="n">
        <v>2863.92050743103</v>
      </c>
      <c r="D5" s="11" t="n">
        <f aca="false">(B5-C5)/B5*100</f>
        <v>12.6993960266527</v>
      </c>
    </row>
    <row r="6" customFormat="false" ht="14.25" hidden="false" customHeight="false" outlineLevel="0" collapsed="false">
      <c r="A6" s="0" t="s">
        <v>11</v>
      </c>
      <c r="B6" s="11" t="n">
        <v>283.526683092117</v>
      </c>
      <c r="C6" s="11" t="n">
        <v>236.485964775085</v>
      </c>
      <c r="D6" s="11" t="n">
        <f aca="false">(B6-C6)/B6*100</f>
        <v>16.5912843912996</v>
      </c>
    </row>
    <row r="7" customFormat="false" ht="14.25" hidden="false" customHeight="false" outlineLevel="0" collapsed="false">
      <c r="A7" s="0" t="s">
        <v>12</v>
      </c>
      <c r="B7" s="11" t="n">
        <v>100.778197050095</v>
      </c>
      <c r="C7" s="11" t="n">
        <v>73.8054492473602</v>
      </c>
      <c r="D7" s="11" t="n">
        <f aca="false">(B7-C7)/B7*100</f>
        <v>26.7644675061282</v>
      </c>
    </row>
    <row r="8" customFormat="false" ht="14.25" hidden="false" customHeight="false" outlineLevel="0" collapsed="false">
      <c r="A8" s="0" t="s">
        <v>13</v>
      </c>
      <c r="B8" s="11" t="n">
        <v>216.096117734909</v>
      </c>
      <c r="C8" s="11" t="n">
        <v>204.5092689991</v>
      </c>
      <c r="D8" s="11" t="n">
        <f aca="false">(B8-C8)/B8*100</f>
        <v>5.36189583471519</v>
      </c>
    </row>
    <row r="9" customFormat="false" ht="14.25" hidden="false" customHeight="false" outlineLevel="0" collapsed="false">
      <c r="A9" s="0" t="s">
        <v>14</v>
      </c>
      <c r="B9" s="11" t="n">
        <v>2393.88133835793</v>
      </c>
      <c r="C9" s="11" t="n">
        <v>2142.34989571571</v>
      </c>
      <c r="D9" s="11" t="n">
        <f aca="false">(B9-C9)/B9*100</f>
        <v>10.5072644417183</v>
      </c>
    </row>
    <row r="10" customFormat="false" ht="14.25" hidden="false" customHeight="false" outlineLevel="0" collapsed="false">
      <c r="A10" s="0" t="s">
        <v>15</v>
      </c>
      <c r="B10" s="11" t="n">
        <v>2612.57214426994</v>
      </c>
      <c r="C10" s="11" t="n">
        <v>1866.81068682671</v>
      </c>
      <c r="D10" s="11" t="n">
        <f aca="false">(B10-C10)/B10*100</f>
        <v>28.5451048339043</v>
      </c>
    </row>
    <row r="11" customFormat="false" ht="14.25" hidden="false" customHeight="false" outlineLevel="0" collapsed="false">
      <c r="A11" s="0" t="s">
        <v>16</v>
      </c>
      <c r="B11" s="11" t="n">
        <v>2417.28077697754</v>
      </c>
      <c r="C11" s="11" t="n">
        <v>2089.90823674202</v>
      </c>
      <c r="D11" s="11" t="n">
        <f aca="false">(B11-C11)/B11*100</f>
        <v>13.543008464447</v>
      </c>
    </row>
    <row r="12" customFormat="false" ht="14.25" hidden="false" customHeight="false" outlineLevel="0" collapsed="false">
      <c r="A12" s="0" t="s">
        <v>17</v>
      </c>
      <c r="B12" s="11" t="n">
        <v>192.995433092117</v>
      </c>
      <c r="C12" s="11" t="n">
        <v>138.85014629364</v>
      </c>
      <c r="D12" s="11" t="n">
        <f aca="false">(B12-C12)/B12*100</f>
        <v>28.055216608485</v>
      </c>
    </row>
    <row r="13" customFormat="false" ht="14.25" hidden="false" customHeight="false" outlineLevel="0" collapsed="false">
      <c r="A13" s="0" t="s">
        <v>18</v>
      </c>
      <c r="B13" s="11" t="n">
        <v>230.411333799362</v>
      </c>
      <c r="C13" s="11" t="n">
        <v>154.65989613533</v>
      </c>
      <c r="D13" s="11" t="n">
        <f aca="false">(B13-C13)/B13*100</f>
        <v>32.8766108918908</v>
      </c>
    </row>
    <row r="14" customFormat="false" ht="14.25" hidden="false" customHeight="false" outlineLevel="0" collapsed="false">
      <c r="A14" s="0" t="s">
        <v>19</v>
      </c>
      <c r="B14" s="11" t="n">
        <v>2896.83513903618</v>
      </c>
      <c r="C14" s="11" t="n">
        <v>2441.3656680584</v>
      </c>
      <c r="D14" s="11" t="n">
        <f aca="false">(B14-C14)/B14*100</f>
        <v>15.7230028329926</v>
      </c>
    </row>
    <row r="15" customFormat="false" ht="14.25" hidden="false" customHeight="false" outlineLevel="0" collapsed="false">
      <c r="A15" s="0" t="s">
        <v>20</v>
      </c>
      <c r="B15" s="11" t="n">
        <v>15.5867919921875</v>
      </c>
      <c r="C15" s="11" t="n">
        <v>3.41501140594482</v>
      </c>
      <c r="D15" s="11" t="n">
        <f aca="false">(B15-C15)/B15*100</f>
        <v>78.0903510635382</v>
      </c>
    </row>
    <row r="16" customFormat="false" ht="14.25" hidden="false" customHeight="false" outlineLevel="0" collapsed="false">
      <c r="A16" s="0" t="s">
        <v>21</v>
      </c>
      <c r="B16" s="11" t="n">
        <v>52.7952065467835</v>
      </c>
      <c r="C16" s="11" t="n">
        <v>6.85991859436035</v>
      </c>
      <c r="D16" s="11" t="n">
        <f aca="false">(B16-C16)/B16*100</f>
        <v>87.006550323311</v>
      </c>
    </row>
    <row r="17" customFormat="false" ht="14.25" hidden="false" customHeight="false" outlineLevel="0" collapsed="false">
      <c r="A17" s="0" t="s">
        <v>32</v>
      </c>
      <c r="B17" s="11" t="s">
        <v>33</v>
      </c>
      <c r="C17" s="11" t="s">
        <v>33</v>
      </c>
      <c r="D17" s="11" t="s">
        <v>33</v>
      </c>
    </row>
    <row r="18" customFormat="false" ht="14.25" hidden="false" customHeight="false" outlineLevel="0" collapsed="false">
      <c r="A18" s="0" t="s">
        <v>34</v>
      </c>
      <c r="B18" s="11" t="s">
        <v>33</v>
      </c>
      <c r="C18" s="11" t="s">
        <v>33</v>
      </c>
      <c r="D18" s="11" t="s">
        <v>33</v>
      </c>
    </row>
    <row r="19" customFormat="false" ht="14.25" hidden="false" customHeight="false" outlineLevel="0" collapsed="false">
      <c r="A19" s="0" t="s">
        <v>35</v>
      </c>
      <c r="B19" s="11" t="s">
        <v>33</v>
      </c>
      <c r="C19" s="11" t="s">
        <v>33</v>
      </c>
      <c r="D19" s="11" t="s">
        <v>33</v>
      </c>
    </row>
    <row r="20" customFormat="false" ht="14.25" hidden="false" customHeight="false" outlineLevel="0" collapsed="false">
      <c r="A20" s="0" t="s">
        <v>25</v>
      </c>
      <c r="B20" s="11" t="n">
        <v>33.3790278434753</v>
      </c>
      <c r="C20" s="11" t="n">
        <v>62.635</v>
      </c>
      <c r="D20" s="11" t="n">
        <f aca="false">(B20-C20)/B20*100</f>
        <v>-87.6477658178513</v>
      </c>
    </row>
    <row r="21" customFormat="false" ht="14.25" hidden="false" customHeight="false" outlineLevel="0" collapsed="false">
      <c r="A21" s="0" t="s">
        <v>26</v>
      </c>
      <c r="B21" s="11" t="n">
        <v>419.473532438278</v>
      </c>
      <c r="C21" s="11" t="n">
        <v>588.402968406677</v>
      </c>
      <c r="D21" s="11" t="n">
        <f aca="false">(B21-C21)/B21*100</f>
        <v>-40.2717747139995</v>
      </c>
    </row>
    <row r="22" customFormat="false" ht="14.25" hidden="false" customHeight="false" outlineLevel="0" collapsed="false">
      <c r="A22" s="0" t="s">
        <v>27</v>
      </c>
      <c r="B22" s="11" t="n">
        <v>1.53280353546143</v>
      </c>
      <c r="C22" s="11" t="n">
        <v>1.01343560218811</v>
      </c>
      <c r="D22" s="11" t="n">
        <f aca="false">(B22-C22)/B22*100</f>
        <v>33.8835291841213</v>
      </c>
    </row>
    <row r="23" customFormat="false" ht="14.25" hidden="false" customHeight="false" outlineLevel="0" collapsed="false">
      <c r="A23" s="0" t="s">
        <v>28</v>
      </c>
      <c r="B23" s="11" t="n">
        <v>2.270343542099</v>
      </c>
      <c r="C23" s="11" t="n">
        <v>1.48863387107849</v>
      </c>
      <c r="D23" s="11" t="n">
        <f aca="false">(B23-C23)/B23*100</f>
        <v>34.4313385408534</v>
      </c>
    </row>
  </sheetData>
  <printOptions headings="false" gridLines="false" gridLinesSet="true" horizontalCentered="false" verticalCentered="false"/>
  <pageMargins left="0.700694444444444" right="0.700694444444444" top="0.752083333333333" bottom="0.752083333333333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16.58"/>
    <col collapsed="false" customWidth="true" hidden="false" outlineLevel="0" max="2" min="2" style="0" width="23.28"/>
    <col collapsed="false" customWidth="true" hidden="false" outlineLevel="0" max="3" min="3" style="0" width="22.7"/>
    <col collapsed="false" customWidth="true" hidden="false" outlineLevel="0" max="4" min="4" style="0" width="18.85"/>
  </cols>
  <sheetData>
    <row r="1" customFormat="false" ht="17.25" hidden="false" customHeight="false" outlineLevel="0" collapsed="false">
      <c r="B1" s="10" t="s">
        <v>0</v>
      </c>
      <c r="C1" s="1" t="s">
        <v>29</v>
      </c>
      <c r="D1" s="1"/>
    </row>
    <row r="2" customFormat="false" ht="14.25" hidden="false" customHeight="false" outlineLevel="0" collapsed="false">
      <c r="A2" s="2" t="s">
        <v>3</v>
      </c>
      <c r="B2" s="3" t="s">
        <v>36</v>
      </c>
      <c r="C2" s="3" t="s">
        <v>36</v>
      </c>
      <c r="D2" s="3" t="s">
        <v>37</v>
      </c>
    </row>
    <row r="3" customFormat="false" ht="14.25" hidden="false" customHeight="false" outlineLevel="0" collapsed="false">
      <c r="A3" s="5" t="s">
        <v>8</v>
      </c>
      <c r="B3" s="0" t="n">
        <v>85160</v>
      </c>
      <c r="C3" s="0" t="n">
        <v>87902</v>
      </c>
      <c r="D3" s="0" t="n">
        <f aca="false">C3-1</f>
        <v>87901</v>
      </c>
    </row>
    <row r="4" customFormat="false" ht="14.25" hidden="false" customHeight="false" outlineLevel="0" collapsed="false">
      <c r="A4" s="0" t="s">
        <v>9</v>
      </c>
      <c r="B4" s="0" t="n">
        <v>3527020</v>
      </c>
      <c r="C4" s="0" t="n">
        <v>2479199</v>
      </c>
      <c r="D4" s="12" t="n">
        <f aca="false">C4-1</f>
        <v>2479198</v>
      </c>
    </row>
    <row r="5" customFormat="false" ht="14.25" hidden="false" customHeight="false" outlineLevel="0" collapsed="false">
      <c r="A5" s="0" t="s">
        <v>10</v>
      </c>
      <c r="B5" s="0" t="n">
        <v>3568525</v>
      </c>
      <c r="C5" s="0" t="n">
        <v>2510758</v>
      </c>
      <c r="D5" s="12" t="n">
        <f aca="false">C5-1</f>
        <v>2510757</v>
      </c>
    </row>
    <row r="6" customFormat="false" ht="14.25" hidden="false" customHeight="false" outlineLevel="0" collapsed="false">
      <c r="A6" s="0" t="s">
        <v>11</v>
      </c>
      <c r="B6" s="0" t="n">
        <v>467635</v>
      </c>
      <c r="C6" s="0" t="n">
        <v>490145</v>
      </c>
      <c r="D6" s="12" t="n">
        <f aca="false">C6-1</f>
        <v>490144</v>
      </c>
    </row>
    <row r="7" customFormat="false" ht="14.25" hidden="false" customHeight="false" outlineLevel="0" collapsed="false">
      <c r="A7" s="0" t="s">
        <v>12</v>
      </c>
      <c r="B7" s="0" t="n">
        <v>165043</v>
      </c>
      <c r="C7" s="0" t="n">
        <v>175194</v>
      </c>
      <c r="D7" s="12" t="n">
        <f aca="false">C7-1</f>
        <v>175193</v>
      </c>
    </row>
    <row r="8" customFormat="false" ht="14.25" hidden="false" customHeight="false" outlineLevel="0" collapsed="false">
      <c r="A8" s="0" t="s">
        <v>13</v>
      </c>
      <c r="B8" s="0" t="n">
        <v>406424</v>
      </c>
      <c r="C8" s="0" t="n">
        <v>425443</v>
      </c>
      <c r="D8" s="12" t="n">
        <f aca="false">C8-1</f>
        <v>425442</v>
      </c>
    </row>
    <row r="9" customFormat="false" ht="14.25" hidden="false" customHeight="false" outlineLevel="0" collapsed="false">
      <c r="A9" s="0" t="s">
        <v>14</v>
      </c>
      <c r="B9" s="0" t="n">
        <v>2543695</v>
      </c>
      <c r="C9" s="0" t="n">
        <v>1839612</v>
      </c>
      <c r="D9" s="12" t="n">
        <f aca="false">C9-1</f>
        <v>1839611</v>
      </c>
    </row>
    <row r="10" customFormat="false" ht="14.25" hidden="false" customHeight="false" outlineLevel="0" collapsed="false">
      <c r="A10" s="0" t="s">
        <v>15</v>
      </c>
      <c r="B10" s="0" t="n">
        <v>2813395</v>
      </c>
      <c r="C10" s="0" t="n">
        <v>2083422</v>
      </c>
      <c r="D10" s="12" t="n">
        <f aca="false">C10-1</f>
        <v>2083421</v>
      </c>
    </row>
    <row r="11" customFormat="false" ht="14.25" hidden="false" customHeight="false" outlineLevel="0" collapsed="false">
      <c r="A11" s="0" t="s">
        <v>16</v>
      </c>
      <c r="B11" s="0" t="n">
        <v>2829690</v>
      </c>
      <c r="C11" s="0" t="n">
        <v>2177639</v>
      </c>
      <c r="D11" s="12" t="n">
        <f aca="false">C11-1</f>
        <v>2177638</v>
      </c>
      <c r="K11" s="0" t="s">
        <v>38</v>
      </c>
    </row>
    <row r="12" customFormat="false" ht="14.25" hidden="false" customHeight="false" outlineLevel="0" collapsed="false">
      <c r="A12" s="0" t="s">
        <v>17</v>
      </c>
      <c r="B12" s="0" t="n">
        <v>327687</v>
      </c>
      <c r="C12" s="0" t="n">
        <v>337394</v>
      </c>
      <c r="D12" s="12" t="n">
        <f aca="false">C12-1</f>
        <v>337393</v>
      </c>
      <c r="K12" s="0" t="s">
        <v>38</v>
      </c>
    </row>
    <row r="13" customFormat="false" ht="14.25" hidden="false" customHeight="false" outlineLevel="0" collapsed="false">
      <c r="A13" s="0" t="s">
        <v>18</v>
      </c>
      <c r="B13" s="0" t="n">
        <v>381372</v>
      </c>
      <c r="C13" s="0" t="n">
        <v>381372</v>
      </c>
      <c r="D13" s="12" t="n">
        <f aca="false">C13-1</f>
        <v>381371</v>
      </c>
      <c r="K13" s="0" t="s">
        <v>38</v>
      </c>
    </row>
    <row r="14" customFormat="false" ht="14.25" hidden="false" customHeight="false" outlineLevel="0" collapsed="false">
      <c r="A14" s="0" t="s">
        <v>19</v>
      </c>
      <c r="B14" s="0" t="n">
        <v>3006113</v>
      </c>
      <c r="C14" s="0" t="n">
        <v>2302933</v>
      </c>
      <c r="D14" s="12" t="n">
        <f aca="false">C14-1</f>
        <v>2302932</v>
      </c>
      <c r="K14" s="0" t="s">
        <v>38</v>
      </c>
    </row>
    <row r="15" customFormat="false" ht="14.25" hidden="false" customHeight="false" outlineLevel="0" collapsed="false">
      <c r="A15" s="0" t="s">
        <v>20</v>
      </c>
      <c r="B15" s="0" t="n">
        <v>21293</v>
      </c>
      <c r="C15" s="0" t="n">
        <v>21293</v>
      </c>
      <c r="D15" s="12" t="n">
        <f aca="false">C15-1</f>
        <v>21292</v>
      </c>
      <c r="K15" s="0" t="s">
        <v>38</v>
      </c>
    </row>
    <row r="16" customFormat="false" ht="14.25" hidden="false" customHeight="false" outlineLevel="0" collapsed="false">
      <c r="A16" s="0" t="s">
        <v>21</v>
      </c>
      <c r="B16" s="0" t="n">
        <v>42469</v>
      </c>
      <c r="C16" s="0" t="n">
        <v>42469</v>
      </c>
      <c r="D16" s="12" t="n">
        <f aca="false">C16-1</f>
        <v>42468</v>
      </c>
      <c r="K16" s="0" t="s">
        <v>38</v>
      </c>
    </row>
    <row r="17" customFormat="false" ht="14.25" hidden="false" customHeight="false" outlineLevel="0" collapsed="false">
      <c r="A17" s="0" t="s">
        <v>32</v>
      </c>
      <c r="B17" s="0" t="n">
        <v>1</v>
      </c>
      <c r="C17" s="0" t="n">
        <v>2</v>
      </c>
      <c r="D17" s="12" t="n">
        <f aca="false">C17-1</f>
        <v>1</v>
      </c>
      <c r="K17" s="0" t="s">
        <v>38</v>
      </c>
    </row>
    <row r="18" customFormat="false" ht="14.25" hidden="false" customHeight="false" outlineLevel="0" collapsed="false">
      <c r="A18" s="0" t="s">
        <v>34</v>
      </c>
      <c r="B18" s="0" t="n">
        <v>1</v>
      </c>
      <c r="C18" s="0" t="n">
        <v>2</v>
      </c>
      <c r="D18" s="12" t="n">
        <f aca="false">C18-1</f>
        <v>1</v>
      </c>
      <c r="K18" s="0" t="s">
        <v>38</v>
      </c>
    </row>
    <row r="19" customFormat="false" ht="14.25" hidden="false" customHeight="false" outlineLevel="0" collapsed="false">
      <c r="A19" s="0" t="s">
        <v>35</v>
      </c>
      <c r="B19" s="0" t="n">
        <v>1</v>
      </c>
      <c r="C19" s="0" t="n">
        <v>2</v>
      </c>
      <c r="D19" s="12" t="n">
        <f aca="false">C19-1</f>
        <v>1</v>
      </c>
      <c r="K19" s="0" t="s">
        <v>38</v>
      </c>
    </row>
    <row r="20" customFormat="false" ht="14.25" hidden="false" customHeight="false" outlineLevel="0" collapsed="false">
      <c r="A20" s="0" t="s">
        <v>25</v>
      </c>
      <c r="B20" s="0" t="n">
        <v>187443</v>
      </c>
      <c r="C20" s="0" t="n">
        <v>257265</v>
      </c>
      <c r="D20" s="12" t="n">
        <f aca="false">C20-1</f>
        <v>257264</v>
      </c>
      <c r="K20" s="0" t="s">
        <v>38</v>
      </c>
    </row>
    <row r="21" customFormat="false" ht="14.25" hidden="false" customHeight="false" outlineLevel="0" collapsed="false">
      <c r="A21" s="0" t="s">
        <v>26</v>
      </c>
      <c r="B21" s="0" t="n">
        <v>1480045</v>
      </c>
      <c r="C21" s="0" t="n">
        <v>1896415</v>
      </c>
      <c r="D21" s="12" t="n">
        <f aca="false">C21-1</f>
        <v>1896414</v>
      </c>
      <c r="K21" s="0" t="s">
        <v>38</v>
      </c>
    </row>
    <row r="22" customFormat="false" ht="14.25" hidden="false" customHeight="false" outlineLevel="0" collapsed="false">
      <c r="A22" s="0" t="s">
        <v>27</v>
      </c>
      <c r="B22" s="0" t="n">
        <v>4231</v>
      </c>
      <c r="C22" s="0" t="n">
        <v>4231</v>
      </c>
      <c r="D22" s="12" t="n">
        <f aca="false">C22-1</f>
        <v>4230</v>
      </c>
      <c r="K22" s="0" t="s">
        <v>38</v>
      </c>
    </row>
    <row r="23" customFormat="false" ht="14.25" hidden="false" customHeight="false" outlineLevel="0" collapsed="false">
      <c r="A23" s="0" t="s">
        <v>28</v>
      </c>
      <c r="B23" s="0" t="n">
        <v>6664</v>
      </c>
      <c r="C23" s="0" t="n">
        <v>6762</v>
      </c>
      <c r="D23" s="12" t="n">
        <f aca="false">C23-1</f>
        <v>6761</v>
      </c>
    </row>
  </sheetData>
  <mergeCells count="1">
    <mergeCell ref="C1:D1"/>
  </mergeCells>
  <printOptions headings="false" gridLines="false" gridLinesSet="true" horizontalCentered="false" verticalCentered="false"/>
  <pageMargins left="0.700694444444444" right="0.700694444444444" top="0.752083333333333" bottom="0.752083333333333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2023-05-18T16:40:12Z</dcterms:modified>
  <cp:revision>4</cp:revision>
  <dc:subject/>
  <dc:title/>
</cp:coreProperties>
</file>