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uffy/src/FluffyPrivate/vacCtrl/"/>
    </mc:Choice>
  </mc:AlternateContent>
  <xr:revisionPtr revIDLastSave="0" documentId="13_ncr:1_{48F5749A-07DD-3C43-BE1B-62A7923F519B}" xr6:coauthVersionLast="46" xr6:coauthVersionMax="46" xr10:uidLastSave="{00000000-0000-0000-0000-000000000000}"/>
  <bookViews>
    <workbookView xWindow="240" yWindow="1520" windowWidth="34240" windowHeight="25360" xr2:uid="{9010B59A-6300-7A44-B7E4-DA54A067E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12" i="1" s="1"/>
  <c r="M12" i="1" s="1"/>
  <c r="G11" i="1"/>
  <c r="K11" i="1" s="1"/>
  <c r="M11" i="1" s="1"/>
  <c r="G10" i="1"/>
  <c r="K10" i="1" s="1"/>
  <c r="M10" i="1" s="1"/>
  <c r="G9" i="1"/>
  <c r="K9" i="1" s="1"/>
  <c r="M9" i="1" s="1"/>
  <c r="G8" i="1"/>
  <c r="K8" i="1" s="1"/>
  <c r="M8" i="1" s="1"/>
  <c r="G7" i="1"/>
  <c r="K7" i="1" s="1"/>
  <c r="M7" i="1" s="1"/>
  <c r="G6" i="1"/>
  <c r="G5" i="1"/>
  <c r="G4" i="1"/>
  <c r="D26" i="1"/>
  <c r="D25" i="1"/>
  <c r="D24" i="1"/>
  <c r="D23" i="1"/>
  <c r="D22" i="1"/>
  <c r="D21" i="1"/>
  <c r="H21" i="1" s="1"/>
  <c r="D20" i="1"/>
  <c r="D19" i="1"/>
  <c r="L19" i="1" s="1"/>
  <c r="D18" i="1"/>
  <c r="H18" i="1" s="1"/>
  <c r="D17" i="1"/>
  <c r="L17" i="1" s="1"/>
  <c r="D16" i="1"/>
  <c r="D15" i="1"/>
  <c r="L15" i="1" s="1"/>
  <c r="D14" i="1"/>
  <c r="D13" i="1"/>
  <c r="L13" i="1" s="1"/>
  <c r="D12" i="1"/>
  <c r="D11" i="1"/>
  <c r="H11" i="1" s="1"/>
  <c r="D10" i="1"/>
  <c r="H10" i="1" s="1"/>
  <c r="D9" i="1"/>
  <c r="L9" i="1" s="1"/>
  <c r="D8" i="1"/>
  <c r="L8" i="1" s="1"/>
  <c r="D7" i="1"/>
  <c r="L7" i="1" s="1"/>
  <c r="D6" i="1"/>
  <c r="D5" i="1"/>
  <c r="D4" i="1"/>
  <c r="K24" i="1"/>
  <c r="M24" i="1" s="1"/>
  <c r="K22" i="1"/>
  <c r="M22" i="1" s="1"/>
  <c r="K21" i="1"/>
  <c r="M21" i="1" s="1"/>
  <c r="K20" i="1"/>
  <c r="M20" i="1" s="1"/>
  <c r="H22" i="1"/>
  <c r="F22" i="1"/>
  <c r="H26" i="1"/>
  <c r="H25" i="1"/>
  <c r="L26" i="1"/>
  <c r="L25" i="1"/>
  <c r="H24" i="1"/>
  <c r="L23" i="1"/>
  <c r="L20" i="1"/>
  <c r="L16" i="1"/>
  <c r="H14" i="1"/>
  <c r="H12" i="1"/>
  <c r="H9" i="1"/>
  <c r="L6" i="1"/>
  <c r="L5" i="1"/>
  <c r="L4" i="1"/>
  <c r="K26" i="1"/>
  <c r="M26" i="1" s="1"/>
  <c r="K25" i="1"/>
  <c r="M25" i="1" s="1"/>
  <c r="K23" i="1"/>
  <c r="M23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6" i="1"/>
  <c r="M6" i="1" s="1"/>
  <c r="K5" i="1"/>
  <c r="M5" i="1" s="1"/>
  <c r="K4" i="1"/>
  <c r="M4" i="1" s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13" i="1" l="1"/>
  <c r="H19" i="1"/>
  <c r="L18" i="1"/>
  <c r="H15" i="1"/>
  <c r="H17" i="1"/>
  <c r="L24" i="1"/>
  <c r="H23" i="1"/>
  <c r="L22" i="1"/>
  <c r="L21" i="1"/>
  <c r="H20" i="1"/>
  <c r="H16" i="1"/>
  <c r="L14" i="1"/>
  <c r="L12" i="1"/>
  <c r="L11" i="1"/>
  <c r="L10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<sst xmlns="http://schemas.openxmlformats.org/spreadsheetml/2006/main" count="9" uniqueCount="8">
  <si>
    <t>meter</t>
  </si>
  <si>
    <t>reading</t>
  </si>
  <si>
    <t>psi</t>
  </si>
  <si>
    <t>val</t>
  </si>
  <si>
    <t>predPsi</t>
  </si>
  <si>
    <t>resistance</t>
  </si>
  <si>
    <t>Force (kg)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</si>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</sst>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9487273849106413"/>
                  <c:y val="0.228171268696360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Sheet1!$F$4:$F$26</c:f>
              <c:numCache>
                <c:formatCode>General</c:formatCode>
                <c:ptCount val="23"/>
                <c:pt idx="0">
                  <c:v>483</c:v>
                </c:pt>
                <c:pt idx="1">
                  <c:v>485</c:v>
                </c:pt>
                <c:pt idx="2">
                  <c:v>492</c:v>
                </c:pt>
                <c:pt idx="3">
                  <c:v>496</c:v>
                </c:pt>
                <c:pt idx="4">
                  <c:v>500</c:v>
                </c:pt>
                <c:pt idx="5">
                  <c:v>507</c:v>
                </c:pt>
                <c:pt idx="6">
                  <c:v>513</c:v>
                </c:pt>
                <c:pt idx="7">
                  <c:v>519</c:v>
                </c:pt>
                <c:pt idx="8">
                  <c:v>528</c:v>
                </c:pt>
                <c:pt idx="9">
                  <c:v>535</c:v>
                </c:pt>
                <c:pt idx="10">
                  <c:v>544</c:v>
                </c:pt>
                <c:pt idx="11">
                  <c:v>555</c:v>
                </c:pt>
                <c:pt idx="12">
                  <c:v>565</c:v>
                </c:pt>
                <c:pt idx="13">
                  <c:v>581</c:v>
                </c:pt>
                <c:pt idx="14">
                  <c:v>597</c:v>
                </c:pt>
                <c:pt idx="15">
                  <c:v>620</c:v>
                </c:pt>
                <c:pt idx="16">
                  <c:v>635</c:v>
                </c:pt>
                <c:pt idx="17">
                  <c:v>658</c:v>
                </c:pt>
                <c:pt idx="18">
                  <c:v>694</c:v>
                </c:pt>
                <c:pt idx="19">
                  <c:v>735</c:v>
                </c:pt>
                <c:pt idx="20">
                  <c:v>762</c:v>
                </c:pt>
                <c:pt idx="21">
                  <c:v>820</c:v>
                </c:pt>
                <c:pt idx="22">
                  <c:v>875</c:v>
                </c:pt>
              </c:numCache>
            </c:numRef>
          </c:xVal>
          <c:yVal>
            <c:numRef>
              <c:f>Sheet1!$G$4:$G$26</c:f>
              <c:numCache>
                <c:formatCode>0.0</c:formatCode>
                <c:ptCount val="23"/>
                <c:pt idx="0">
                  <c:v>-12.27885</c:v>
                </c:pt>
                <c:pt idx="1">
                  <c:v>-11.787696</c:v>
                </c:pt>
                <c:pt idx="2">
                  <c:v>-10.805387999999999</c:v>
                </c:pt>
                <c:pt idx="3">
                  <c:v>-10.314233999999999</c:v>
                </c:pt>
                <c:pt idx="4">
                  <c:v>-9.8230799999999991</c:v>
                </c:pt>
                <c:pt idx="5">
                  <c:v>-9.3319259999999993</c:v>
                </c:pt>
                <c:pt idx="6">
                  <c:v>-8.8407719999999994</c:v>
                </c:pt>
                <c:pt idx="7">
                  <c:v>-8.3496179999999995</c:v>
                </c:pt>
                <c:pt idx="8">
                  <c:v>-7.8584639999999997</c:v>
                </c:pt>
                <c:pt idx="9">
                  <c:v>-7.3673099999999998</c:v>
                </c:pt>
                <c:pt idx="10">
                  <c:v>-6.8761559999999999</c:v>
                </c:pt>
                <c:pt idx="11">
                  <c:v>-6.3850020000000001</c:v>
                </c:pt>
                <c:pt idx="12">
                  <c:v>-5.8938480000000002</c:v>
                </c:pt>
                <c:pt idx="13">
                  <c:v>-5.4026939999999994</c:v>
                </c:pt>
                <c:pt idx="14">
                  <c:v>-4.9115399999999996</c:v>
                </c:pt>
                <c:pt idx="15">
                  <c:v>-4.4203859999999997</c:v>
                </c:pt>
                <c:pt idx="16">
                  <c:v>-3.9292319999999998</c:v>
                </c:pt>
                <c:pt idx="17">
                  <c:v>-3.438078</c:v>
                </c:pt>
                <c:pt idx="18">
                  <c:v>-2.9469240000000001</c:v>
                </c:pt>
                <c:pt idx="19">
                  <c:v>-2.4557699999999998</c:v>
                </c:pt>
                <c:pt idx="20">
                  <c:v>-1.9646159999999999</c:v>
                </c:pt>
                <c:pt idx="21">
                  <c:v>-1.473462</c:v>
                </c:pt>
                <c:pt idx="22">
                  <c:v>-0.98230799999999996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0-2741-84C1-DA10D410A7C1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predPsi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Sheet1!$F$4:$F$26</c:f>
              <c:numCache>
                <c:formatCode>General</c:formatCode>
                <c:ptCount val="23"/>
                <c:pt idx="0">
                  <c:v>483</c:v>
                </c:pt>
                <c:pt idx="1">
                  <c:v>485</c:v>
                </c:pt>
                <c:pt idx="2">
                  <c:v>492</c:v>
                </c:pt>
                <c:pt idx="3">
                  <c:v>496</c:v>
                </c:pt>
                <c:pt idx="4">
                  <c:v>500</c:v>
                </c:pt>
                <c:pt idx="5">
                  <c:v>507</c:v>
                </c:pt>
                <c:pt idx="6">
                  <c:v>513</c:v>
                </c:pt>
                <c:pt idx="7">
                  <c:v>519</c:v>
                </c:pt>
                <c:pt idx="8">
                  <c:v>528</c:v>
                </c:pt>
                <c:pt idx="9">
                  <c:v>535</c:v>
                </c:pt>
                <c:pt idx="10">
                  <c:v>544</c:v>
                </c:pt>
                <c:pt idx="11">
                  <c:v>555</c:v>
                </c:pt>
                <c:pt idx="12">
                  <c:v>565</c:v>
                </c:pt>
                <c:pt idx="13">
                  <c:v>581</c:v>
                </c:pt>
                <c:pt idx="14">
                  <c:v>597</c:v>
                </c:pt>
                <c:pt idx="15">
                  <c:v>620</c:v>
                </c:pt>
                <c:pt idx="16">
                  <c:v>635</c:v>
                </c:pt>
                <c:pt idx="17">
                  <c:v>658</c:v>
                </c:pt>
                <c:pt idx="18">
                  <c:v>694</c:v>
                </c:pt>
                <c:pt idx="19">
                  <c:v>735</c:v>
                </c:pt>
                <c:pt idx="20">
                  <c:v>762</c:v>
                </c:pt>
                <c:pt idx="21">
                  <c:v>820</c:v>
                </c:pt>
                <c:pt idx="22">
                  <c:v>875</c:v>
                </c:pt>
              </c:numCache>
            </c:numRef>
          </c:xVal>
          <c:yVal>
            <c:numRef>
              <c:f>Sheet1!$H$4:$H$26</c:f>
              <c:numCache>
                <c:formatCode>0.0</c:formatCode>
                <c:ptCount val="23"/>
                <c:pt idx="0">
                  <c:v>-15.498192646501765</c:v>
                </c:pt>
                <c:pt idx="1">
                  <c:v>-15.323031336966777</c:v>
                </c:pt>
                <c:pt idx="2">
                  <c:v>-14.72591193038579</c:v>
                </c:pt>
                <c:pt idx="3">
                  <c:v>-14.395489307763231</c:v>
                </c:pt>
                <c:pt idx="4">
                  <c:v>-14.072632235356874</c:v>
                </c:pt>
                <c:pt idx="5">
                  <c:v>-13.525195081987031</c:v>
                </c:pt>
                <c:pt idx="6">
                  <c:v>-13.073051462583248</c:v>
                </c:pt>
                <c:pt idx="7">
                  <c:v>-12.635993319531471</c:v>
                </c:pt>
                <c:pt idx="8">
                  <c:v>-12.007351120943353</c:v>
                </c:pt>
                <c:pt idx="9">
                  <c:v>-11.539666153331023</c:v>
                </c:pt>
                <c:pt idx="10">
                  <c:v>-10.964193332951455</c:v>
                </c:pt>
                <c:pt idx="11">
                  <c:v>-10.298023246353596</c:v>
                </c:pt>
                <c:pt idx="12">
                  <c:v>-9.7256652513655393</c:v>
                </c:pt>
                <c:pt idx="13">
                  <c:v>-8.8707737200584642</c:v>
                </c:pt>
                <c:pt idx="14">
                  <c:v>-8.0845507936709247</c:v>
                </c:pt>
                <c:pt idx="15">
                  <c:v>-7.0620125699440663</c:v>
                </c:pt>
                <c:pt idx="16">
                  <c:v>-6.4566564672237066</c:v>
                </c:pt>
                <c:pt idx="17">
                  <c:v>-5.6124323020265354</c:v>
                </c:pt>
                <c:pt idx="18">
                  <c:v>-4.4695754209354428</c:v>
                </c:pt>
                <c:pt idx="19">
                  <c:v>-3.3912973147026455</c:v>
                </c:pt>
                <c:pt idx="20">
                  <c:v>-2.7906139485764716</c:v>
                </c:pt>
                <c:pt idx="21">
                  <c:v>-1.7431994444654315</c:v>
                </c:pt>
                <c:pt idx="22">
                  <c:v>-1.0036807529548391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E-9240-B665-BDA68DAD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21151"/>
        <c:axId val="269599311"/>
      </c:scatterChart>
      <c:valAx>
        <c:axId val="269721151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99311"/>
        <c:crossesAt val="0"/>
        <c:crossBetween val="midCat"/>
        <c:majorUnit val="25"/>
      </c:valAx>
      <c:valAx>
        <c:axId val="269599311"/>
        <c:scaling>
          <c:orientation val="minMax"/>
          <c:min val="-15"/>
        </c:scaling>
        <c:delete val="0"/>
        <c:axPos val="l"/>
        <c:numFmt formatCode="0.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1151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55823998520996"/>
                  <c:y val="-0.46191454249265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Sheet1!$K$4:$K$26</c:f>
              <c:numCache>
                <c:formatCode>0.0</c:formatCode>
                <c:ptCount val="23"/>
                <c:pt idx="0">
                  <c:v>13.534976355000001</c:v>
                </c:pt>
                <c:pt idx="1">
                  <c:v>12.993577300800002</c:v>
                </c:pt>
                <c:pt idx="2">
                  <c:v>11.9107791924</c:v>
                </c:pt>
                <c:pt idx="3">
                  <c:v>11.3693801382</c:v>
                </c:pt>
                <c:pt idx="4">
                  <c:v>10.827981083999999</c:v>
                </c:pt>
                <c:pt idx="5">
                  <c:v>10.2865820298</c:v>
                </c:pt>
                <c:pt idx="6">
                  <c:v>9.7451829756000006</c:v>
                </c:pt>
                <c:pt idx="7">
                  <c:v>9.2037839213999995</c:v>
                </c:pt>
                <c:pt idx="8">
                  <c:v>8.6623848672000001</c:v>
                </c:pt>
                <c:pt idx="9">
                  <c:v>8.1209858130000008</c:v>
                </c:pt>
                <c:pt idx="10">
                  <c:v>7.5795867588000005</c:v>
                </c:pt>
                <c:pt idx="11">
                  <c:v>7.0381877046000003</c:v>
                </c:pt>
                <c:pt idx="12">
                  <c:v>6.496788650400001</c:v>
                </c:pt>
                <c:pt idx="13">
                  <c:v>5.9553895961999999</c:v>
                </c:pt>
                <c:pt idx="14">
                  <c:v>5.4139905419999996</c:v>
                </c:pt>
                <c:pt idx="15">
                  <c:v>4.8725914878000003</c:v>
                </c:pt>
                <c:pt idx="16">
                  <c:v>4.3311924336000001</c:v>
                </c:pt>
                <c:pt idx="17">
                  <c:v>3.7897933794000003</c:v>
                </c:pt>
                <c:pt idx="18">
                  <c:v>3.2483943252000005</c:v>
                </c:pt>
                <c:pt idx="19">
                  <c:v>2.7069952709999998</c:v>
                </c:pt>
                <c:pt idx="20">
                  <c:v>2.1655962168</c:v>
                </c:pt>
                <c:pt idx="21">
                  <c:v>1.6241971626000002</c:v>
                </c:pt>
                <c:pt idx="22">
                  <c:v>1.0827981084</c:v>
                </c:pt>
              </c:numCache>
            </c:numRef>
          </c:xVal>
          <c:yVal>
            <c:numRef>
              <c:f>Sheet1!$L$4:$L$26</c:f>
              <c:numCache>
                <c:formatCode>0.0</c:formatCode>
                <c:ptCount val="23"/>
                <c:pt idx="0">
                  <c:v>43.738333333333337</c:v>
                </c:pt>
                <c:pt idx="1">
                  <c:v>44.082713754646839</c:v>
                </c:pt>
                <c:pt idx="2">
                  <c:v>45.308474576271195</c:v>
                </c:pt>
                <c:pt idx="3">
                  <c:v>46.023529411764706</c:v>
                </c:pt>
                <c:pt idx="4">
                  <c:v>46.749521988527732</c:v>
                </c:pt>
                <c:pt idx="5">
                  <c:v>48.047093023255819</c:v>
                </c:pt>
                <c:pt idx="6">
                  <c:v>49.187647058823522</c:v>
                </c:pt>
                <c:pt idx="7">
                  <c:v>50.355357142857144</c:v>
                </c:pt>
                <c:pt idx="8">
                  <c:v>52.16</c:v>
                </c:pt>
                <c:pt idx="9">
                  <c:v>53.609631147540981</c:v>
                </c:pt>
                <c:pt idx="10">
                  <c:v>55.535699373695188</c:v>
                </c:pt>
                <c:pt idx="11">
                  <c:v>57.990384615384613</c:v>
                </c:pt>
                <c:pt idx="12">
                  <c:v>60.324235807860262</c:v>
                </c:pt>
                <c:pt idx="13">
                  <c:v>64.27805429864253</c:v>
                </c:pt>
                <c:pt idx="14">
                  <c:v>68.528873239436621</c:v>
                </c:pt>
                <c:pt idx="15">
                  <c:v>75.230769230769241</c:v>
                </c:pt>
                <c:pt idx="16">
                  <c:v>80.029639175257742</c:v>
                </c:pt>
                <c:pt idx="17">
                  <c:v>88.153972602739728</c:v>
                </c:pt>
                <c:pt idx="18">
                  <c:v>103.15075987841945</c:v>
                </c:pt>
                <c:pt idx="19">
                  <c:v>124.79687499999999</c:v>
                </c:pt>
                <c:pt idx="20">
                  <c:v>142.76551724137929</c:v>
                </c:pt>
                <c:pt idx="21">
                  <c:v>197.5270935960591</c:v>
                </c:pt>
                <c:pt idx="22">
                  <c:v>289.10472972972991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8-D14C-9227-9472A0E0338F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Sheet1!$K$4:$K$26</c:f>
              <c:numCache>
                <c:formatCode>0.0</c:formatCode>
                <c:ptCount val="23"/>
                <c:pt idx="0">
                  <c:v>13.534976355000001</c:v>
                </c:pt>
                <c:pt idx="1">
                  <c:v>12.993577300800002</c:v>
                </c:pt>
                <c:pt idx="2">
                  <c:v>11.9107791924</c:v>
                </c:pt>
                <c:pt idx="3">
                  <c:v>11.3693801382</c:v>
                </c:pt>
                <c:pt idx="4">
                  <c:v>10.827981083999999</c:v>
                </c:pt>
                <c:pt idx="5">
                  <c:v>10.2865820298</c:v>
                </c:pt>
                <c:pt idx="6">
                  <c:v>9.7451829756000006</c:v>
                </c:pt>
                <c:pt idx="7">
                  <c:v>9.2037839213999995</c:v>
                </c:pt>
                <c:pt idx="8">
                  <c:v>8.6623848672000001</c:v>
                </c:pt>
                <c:pt idx="9">
                  <c:v>8.1209858130000008</c:v>
                </c:pt>
                <c:pt idx="10">
                  <c:v>7.5795867588000005</c:v>
                </c:pt>
                <c:pt idx="11">
                  <c:v>7.0381877046000003</c:v>
                </c:pt>
                <c:pt idx="12">
                  <c:v>6.496788650400001</c:v>
                </c:pt>
                <c:pt idx="13">
                  <c:v>5.9553895961999999</c:v>
                </c:pt>
                <c:pt idx="14">
                  <c:v>5.4139905419999996</c:v>
                </c:pt>
                <c:pt idx="15">
                  <c:v>4.8725914878000003</c:v>
                </c:pt>
                <c:pt idx="16">
                  <c:v>4.3311924336000001</c:v>
                </c:pt>
                <c:pt idx="17">
                  <c:v>3.7897933794000003</c:v>
                </c:pt>
                <c:pt idx="18">
                  <c:v>3.2483943252000005</c:v>
                </c:pt>
                <c:pt idx="19">
                  <c:v>2.7069952709999998</c:v>
                </c:pt>
                <c:pt idx="20">
                  <c:v>2.1655962168</c:v>
                </c:pt>
                <c:pt idx="21">
                  <c:v>1.6241971626000002</c:v>
                </c:pt>
                <c:pt idx="22">
                  <c:v>1.0827981084</c:v>
                </c:pt>
              </c:numCache>
            </c:numRef>
          </c:xVal>
          <c:yVal>
            <c:numRef>
              <c:f>Sheet1!$M$4:$M$26</c:f>
              <c:numCache>
                <c:formatCode>0.0</c:formatCode>
                <c:ptCount val="23"/>
                <c:pt idx="0">
                  <c:v>44.901785915682794</c:v>
                </c:pt>
                <c:pt idx="1">
                  <c:v>46.184523167117206</c:v>
                </c:pt>
                <c:pt idx="2">
                  <c:v>49.042270804461104</c:v>
                </c:pt>
                <c:pt idx="3">
                  <c:v>50.642006834910042</c:v>
                </c:pt>
                <c:pt idx="4">
                  <c:v>52.375903032743253</c:v>
                </c:pt>
                <c:pt idx="5">
                  <c:v>54.262804536690858</c:v>
                </c:pt>
                <c:pt idx="6">
                  <c:v>56.325388038599002</c:v>
                </c:pt>
                <c:pt idx="7">
                  <c:v>58.591209753364865</c:v>
                </c:pt>
                <c:pt idx="8">
                  <c:v>61.094122706981189</c:v>
                </c:pt>
                <c:pt idx="9">
                  <c:v>63.876226490776588</c:v>
                </c:pt>
                <c:pt idx="10">
                  <c:v>66.990601342889079</c:v>
                </c:pt>
                <c:pt idx="11">
                  <c:v>70.505225798515085</c:v>
                </c:pt>
                <c:pt idx="12">
                  <c:v>74.508730032716954</c:v>
                </c:pt>
                <c:pt idx="13">
                  <c:v>79.119087195916848</c:v>
                </c:pt>
                <c:pt idx="14">
                  <c:v>84.497181126359052</c:v>
                </c:pt>
                <c:pt idx="15">
                  <c:v>90.868820192648769</c:v>
                </c:pt>
                <c:pt idx="16">
                  <c:v>98.562141236983521</c:v>
                </c:pt>
                <c:pt idx="17">
                  <c:v>108.07483303715239</c:v>
                </c:pt>
                <c:pt idx="18">
                  <c:v>120.20370614199453</c:v>
                </c:pt>
                <c:pt idx="19">
                  <c:v>136.31790966615384</c:v>
                </c:pt>
                <c:pt idx="20">
                  <c:v>159.00867800020015</c:v>
                </c:pt>
                <c:pt idx="21">
                  <c:v>193.92265797479592</c:v>
                </c:pt>
                <c:pt idx="22">
                  <c:v>256.52607950733204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08-D14C-9227-9472A0E0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1167"/>
        <c:axId val="43082079"/>
      </c:scatterChart>
      <c:valAx>
        <c:axId val="4875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079"/>
        <c:crosses val="autoZero"/>
        <c:crossBetween val="midCat"/>
      </c:valAx>
      <c:valAx>
        <c:axId val="430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28</xdr:row>
      <xdr:rowOff>196850</xdr:rowOff>
    </xdr:from>
    <xdr:to>
      <xdr:col>11</xdr:col>
      <xdr:colOff>571500</xdr:colOff>
      <xdr:row>49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310C0-1D05-1D40-8855-3A81ECBC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29</xdr:row>
      <xdr:rowOff>19050</xdr:rowOff>
    </xdr:from>
    <xdr:to>
      <xdr:col>19</xdr:col>
      <xdr:colOff>228600</xdr:colOff>
      <xdr:row>49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7EF7-D00F-7F4A-AE91-A43840FB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5982-D511-2945-847F-6A6916EAF34A}">
  <dimension ref="B3:M26"/>
  <sheetViews>
    <sheetView tabSelected="1" zoomScale="150" zoomScaleNormal="150" workbookViewId="0">
      <selection activeCell="M4" sqref="M4"/>
    </sheetView>
  </sheetViews>
  <sheetFormatPr baseColWidth="10" defaultRowHeight="16" x14ac:dyDescent="0.2"/>
  <cols>
    <col min="7" max="8" width="10.83203125" style="1"/>
    <col min="13" max="13" width="10.83203125" style="1"/>
  </cols>
  <sheetData>
    <row r="3" spans="2:13" x14ac:dyDescent="0.2">
      <c r="B3" t="s">
        <v>0</v>
      </c>
      <c r="C3" t="s">
        <v>1</v>
      </c>
      <c r="D3" t="s">
        <v>5</v>
      </c>
      <c r="F3" t="s">
        <v>3</v>
      </c>
      <c r="G3" s="1" t="s">
        <v>2</v>
      </c>
      <c r="H3" s="1" t="s">
        <v>4</v>
      </c>
      <c r="K3" t="s">
        <v>6</v>
      </c>
      <c r="L3" s="2" t="s">
        <v>5</v>
      </c>
      <c r="M3" s="1" t="s">
        <v>7</v>
      </c>
    </row>
    <row r="4" spans="2:13" x14ac:dyDescent="0.2">
      <c r="B4">
        <v>25</v>
      </c>
      <c r="C4">
        <v>483</v>
      </c>
      <c r="D4" s="1">
        <f>48.9/( (1023/C4) -1 )</f>
        <v>43.738333333333337</v>
      </c>
      <c r="F4">
        <f>C4</f>
        <v>483</v>
      </c>
      <c r="G4" s="1">
        <f xml:space="preserve"> -0.491154 * B4</f>
        <v>-12.27885</v>
      </c>
      <c r="H4" s="1">
        <f xml:space="preserve"> -2.2046 * POWER(271/ D4, 1/0.69) / 2</f>
        <v>-15.498192646501765</v>
      </c>
      <c r="K4" s="1">
        <f xml:space="preserve"> -2.2046* G4 / 2</f>
        <v>13.534976355000001</v>
      </c>
      <c r="L4" s="1">
        <f>D4</f>
        <v>43.738333333333337</v>
      </c>
      <c r="M4" s="1">
        <f xml:space="preserve"> 271 * POWER(K4, -0.69 )</f>
        <v>44.901785915682794</v>
      </c>
    </row>
    <row r="5" spans="2:13" x14ac:dyDescent="0.2">
      <c r="B5">
        <v>24</v>
      </c>
      <c r="C5">
        <v>485</v>
      </c>
      <c r="D5" s="1">
        <f t="shared" ref="D5:D26" si="0">48.9/( (1023/C5) -1 )</f>
        <v>44.082713754646839</v>
      </c>
      <c r="F5">
        <f t="shared" ref="F5:F26" si="1">C5</f>
        <v>485</v>
      </c>
      <c r="G5" s="1">
        <f t="shared" ref="G5:G26" si="2" xml:space="preserve"> -0.491154 * B5</f>
        <v>-11.787696</v>
      </c>
      <c r="H5" s="1">
        <f t="shared" ref="H5:H26" si="3" xml:space="preserve"> -2.2046 * POWER(271/ D5, 1/0.69) / 2</f>
        <v>-15.323031336966777</v>
      </c>
      <c r="K5" s="1">
        <f t="shared" ref="K5:K26" si="4" xml:space="preserve"> -2.2046* G5 / 2</f>
        <v>12.993577300800002</v>
      </c>
      <c r="L5" s="1">
        <f t="shared" ref="L5:L26" si="5">D5</f>
        <v>44.082713754646839</v>
      </c>
      <c r="M5" s="1">
        <f t="shared" ref="M5:M26" si="6" xml:space="preserve"> 271 * POWER(K5, -0.69 )</f>
        <v>46.184523167117206</v>
      </c>
    </row>
    <row r="6" spans="2:13" x14ac:dyDescent="0.2">
      <c r="B6">
        <v>22</v>
      </c>
      <c r="C6">
        <v>492</v>
      </c>
      <c r="D6" s="1">
        <f t="shared" si="0"/>
        <v>45.308474576271195</v>
      </c>
      <c r="F6">
        <f t="shared" si="1"/>
        <v>492</v>
      </c>
      <c r="G6" s="1">
        <f t="shared" si="2"/>
        <v>-10.805387999999999</v>
      </c>
      <c r="H6" s="1">
        <f t="shared" si="3"/>
        <v>-14.72591193038579</v>
      </c>
      <c r="K6" s="1">
        <f t="shared" si="4"/>
        <v>11.9107791924</v>
      </c>
      <c r="L6" s="1">
        <f t="shared" si="5"/>
        <v>45.308474576271195</v>
      </c>
      <c r="M6" s="1">
        <f t="shared" si="6"/>
        <v>49.042270804461104</v>
      </c>
    </row>
    <row r="7" spans="2:13" x14ac:dyDescent="0.2">
      <c r="B7">
        <v>21</v>
      </c>
      <c r="C7">
        <v>496</v>
      </c>
      <c r="D7" s="1">
        <f t="shared" si="0"/>
        <v>46.023529411764706</v>
      </c>
      <c r="F7">
        <f t="shared" si="1"/>
        <v>496</v>
      </c>
      <c r="G7" s="1">
        <f t="shared" si="2"/>
        <v>-10.314233999999999</v>
      </c>
      <c r="H7" s="1">
        <f t="shared" si="3"/>
        <v>-14.395489307763231</v>
      </c>
      <c r="K7" s="1">
        <f t="shared" si="4"/>
        <v>11.3693801382</v>
      </c>
      <c r="L7" s="1">
        <f t="shared" si="5"/>
        <v>46.023529411764706</v>
      </c>
      <c r="M7" s="1">
        <f t="shared" si="6"/>
        <v>50.642006834910042</v>
      </c>
    </row>
    <row r="8" spans="2:13" x14ac:dyDescent="0.2">
      <c r="B8">
        <v>20</v>
      </c>
      <c r="C8">
        <v>500</v>
      </c>
      <c r="D8" s="1">
        <f t="shared" si="0"/>
        <v>46.749521988527732</v>
      </c>
      <c r="F8">
        <f t="shared" si="1"/>
        <v>500</v>
      </c>
      <c r="G8" s="1">
        <f t="shared" si="2"/>
        <v>-9.8230799999999991</v>
      </c>
      <c r="H8" s="1">
        <f t="shared" si="3"/>
        <v>-14.072632235356874</v>
      </c>
      <c r="K8" s="1">
        <f t="shared" si="4"/>
        <v>10.827981083999999</v>
      </c>
      <c r="L8" s="1">
        <f t="shared" si="5"/>
        <v>46.749521988527732</v>
      </c>
      <c r="M8" s="1">
        <f t="shared" si="6"/>
        <v>52.375903032743253</v>
      </c>
    </row>
    <row r="9" spans="2:13" x14ac:dyDescent="0.2">
      <c r="B9">
        <v>19</v>
      </c>
      <c r="C9">
        <v>507</v>
      </c>
      <c r="D9" s="1">
        <f t="shared" si="0"/>
        <v>48.047093023255819</v>
      </c>
      <c r="F9">
        <f t="shared" si="1"/>
        <v>507</v>
      </c>
      <c r="G9" s="1">
        <f t="shared" si="2"/>
        <v>-9.3319259999999993</v>
      </c>
      <c r="H9" s="1">
        <f t="shared" si="3"/>
        <v>-13.525195081987031</v>
      </c>
      <c r="K9" s="1">
        <f t="shared" si="4"/>
        <v>10.2865820298</v>
      </c>
      <c r="L9" s="1">
        <f t="shared" si="5"/>
        <v>48.047093023255819</v>
      </c>
      <c r="M9" s="1">
        <f t="shared" si="6"/>
        <v>54.262804536690858</v>
      </c>
    </row>
    <row r="10" spans="2:13" x14ac:dyDescent="0.2">
      <c r="B10">
        <v>18</v>
      </c>
      <c r="C10">
        <v>513</v>
      </c>
      <c r="D10" s="1">
        <f t="shared" si="0"/>
        <v>49.187647058823522</v>
      </c>
      <c r="F10">
        <f t="shared" si="1"/>
        <v>513</v>
      </c>
      <c r="G10" s="1">
        <f t="shared" si="2"/>
        <v>-8.8407719999999994</v>
      </c>
      <c r="H10" s="1">
        <f t="shared" si="3"/>
        <v>-13.073051462583248</v>
      </c>
      <c r="K10" s="1">
        <f t="shared" si="4"/>
        <v>9.7451829756000006</v>
      </c>
      <c r="L10" s="1">
        <f t="shared" si="5"/>
        <v>49.187647058823522</v>
      </c>
      <c r="M10" s="1">
        <f t="shared" si="6"/>
        <v>56.325388038599002</v>
      </c>
    </row>
    <row r="11" spans="2:13" x14ac:dyDescent="0.2">
      <c r="B11">
        <v>17</v>
      </c>
      <c r="C11">
        <v>519</v>
      </c>
      <c r="D11" s="1">
        <f t="shared" si="0"/>
        <v>50.355357142857144</v>
      </c>
      <c r="F11">
        <f t="shared" si="1"/>
        <v>519</v>
      </c>
      <c r="G11" s="1">
        <f t="shared" si="2"/>
        <v>-8.3496179999999995</v>
      </c>
      <c r="H11" s="1">
        <f t="shared" si="3"/>
        <v>-12.635993319531471</v>
      </c>
      <c r="K11" s="1">
        <f t="shared" si="4"/>
        <v>9.2037839213999995</v>
      </c>
      <c r="L11" s="1">
        <f t="shared" si="5"/>
        <v>50.355357142857144</v>
      </c>
      <c r="M11" s="1">
        <f t="shared" si="6"/>
        <v>58.591209753364865</v>
      </c>
    </row>
    <row r="12" spans="2:13" x14ac:dyDescent="0.2">
      <c r="B12">
        <v>16</v>
      </c>
      <c r="C12">
        <v>528</v>
      </c>
      <c r="D12" s="1">
        <f t="shared" si="0"/>
        <v>52.16</v>
      </c>
      <c r="F12">
        <f t="shared" si="1"/>
        <v>528</v>
      </c>
      <c r="G12" s="1">
        <f t="shared" si="2"/>
        <v>-7.8584639999999997</v>
      </c>
      <c r="H12" s="1">
        <f t="shared" si="3"/>
        <v>-12.007351120943353</v>
      </c>
      <c r="K12" s="1">
        <f t="shared" si="4"/>
        <v>8.6623848672000001</v>
      </c>
      <c r="L12" s="1">
        <f t="shared" si="5"/>
        <v>52.16</v>
      </c>
      <c r="M12" s="1">
        <f t="shared" si="6"/>
        <v>61.094122706981189</v>
      </c>
    </row>
    <row r="13" spans="2:13" x14ac:dyDescent="0.2">
      <c r="B13">
        <v>15</v>
      </c>
      <c r="C13">
        <v>535</v>
      </c>
      <c r="D13" s="1">
        <f t="shared" si="0"/>
        <v>53.609631147540981</v>
      </c>
      <c r="F13">
        <f t="shared" si="1"/>
        <v>535</v>
      </c>
      <c r="G13" s="1">
        <f t="shared" si="2"/>
        <v>-7.3673099999999998</v>
      </c>
      <c r="H13" s="1">
        <f t="shared" si="3"/>
        <v>-11.539666153331023</v>
      </c>
      <c r="K13" s="1">
        <f t="shared" si="4"/>
        <v>8.1209858130000008</v>
      </c>
      <c r="L13" s="1">
        <f t="shared" si="5"/>
        <v>53.609631147540981</v>
      </c>
      <c r="M13" s="1">
        <f t="shared" si="6"/>
        <v>63.876226490776588</v>
      </c>
    </row>
    <row r="14" spans="2:13" x14ac:dyDescent="0.2">
      <c r="B14">
        <v>14</v>
      </c>
      <c r="C14">
        <v>544</v>
      </c>
      <c r="D14" s="1">
        <f t="shared" si="0"/>
        <v>55.535699373695188</v>
      </c>
      <c r="F14">
        <f t="shared" si="1"/>
        <v>544</v>
      </c>
      <c r="G14" s="1">
        <f t="shared" si="2"/>
        <v>-6.8761559999999999</v>
      </c>
      <c r="H14" s="1">
        <f t="shared" si="3"/>
        <v>-10.964193332951455</v>
      </c>
      <c r="K14" s="1">
        <f t="shared" si="4"/>
        <v>7.5795867588000005</v>
      </c>
      <c r="L14" s="1">
        <f t="shared" si="5"/>
        <v>55.535699373695188</v>
      </c>
      <c r="M14" s="1">
        <f t="shared" si="6"/>
        <v>66.990601342889079</v>
      </c>
    </row>
    <row r="15" spans="2:13" x14ac:dyDescent="0.2">
      <c r="B15">
        <v>13</v>
      </c>
      <c r="C15">
        <v>555</v>
      </c>
      <c r="D15" s="1">
        <f t="shared" si="0"/>
        <v>57.990384615384613</v>
      </c>
      <c r="F15">
        <f t="shared" si="1"/>
        <v>555</v>
      </c>
      <c r="G15" s="1">
        <f t="shared" si="2"/>
        <v>-6.3850020000000001</v>
      </c>
      <c r="H15" s="1">
        <f t="shared" si="3"/>
        <v>-10.298023246353596</v>
      </c>
      <c r="K15" s="1">
        <f t="shared" si="4"/>
        <v>7.0381877046000003</v>
      </c>
      <c r="L15" s="1">
        <f t="shared" si="5"/>
        <v>57.990384615384613</v>
      </c>
      <c r="M15" s="1">
        <f t="shared" si="6"/>
        <v>70.505225798515085</v>
      </c>
    </row>
    <row r="16" spans="2:13" x14ac:dyDescent="0.2">
      <c r="B16">
        <v>12</v>
      </c>
      <c r="C16">
        <v>565</v>
      </c>
      <c r="D16" s="1">
        <f t="shared" si="0"/>
        <v>60.324235807860262</v>
      </c>
      <c r="F16">
        <f t="shared" si="1"/>
        <v>565</v>
      </c>
      <c r="G16" s="1">
        <f t="shared" si="2"/>
        <v>-5.8938480000000002</v>
      </c>
      <c r="H16" s="1">
        <f t="shared" si="3"/>
        <v>-9.7256652513655393</v>
      </c>
      <c r="K16" s="1">
        <f t="shared" si="4"/>
        <v>6.496788650400001</v>
      </c>
      <c r="L16" s="1">
        <f t="shared" si="5"/>
        <v>60.324235807860262</v>
      </c>
      <c r="M16" s="1">
        <f t="shared" si="6"/>
        <v>74.508730032716954</v>
      </c>
    </row>
    <row r="17" spans="2:13" x14ac:dyDescent="0.2">
      <c r="B17">
        <v>11</v>
      </c>
      <c r="C17">
        <v>581</v>
      </c>
      <c r="D17" s="1">
        <f t="shared" si="0"/>
        <v>64.27805429864253</v>
      </c>
      <c r="F17">
        <f t="shared" si="1"/>
        <v>581</v>
      </c>
      <c r="G17" s="1">
        <f t="shared" si="2"/>
        <v>-5.4026939999999994</v>
      </c>
      <c r="H17" s="1">
        <f t="shared" si="3"/>
        <v>-8.8707737200584642</v>
      </c>
      <c r="K17" s="1">
        <f t="shared" si="4"/>
        <v>5.9553895961999999</v>
      </c>
      <c r="L17" s="1">
        <f t="shared" si="5"/>
        <v>64.27805429864253</v>
      </c>
      <c r="M17" s="1">
        <f t="shared" si="6"/>
        <v>79.119087195916848</v>
      </c>
    </row>
    <row r="18" spans="2:13" x14ac:dyDescent="0.2">
      <c r="B18">
        <v>10</v>
      </c>
      <c r="C18">
        <v>597</v>
      </c>
      <c r="D18" s="1">
        <f t="shared" si="0"/>
        <v>68.528873239436621</v>
      </c>
      <c r="F18">
        <f t="shared" si="1"/>
        <v>597</v>
      </c>
      <c r="G18" s="1">
        <f t="shared" si="2"/>
        <v>-4.9115399999999996</v>
      </c>
      <c r="H18" s="1">
        <f t="shared" si="3"/>
        <v>-8.0845507936709247</v>
      </c>
      <c r="K18" s="1">
        <f t="shared" si="4"/>
        <v>5.4139905419999996</v>
      </c>
      <c r="L18" s="1">
        <f t="shared" si="5"/>
        <v>68.528873239436621</v>
      </c>
      <c r="M18" s="1">
        <f t="shared" si="6"/>
        <v>84.497181126359052</v>
      </c>
    </row>
    <row r="19" spans="2:13" x14ac:dyDescent="0.2">
      <c r="B19">
        <v>9</v>
      </c>
      <c r="C19">
        <v>620</v>
      </c>
      <c r="D19" s="1">
        <f t="shared" si="0"/>
        <v>75.230769230769241</v>
      </c>
      <c r="F19">
        <f t="shared" si="1"/>
        <v>620</v>
      </c>
      <c r="G19" s="1">
        <f t="shared" si="2"/>
        <v>-4.4203859999999997</v>
      </c>
      <c r="H19" s="1">
        <f t="shared" si="3"/>
        <v>-7.0620125699440663</v>
      </c>
      <c r="K19" s="1">
        <f t="shared" si="4"/>
        <v>4.8725914878000003</v>
      </c>
      <c r="L19" s="1">
        <f t="shared" si="5"/>
        <v>75.230769230769241</v>
      </c>
      <c r="M19" s="1">
        <f t="shared" si="6"/>
        <v>90.868820192648769</v>
      </c>
    </row>
    <row r="20" spans="2:13" x14ac:dyDescent="0.2">
      <c r="B20">
        <v>8</v>
      </c>
      <c r="C20">
        <v>635</v>
      </c>
      <c r="D20" s="1">
        <f t="shared" si="0"/>
        <v>80.029639175257742</v>
      </c>
      <c r="F20">
        <f t="shared" si="1"/>
        <v>635</v>
      </c>
      <c r="G20" s="1">
        <f t="shared" si="2"/>
        <v>-3.9292319999999998</v>
      </c>
      <c r="H20" s="1">
        <f t="shared" si="3"/>
        <v>-6.4566564672237066</v>
      </c>
      <c r="K20" s="1">
        <f t="shared" si="4"/>
        <v>4.3311924336000001</v>
      </c>
      <c r="L20" s="1">
        <f t="shared" si="5"/>
        <v>80.029639175257742</v>
      </c>
      <c r="M20" s="1">
        <f t="shared" si="6"/>
        <v>98.562141236983521</v>
      </c>
    </row>
    <row r="21" spans="2:13" x14ac:dyDescent="0.2">
      <c r="B21">
        <v>7</v>
      </c>
      <c r="C21">
        <v>658</v>
      </c>
      <c r="D21" s="1">
        <f t="shared" si="0"/>
        <v>88.153972602739728</v>
      </c>
      <c r="F21">
        <f t="shared" si="1"/>
        <v>658</v>
      </c>
      <c r="G21" s="1">
        <f t="shared" si="2"/>
        <v>-3.438078</v>
      </c>
      <c r="H21" s="1">
        <f t="shared" si="3"/>
        <v>-5.6124323020265354</v>
      </c>
      <c r="K21" s="1">
        <f t="shared" si="4"/>
        <v>3.7897933794000003</v>
      </c>
      <c r="L21" s="1">
        <f t="shared" si="5"/>
        <v>88.153972602739728</v>
      </c>
      <c r="M21" s="1">
        <f t="shared" si="6"/>
        <v>108.07483303715239</v>
      </c>
    </row>
    <row r="22" spans="2:13" x14ac:dyDescent="0.2">
      <c r="B22">
        <v>6</v>
      </c>
      <c r="C22">
        <v>694</v>
      </c>
      <c r="D22" s="1">
        <f t="shared" si="0"/>
        <v>103.15075987841945</v>
      </c>
      <c r="F22">
        <f t="shared" si="1"/>
        <v>694</v>
      </c>
      <c r="G22" s="1">
        <f t="shared" si="2"/>
        <v>-2.9469240000000001</v>
      </c>
      <c r="H22" s="1">
        <f t="shared" si="3"/>
        <v>-4.4695754209354428</v>
      </c>
      <c r="K22" s="1">
        <f t="shared" si="4"/>
        <v>3.2483943252000005</v>
      </c>
      <c r="L22" s="1">
        <f t="shared" si="5"/>
        <v>103.15075987841945</v>
      </c>
      <c r="M22" s="1">
        <f t="shared" si="6"/>
        <v>120.20370614199453</v>
      </c>
    </row>
    <row r="23" spans="2:13" x14ac:dyDescent="0.2">
      <c r="B23">
        <v>5</v>
      </c>
      <c r="C23">
        <v>735</v>
      </c>
      <c r="D23" s="1">
        <f t="shared" si="0"/>
        <v>124.79687499999999</v>
      </c>
      <c r="F23">
        <f t="shared" si="1"/>
        <v>735</v>
      </c>
      <c r="G23" s="1">
        <f t="shared" si="2"/>
        <v>-2.4557699999999998</v>
      </c>
      <c r="H23" s="1">
        <f t="shared" si="3"/>
        <v>-3.3912973147026455</v>
      </c>
      <c r="K23" s="1">
        <f t="shared" si="4"/>
        <v>2.7069952709999998</v>
      </c>
      <c r="L23" s="1">
        <f t="shared" si="5"/>
        <v>124.79687499999999</v>
      </c>
      <c r="M23" s="1">
        <f t="shared" si="6"/>
        <v>136.31790966615384</v>
      </c>
    </row>
    <row r="24" spans="2:13" x14ac:dyDescent="0.2">
      <c r="B24">
        <v>4</v>
      </c>
      <c r="C24">
        <v>762</v>
      </c>
      <c r="D24" s="1">
        <f t="shared" si="0"/>
        <v>142.76551724137929</v>
      </c>
      <c r="F24">
        <f t="shared" si="1"/>
        <v>762</v>
      </c>
      <c r="G24" s="1">
        <f t="shared" si="2"/>
        <v>-1.9646159999999999</v>
      </c>
      <c r="H24" s="1">
        <f t="shared" si="3"/>
        <v>-2.7906139485764716</v>
      </c>
      <c r="K24" s="1">
        <f t="shared" si="4"/>
        <v>2.1655962168</v>
      </c>
      <c r="L24" s="1">
        <f t="shared" si="5"/>
        <v>142.76551724137929</v>
      </c>
      <c r="M24" s="1">
        <f t="shared" si="6"/>
        <v>159.00867800020015</v>
      </c>
    </row>
    <row r="25" spans="2:13" x14ac:dyDescent="0.2">
      <c r="B25">
        <v>3</v>
      </c>
      <c r="C25">
        <v>820</v>
      </c>
      <c r="D25" s="1">
        <f t="shared" si="0"/>
        <v>197.5270935960591</v>
      </c>
      <c r="F25">
        <f t="shared" si="1"/>
        <v>820</v>
      </c>
      <c r="G25" s="1">
        <f t="shared" si="2"/>
        <v>-1.473462</v>
      </c>
      <c r="H25" s="1">
        <f t="shared" si="3"/>
        <v>-1.7431994444654315</v>
      </c>
      <c r="K25" s="1">
        <f t="shared" si="4"/>
        <v>1.6241971626000002</v>
      </c>
      <c r="L25" s="1">
        <f t="shared" si="5"/>
        <v>197.5270935960591</v>
      </c>
      <c r="M25" s="1">
        <f t="shared" si="6"/>
        <v>193.92265797479592</v>
      </c>
    </row>
    <row r="26" spans="2:13" x14ac:dyDescent="0.2">
      <c r="B26">
        <v>2</v>
      </c>
      <c r="C26">
        <v>875</v>
      </c>
      <c r="D26" s="1">
        <f t="shared" si="0"/>
        <v>289.10472972972991</v>
      </c>
      <c r="F26">
        <f t="shared" si="1"/>
        <v>875</v>
      </c>
      <c r="G26" s="1">
        <f t="shared" si="2"/>
        <v>-0.98230799999999996</v>
      </c>
      <c r="H26" s="1">
        <f t="shared" si="3"/>
        <v>-1.0036807529548391</v>
      </c>
      <c r="K26" s="1">
        <f t="shared" si="4"/>
        <v>1.0827981084</v>
      </c>
      <c r="L26" s="1">
        <f t="shared" si="5"/>
        <v>289.10472972972991</v>
      </c>
      <c r="M26" s="1">
        <f t="shared" si="6"/>
        <v>256.52607950733204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Jennings</dc:creator>
  <cp:lastModifiedBy>Cullen Jennings</cp:lastModifiedBy>
  <dcterms:created xsi:type="dcterms:W3CDTF">2021-04-19T13:09:19Z</dcterms:created>
  <dcterms:modified xsi:type="dcterms:W3CDTF">2021-05-08T12:26:45Z</dcterms:modified>
</cp:coreProperties>
</file>