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STER" sheetId="2" r:id="rId1"/>
    <sheet name="FRENDY" sheetId="1" r:id="rId2"/>
    <sheet name="MOTORIS HARIYANTO" sheetId="3" r:id="rId3"/>
    <sheet name="ANNIS H( OPNAME GUDANG )" sheetId="4" r:id="rId4"/>
    <sheet name="OFFICE ( BENGKULU )" sheetId="5" r:id="rId5"/>
    <sheet name="OFFICE ( JABAR )" sheetId="6" r:id="rId6"/>
    <sheet name="IMAM" sheetId="7" r:id="rId7"/>
    <sheet name="IQBAL M" sheetId="8" r:id="rId8"/>
    <sheet name="HARIYANTO" sheetId="9" r:id="rId9"/>
    <sheet name="SANDI" sheetId="10" r:id="rId10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9" l="1"/>
  <c r="E100" i="7"/>
  <c r="E37" i="7"/>
  <c r="E53" i="7"/>
  <c r="E16" i="10" l="1"/>
  <c r="E24" i="8"/>
  <c r="E82" i="7"/>
  <c r="E65" i="7"/>
  <c r="E15" i="7"/>
  <c r="E16" i="6"/>
  <c r="E17" i="5"/>
  <c r="E16" i="4"/>
  <c r="E16" i="3"/>
  <c r="E15" i="1"/>
</calcChain>
</file>

<file path=xl/sharedStrings.xml><?xml version="1.0" encoding="utf-8"?>
<sst xmlns="http://schemas.openxmlformats.org/spreadsheetml/2006/main" count="359" uniqueCount="189">
  <si>
    <t>area</t>
  </si>
  <si>
    <t>salesman</t>
  </si>
  <si>
    <t>week</t>
  </si>
  <si>
    <t>tanggal</t>
  </si>
  <si>
    <t>NO</t>
  </si>
  <si>
    <t>NO NOTA</t>
  </si>
  <si>
    <t>TGL NOTA</t>
  </si>
  <si>
    <t>KONSUMEN</t>
  </si>
  <si>
    <t>TAGIHAN</t>
  </si>
  <si>
    <t>branch</t>
  </si>
  <si>
    <t xml:space="preserve">*COPY MASTER KE SHEET BARU UNTUK TIAP DAERAH/SALESMAN </t>
  </si>
  <si>
    <t>*TIDAK PERLU ISI ALAMAT</t>
  </si>
  <si>
    <t>*TIDAK PERLU RUBAH TABEL</t>
  </si>
  <si>
    <t xml:space="preserve">*TIDAK PERLU TOTAL </t>
  </si>
  <si>
    <t>*TOTAL KAN SECARA MANUAL SAJA UNTUK PENCOCOKAN TANPA RUBAH FORMAT TABEL</t>
  </si>
  <si>
    <t>DEMAK</t>
  </si>
  <si>
    <t>FRENDY</t>
  </si>
  <si>
    <t>KUDUS</t>
  </si>
  <si>
    <t>1800 19306</t>
  </si>
  <si>
    <t>KEMPAR</t>
  </si>
  <si>
    <t>JEPARA</t>
  </si>
  <si>
    <t>HARIYANTO</t>
  </si>
  <si>
    <t>1800 29107</t>
  </si>
  <si>
    <t>KUDUSKOTA</t>
  </si>
  <si>
    <t>ANNIS H</t>
  </si>
  <si>
    <t>1800 29341</t>
  </si>
  <si>
    <t>1800 33938</t>
  </si>
  <si>
    <t>BKL</t>
  </si>
  <si>
    <t>OFFICE</t>
  </si>
  <si>
    <t>OFFICE (BKL )</t>
  </si>
  <si>
    <t>1800 33144</t>
  </si>
  <si>
    <t>1800 33164</t>
  </si>
  <si>
    <t>1800 34282</t>
  </si>
  <si>
    <t>1800 34604</t>
  </si>
  <si>
    <t>1800 35138</t>
  </si>
  <si>
    <t>JABAR</t>
  </si>
  <si>
    <t>1800 35325</t>
  </si>
  <si>
    <t>OFFICE ( JABAR )</t>
  </si>
  <si>
    <t>UNDAAN</t>
  </si>
  <si>
    <t>IMAM</t>
  </si>
  <si>
    <t>1800 34343</t>
  </si>
  <si>
    <t>SUMBER REJEKI</t>
  </si>
  <si>
    <t>1800 35294</t>
  </si>
  <si>
    <t>SUNDARI</t>
  </si>
  <si>
    <t>1800 35295</t>
  </si>
  <si>
    <t>KAYAT</t>
  </si>
  <si>
    <t>1800 35773</t>
  </si>
  <si>
    <t>SUWONO</t>
  </si>
  <si>
    <t>PATI</t>
  </si>
  <si>
    <t>1800 32940</t>
  </si>
  <si>
    <t>TAFANA KAYEN</t>
  </si>
  <si>
    <t>1800 35080</t>
  </si>
  <si>
    <t>TK. SAMUDERA GABUS</t>
  </si>
  <si>
    <t>1800 35317</t>
  </si>
  <si>
    <t>ZAHRA</t>
  </si>
  <si>
    <t>1800 35319</t>
  </si>
  <si>
    <t>NUHA</t>
  </si>
  <si>
    <t>1800 35565</t>
  </si>
  <si>
    <t>YUDI</t>
  </si>
  <si>
    <t>1800 35566</t>
  </si>
  <si>
    <t>KAFANA KEDUNG WINONG</t>
  </si>
  <si>
    <t>1800 35567</t>
  </si>
  <si>
    <t>AGUS</t>
  </si>
  <si>
    <t>1800 35610</t>
  </si>
  <si>
    <t>TOKO IDOLA</t>
  </si>
  <si>
    <t>1800 35612</t>
  </si>
  <si>
    <t>TOKO SAUDARA</t>
  </si>
  <si>
    <t>1800 35613</t>
  </si>
  <si>
    <t>ENDANG</t>
  </si>
  <si>
    <t>1800 35745</t>
  </si>
  <si>
    <t>SASNA</t>
  </si>
  <si>
    <t>1800 35796</t>
  </si>
  <si>
    <t>MAKMUR</t>
  </si>
  <si>
    <t>1800 35797</t>
  </si>
  <si>
    <t>TOKO 299</t>
  </si>
  <si>
    <t>DAWE</t>
  </si>
  <si>
    <t>1800 34614</t>
  </si>
  <si>
    <t>NOOR JAYA</t>
  </si>
  <si>
    <t>1800 34615</t>
  </si>
  <si>
    <t>CV ANUGRAH SEJAHTERA</t>
  </si>
  <si>
    <t>MAICHA</t>
  </si>
  <si>
    <t>1800 34798</t>
  </si>
  <si>
    <t>IKHTIAR</t>
  </si>
  <si>
    <t>1800 35310</t>
  </si>
  <si>
    <t>IWAN RAYA</t>
  </si>
  <si>
    <t>1800 35781</t>
  </si>
  <si>
    <t>MUSA JAYA</t>
  </si>
  <si>
    <t>1800 35782</t>
  </si>
  <si>
    <t>MANDIRI PUTRA CENDONO</t>
  </si>
  <si>
    <t>KALIWUNGU</t>
  </si>
  <si>
    <t>1800 34853</t>
  </si>
  <si>
    <t>HIKMAH</t>
  </si>
  <si>
    <t>1800 35483</t>
  </si>
  <si>
    <t>TRIYONO</t>
  </si>
  <si>
    <t>1800 35484</t>
  </si>
  <si>
    <t>NUR AZIZ</t>
  </si>
  <si>
    <t>JEKULO</t>
  </si>
  <si>
    <t>1800 34909</t>
  </si>
  <si>
    <t>INDAH MULYA</t>
  </si>
  <si>
    <t>1800 34912</t>
  </si>
  <si>
    <t>WINARSIH</t>
  </si>
  <si>
    <t>1800 35499</t>
  </si>
  <si>
    <t>SOLIHATUN</t>
  </si>
  <si>
    <t>1800 35912</t>
  </si>
  <si>
    <t>MORO SENENG</t>
  </si>
  <si>
    <t>1800 35913</t>
  </si>
  <si>
    <t>1800 35914</t>
  </si>
  <si>
    <t>LANGGENG JAYA</t>
  </si>
  <si>
    <t>1800 35915</t>
  </si>
  <si>
    <t>PAK SUNAR</t>
  </si>
  <si>
    <t>1800 35916</t>
  </si>
  <si>
    <t>YANTI</t>
  </si>
  <si>
    <t>1800 35917</t>
  </si>
  <si>
    <t>SINAR JAYA</t>
  </si>
  <si>
    <t>1800 35918</t>
  </si>
  <si>
    <t>PAK TRI</t>
  </si>
  <si>
    <t>KUDUS KOTA</t>
  </si>
  <si>
    <t>1800 35396</t>
  </si>
  <si>
    <t>KEMI</t>
  </si>
  <si>
    <t>1800 35528</t>
  </si>
  <si>
    <t>MAYASARI</t>
  </si>
  <si>
    <t>1800 35649</t>
  </si>
  <si>
    <t>CV TANJUNG UTAMA</t>
  </si>
  <si>
    <t>1800 35943</t>
  </si>
  <si>
    <t>KARLAN</t>
  </si>
  <si>
    <t>1800 35944</t>
  </si>
  <si>
    <t>SUMBER SANTOSO</t>
  </si>
  <si>
    <t>1800 35948</t>
  </si>
  <si>
    <t>MKSB</t>
  </si>
  <si>
    <t>1800 34940</t>
  </si>
  <si>
    <t>HJ NIK</t>
  </si>
  <si>
    <t>IQBAL M</t>
  </si>
  <si>
    <t>1800 34240</t>
  </si>
  <si>
    <t>POJOK GAYA</t>
  </si>
  <si>
    <t>1800 34549</t>
  </si>
  <si>
    <t>BANGKIT</t>
  </si>
  <si>
    <t>1800 34830</t>
  </si>
  <si>
    <t>EKO</t>
  </si>
  <si>
    <t>1800 34837</t>
  </si>
  <si>
    <t>JAYA MAKMUR</t>
  </si>
  <si>
    <t>1800 35275</t>
  </si>
  <si>
    <t>SUDONO</t>
  </si>
  <si>
    <t>1800 35387</t>
  </si>
  <si>
    <t>MBAK ZUL</t>
  </si>
  <si>
    <t>1800 35470</t>
  </si>
  <si>
    <t>INDRA</t>
  </si>
  <si>
    <t>1800 35749</t>
  </si>
  <si>
    <t>MULYA</t>
  </si>
  <si>
    <t>1800 35750</t>
  </si>
  <si>
    <t>SUGIYANTO WILALUNG DMK</t>
  </si>
  <si>
    <t>1800 35751</t>
  </si>
  <si>
    <t>BAROKAH DEMAK</t>
  </si>
  <si>
    <t>1800 35752</t>
  </si>
  <si>
    <t>ANDI ( TERANG )</t>
  </si>
  <si>
    <t>1800 35753</t>
  </si>
  <si>
    <t>1800 35754</t>
  </si>
  <si>
    <t>LAZIM</t>
  </si>
  <si>
    <t>1800 35960</t>
  </si>
  <si>
    <t>ISMOYOWATI</t>
  </si>
  <si>
    <t>1800 35961</t>
  </si>
  <si>
    <t>SITI KHOTIJAH</t>
  </si>
  <si>
    <t>1800 35962</t>
  </si>
  <si>
    <t>ABADI</t>
  </si>
  <si>
    <t>1800 35963</t>
  </si>
  <si>
    <t>SETYA UTAMA</t>
  </si>
  <si>
    <t>1800 35964</t>
  </si>
  <si>
    <t>ASSOMAD</t>
  </si>
  <si>
    <t>1800 34752</t>
  </si>
  <si>
    <t>BISRI PECANGAAN KULON</t>
  </si>
  <si>
    <t>1800 34860</t>
  </si>
  <si>
    <t>BU ROIK PUTRI M</t>
  </si>
  <si>
    <t>1800 35297</t>
  </si>
  <si>
    <t>BPK SUGENG SIDI GEDE</t>
  </si>
  <si>
    <t>1800 35365</t>
  </si>
  <si>
    <t>HAQI</t>
  </si>
  <si>
    <t>1800 35920</t>
  </si>
  <si>
    <t>AKBAR</t>
  </si>
  <si>
    <t>SANDI</t>
  </si>
  <si>
    <t>1800 34716</t>
  </si>
  <si>
    <t>LINDA</t>
  </si>
  <si>
    <t>1800 35010</t>
  </si>
  <si>
    <t>ANANDA</t>
  </si>
  <si>
    <t>1800 34351</t>
  </si>
  <si>
    <t>AL KAUSAR</t>
  </si>
  <si>
    <t>1800 34367</t>
  </si>
  <si>
    <t>JUJUR BAROKAH</t>
  </si>
  <si>
    <t>ARIS JAYA</t>
  </si>
  <si>
    <t>HAJI SUMANAH</t>
  </si>
  <si>
    <t>AGUNG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</si>
</sst>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 vertical="center"/>
    </xf>
    <xf numFmtId="42" fontId="0" fillId="0" borderId="1" xfId="0" applyNumberForma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  <xf numFmtId="164" fontId="0" fillId="0" borderId="0" xfId="1" applyNumberFormat="1" applyFont="1" applyBorder="1"/>
    <xf numFmtId="0" fontId="0" fillId="0" borderId="0" xfId="0" applyBorder="1" applyAlignment="1">
      <alignment horizontal="left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C37" sqref="C37"/>
    </sheetView>
  </sheetViews>
  <sheetFormatPr defaultRowHeight="14.5" x14ac:dyDescent="0.35"/>
  <cols>
    <col min="2" max="2" width="10.54296875" customWidth="1"/>
    <col min="3" max="3" width="14.54296875" customWidth="1"/>
    <col min="4" max="4" width="24.7265625" customWidth="1"/>
    <col min="5" max="5" width="17.54296875" customWidth="1"/>
    <col min="6" max="6" width="10.7265625" bestFit="1" customWidth="1"/>
  </cols>
  <sheetData>
    <row r="1" spans="1:12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12" ht="15" x14ac:dyDescent="0.25">
      <c r="A2" s="2"/>
      <c r="B2" s="2"/>
      <c r="C2" s="2">
        <v>15</v>
      </c>
      <c r="D2" s="4">
        <v>45398</v>
      </c>
      <c r="E2" s="2"/>
    </row>
    <row r="4" spans="1:12" ht="15" x14ac:dyDescent="0.2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  <c r="G4" s="6"/>
      <c r="H4" s="6"/>
      <c r="I4" s="6"/>
      <c r="J4" s="6"/>
      <c r="K4" s="6"/>
      <c r="L4" s="6"/>
    </row>
    <row r="5" spans="1:12" ht="15" x14ac:dyDescent="0.25">
      <c r="A5" s="3">
        <v>1</v>
      </c>
      <c r="B5" s="2"/>
      <c r="C5" s="4"/>
      <c r="D5" s="2"/>
      <c r="E5" s="5"/>
    </row>
    <row r="6" spans="1:12" ht="15" x14ac:dyDescent="0.25">
      <c r="A6" s="3">
        <v>2</v>
      </c>
      <c r="B6" s="2"/>
      <c r="C6" s="4"/>
      <c r="D6" s="2"/>
      <c r="E6" s="5"/>
    </row>
    <row r="7" spans="1:12" ht="15" x14ac:dyDescent="0.25">
      <c r="A7" s="3">
        <v>3</v>
      </c>
      <c r="B7" s="2"/>
      <c r="C7" s="4"/>
      <c r="D7" s="2"/>
      <c r="E7" s="5"/>
    </row>
    <row r="8" spans="1:12" ht="15" x14ac:dyDescent="0.25">
      <c r="A8" s="3">
        <v>4</v>
      </c>
      <c r="B8" s="2"/>
      <c r="C8" s="4"/>
      <c r="D8" s="2"/>
      <c r="E8" s="5"/>
    </row>
    <row r="9" spans="1:12" ht="15" x14ac:dyDescent="0.25">
      <c r="A9" s="3">
        <v>5</v>
      </c>
      <c r="B9" s="2"/>
      <c r="C9" s="4"/>
      <c r="D9" s="2"/>
      <c r="E9" s="5"/>
    </row>
    <row r="10" spans="1:12" ht="15" x14ac:dyDescent="0.25">
      <c r="A10" s="3">
        <v>6</v>
      </c>
      <c r="B10" s="2"/>
      <c r="C10" s="4"/>
      <c r="D10" s="2"/>
      <c r="E10" s="5"/>
    </row>
    <row r="11" spans="1:12" ht="15" x14ac:dyDescent="0.25">
      <c r="A11" s="3">
        <v>7</v>
      </c>
      <c r="B11" s="2"/>
      <c r="C11" s="4"/>
      <c r="D11" s="2"/>
      <c r="E11" s="5"/>
    </row>
    <row r="12" spans="1:12" ht="15" x14ac:dyDescent="0.25">
      <c r="A12" s="3">
        <v>8</v>
      </c>
      <c r="B12" s="2"/>
      <c r="C12" s="4"/>
      <c r="D12" s="2"/>
      <c r="E12" s="5"/>
    </row>
    <row r="13" spans="1:12" ht="15" x14ac:dyDescent="0.25">
      <c r="A13" s="3">
        <v>9</v>
      </c>
      <c r="B13" s="2"/>
      <c r="C13" s="4"/>
      <c r="D13" s="2"/>
      <c r="E13" s="5"/>
    </row>
    <row r="14" spans="1:12" ht="15" x14ac:dyDescent="0.25">
      <c r="A14" s="3">
        <v>10</v>
      </c>
      <c r="B14" s="2"/>
      <c r="C14" s="2"/>
      <c r="D14" s="2"/>
      <c r="E14" s="2"/>
    </row>
    <row r="15" spans="1:12" ht="15" x14ac:dyDescent="0.25">
      <c r="A15" s="3">
        <v>11</v>
      </c>
      <c r="B15" s="2"/>
      <c r="C15" s="2"/>
      <c r="D15" s="2"/>
      <c r="E15" s="2"/>
    </row>
    <row r="16" spans="1:12" ht="15" x14ac:dyDescent="0.25">
      <c r="A16" s="3">
        <v>12</v>
      </c>
      <c r="B16" s="2"/>
      <c r="C16" s="2"/>
      <c r="D16" s="2"/>
      <c r="E16" s="2"/>
    </row>
    <row r="17" spans="1:5" ht="15" x14ac:dyDescent="0.25">
      <c r="A17" s="3">
        <v>13</v>
      </c>
      <c r="B17" s="2"/>
      <c r="C17" s="2"/>
      <c r="D17" s="2"/>
      <c r="E17" s="2"/>
    </row>
    <row r="18" spans="1:5" ht="15" x14ac:dyDescent="0.25">
      <c r="A18" s="3">
        <v>14</v>
      </c>
      <c r="B18" s="2"/>
      <c r="C18" s="2"/>
      <c r="D18" s="2"/>
      <c r="E18" s="2"/>
    </row>
    <row r="19" spans="1:5" ht="15" x14ac:dyDescent="0.25">
      <c r="A19" s="3">
        <v>15</v>
      </c>
      <c r="B19" s="2"/>
      <c r="C19" s="2"/>
      <c r="D19" s="2"/>
      <c r="E19" s="2"/>
    </row>
    <row r="20" spans="1:5" ht="15" x14ac:dyDescent="0.25">
      <c r="A20" s="3">
        <v>16</v>
      </c>
      <c r="B20" s="2"/>
      <c r="C20" s="2"/>
      <c r="D20" s="2"/>
      <c r="E20" s="2"/>
    </row>
    <row r="21" spans="1:5" ht="15" x14ac:dyDescent="0.25">
      <c r="A21" s="3">
        <v>17</v>
      </c>
      <c r="B21" s="2"/>
      <c r="C21" s="2"/>
      <c r="D21" s="2"/>
      <c r="E21" s="2"/>
    </row>
    <row r="22" spans="1:5" ht="15" x14ac:dyDescent="0.25">
      <c r="A22" s="3">
        <v>18</v>
      </c>
      <c r="B22" s="2"/>
      <c r="C22" s="2"/>
      <c r="D22" s="2"/>
      <c r="E22" s="2"/>
    </row>
    <row r="23" spans="1:5" ht="15" x14ac:dyDescent="0.25">
      <c r="A23" s="3">
        <v>19</v>
      </c>
      <c r="B23" s="2"/>
      <c r="C23" s="2"/>
      <c r="D23" s="2"/>
      <c r="E23" s="2"/>
    </row>
    <row r="24" spans="1:5" ht="15" x14ac:dyDescent="0.25">
      <c r="A24" s="3">
        <v>20</v>
      </c>
      <c r="B24" s="2"/>
      <c r="C24" s="2"/>
      <c r="D24" s="2"/>
      <c r="E24" s="2"/>
    </row>
    <row r="25" spans="1:5" x14ac:dyDescent="0.35">
      <c r="A25" s="3">
        <v>21</v>
      </c>
      <c r="B25" s="2"/>
      <c r="C25" s="2"/>
      <c r="D25" s="2"/>
      <c r="E25" s="2"/>
    </row>
    <row r="26" spans="1:5" x14ac:dyDescent="0.35">
      <c r="A26" s="3">
        <v>22</v>
      </c>
      <c r="B26" s="2"/>
      <c r="C26" s="2"/>
      <c r="D26" s="2"/>
      <c r="E26" s="2"/>
    </row>
    <row r="27" spans="1:5" x14ac:dyDescent="0.35">
      <c r="A27" s="3">
        <v>23</v>
      </c>
      <c r="B27" s="2"/>
      <c r="C27" s="2"/>
      <c r="D27" s="2"/>
      <c r="E27" s="2"/>
    </row>
    <row r="28" spans="1:5" x14ac:dyDescent="0.35">
      <c r="A28" s="3">
        <v>24</v>
      </c>
      <c r="B28" s="2"/>
      <c r="C28" s="2"/>
      <c r="D28" s="2"/>
      <c r="E28" s="2"/>
    </row>
    <row r="29" spans="1:5" x14ac:dyDescent="0.35">
      <c r="A29" s="3">
        <v>25</v>
      </c>
      <c r="B29" s="2"/>
      <c r="C29" s="2"/>
      <c r="D29" s="2"/>
      <c r="E29" s="2"/>
    </row>
    <row r="30" spans="1:5" x14ac:dyDescent="0.35">
      <c r="A30" s="3">
        <v>26</v>
      </c>
      <c r="B30" s="2"/>
      <c r="C30" s="2"/>
      <c r="D30" s="2"/>
      <c r="E30" s="2"/>
    </row>
    <row r="31" spans="1:5" x14ac:dyDescent="0.35">
      <c r="A31" s="3">
        <v>27</v>
      </c>
      <c r="B31" s="2"/>
      <c r="C31" s="2"/>
      <c r="D31" s="2"/>
      <c r="E31" s="2"/>
    </row>
    <row r="32" spans="1:5" x14ac:dyDescent="0.35">
      <c r="A32" s="3">
        <v>28</v>
      </c>
      <c r="B32" s="2"/>
      <c r="C32" s="2"/>
      <c r="D32" s="2"/>
      <c r="E32" s="2"/>
    </row>
    <row r="33" spans="1:5" x14ac:dyDescent="0.35">
      <c r="A33" s="3">
        <v>29</v>
      </c>
      <c r="B33" s="2"/>
      <c r="C33" s="2"/>
      <c r="D33" s="2"/>
      <c r="E33" s="2"/>
    </row>
    <row r="34" spans="1:5" x14ac:dyDescent="0.35">
      <c r="A34" s="3">
        <v>30</v>
      </c>
      <c r="B34" s="2"/>
      <c r="C34" s="2"/>
      <c r="D34" s="2"/>
      <c r="E34" s="2"/>
    </row>
    <row r="35" spans="1:5" x14ac:dyDescent="0.35">
      <c r="A35" s="3">
        <v>31</v>
      </c>
      <c r="B35" s="2"/>
      <c r="C35" s="2"/>
      <c r="D35" s="2"/>
      <c r="E35" s="2"/>
    </row>
    <row r="36" spans="1:5" x14ac:dyDescent="0.35">
      <c r="A36" s="3">
        <v>32</v>
      </c>
      <c r="B36" s="2"/>
      <c r="C36" s="2"/>
      <c r="D36" s="2"/>
      <c r="E36" s="2"/>
    </row>
    <row r="37" spans="1:5" x14ac:dyDescent="0.35">
      <c r="A37" s="3">
        <v>33</v>
      </c>
      <c r="B37" s="2"/>
      <c r="C37" s="2"/>
      <c r="D37" s="2"/>
      <c r="E37" s="2"/>
    </row>
    <row r="38" spans="1:5" x14ac:dyDescent="0.35">
      <c r="A38" s="3">
        <v>34</v>
      </c>
      <c r="B38" s="2"/>
      <c r="C38" s="2"/>
      <c r="D38" s="2"/>
      <c r="E38" s="2"/>
    </row>
    <row r="39" spans="1:5" x14ac:dyDescent="0.35">
      <c r="A39" s="2"/>
      <c r="B39" s="2"/>
      <c r="C39" s="2"/>
      <c r="D39" s="2"/>
      <c r="E39" s="2"/>
    </row>
    <row r="40" spans="1:5" x14ac:dyDescent="0.35">
      <c r="A40" s="2"/>
      <c r="B40" s="2"/>
      <c r="C40" s="2"/>
      <c r="D40" s="2"/>
      <c r="E40" s="2"/>
    </row>
    <row r="41" spans="1:5" x14ac:dyDescent="0.35">
      <c r="A41" s="2"/>
      <c r="B41" s="2"/>
      <c r="C41" s="2"/>
      <c r="D41" s="2"/>
      <c r="E41" s="2"/>
    </row>
    <row r="42" spans="1:5" x14ac:dyDescent="0.35">
      <c r="A42" s="2"/>
      <c r="B42" s="2"/>
      <c r="C42" s="2"/>
      <c r="D42" s="2"/>
      <c r="E42" s="2"/>
    </row>
    <row r="43" spans="1:5" x14ac:dyDescent="0.35">
      <c r="A43" s="2"/>
      <c r="B43" s="2"/>
      <c r="C43" s="2"/>
      <c r="D43" s="2"/>
      <c r="E43" s="2"/>
    </row>
    <row r="44" spans="1:5" x14ac:dyDescent="0.35">
      <c r="A44" s="2"/>
      <c r="B44" s="2"/>
      <c r="C44" s="2"/>
      <c r="D44" s="2"/>
      <c r="E44" s="2"/>
    </row>
    <row r="45" spans="1:5" x14ac:dyDescent="0.35">
      <c r="A45" s="2"/>
      <c r="B45" s="2"/>
      <c r="C45" s="2"/>
      <c r="D45" s="2"/>
      <c r="E45" s="2"/>
    </row>
    <row r="46" spans="1:5" x14ac:dyDescent="0.35">
      <c r="A46" s="2"/>
      <c r="B46" s="2"/>
      <c r="C46" s="2"/>
      <c r="D46" s="2"/>
      <c r="E46" s="2"/>
    </row>
    <row r="47" spans="1:5" x14ac:dyDescent="0.35">
      <c r="A47" s="2"/>
      <c r="B47" s="2"/>
      <c r="C47" s="2"/>
      <c r="D47" s="2"/>
      <c r="E47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1" sqref="D21"/>
    </sheetView>
  </sheetViews>
  <sheetFormatPr defaultRowHeight="14.5" x14ac:dyDescent="0.35"/>
  <cols>
    <col min="1" max="1" width="10.6328125" customWidth="1"/>
    <col min="2" max="3" width="11.6328125" customWidth="1"/>
    <col min="4" max="4" width="22.6328125" customWidth="1"/>
    <col min="5" max="5" width="15.6328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5" x14ac:dyDescent="0.35">
      <c r="A2" s="2" t="s">
        <v>48</v>
      </c>
      <c r="B2" s="2" t="s">
        <v>177</v>
      </c>
      <c r="C2" s="2">
        <v>15</v>
      </c>
      <c r="D2" s="4">
        <v>45397</v>
      </c>
      <c r="E2" s="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178</v>
      </c>
      <c r="C5" s="4">
        <v>45388</v>
      </c>
      <c r="D5" s="2" t="s">
        <v>179</v>
      </c>
      <c r="E5" s="5">
        <v>1658000</v>
      </c>
    </row>
    <row r="6" spans="1:5" x14ac:dyDescent="0.35">
      <c r="A6" s="3">
        <v>2</v>
      </c>
      <c r="B6" s="2" t="s">
        <v>180</v>
      </c>
      <c r="C6" s="4">
        <v>45343</v>
      </c>
      <c r="D6" s="2" t="s">
        <v>181</v>
      </c>
      <c r="E6" s="5">
        <v>339000</v>
      </c>
    </row>
    <row r="7" spans="1:5" x14ac:dyDescent="0.35">
      <c r="A7" s="3">
        <v>3</v>
      </c>
      <c r="B7" s="2" t="s">
        <v>69</v>
      </c>
      <c r="C7" s="4">
        <v>45388</v>
      </c>
      <c r="D7" s="2" t="s">
        <v>70</v>
      </c>
      <c r="E7" s="5">
        <v>1380000</v>
      </c>
    </row>
    <row r="8" spans="1:5" x14ac:dyDescent="0.35">
      <c r="A8" s="3">
        <v>4</v>
      </c>
      <c r="B8" s="2"/>
      <c r="C8" s="4"/>
      <c r="D8" s="2"/>
      <c r="E8" s="5"/>
    </row>
    <row r="9" spans="1:5" x14ac:dyDescent="0.35">
      <c r="A9" s="3">
        <v>5</v>
      </c>
      <c r="B9" s="2"/>
      <c r="C9" s="4"/>
      <c r="D9" s="2"/>
      <c r="E9" s="5"/>
    </row>
    <row r="10" spans="1:5" x14ac:dyDescent="0.35">
      <c r="A10" s="3">
        <v>6</v>
      </c>
      <c r="B10" s="2"/>
      <c r="C10" s="4"/>
      <c r="D10" s="2"/>
      <c r="E10" s="5"/>
    </row>
    <row r="11" spans="1:5" x14ac:dyDescent="0.35">
      <c r="A11" s="3">
        <v>7</v>
      </c>
      <c r="B11" s="2"/>
      <c r="C11" s="4"/>
      <c r="D11" s="2"/>
      <c r="E11" s="5"/>
    </row>
    <row r="12" spans="1:5" x14ac:dyDescent="0.35">
      <c r="A12" s="3">
        <v>8</v>
      </c>
      <c r="B12" s="2"/>
      <c r="C12" s="4"/>
      <c r="D12" s="2"/>
      <c r="E12" s="5"/>
    </row>
    <row r="13" spans="1:5" x14ac:dyDescent="0.35">
      <c r="A13" s="3">
        <v>9</v>
      </c>
      <c r="B13" s="2"/>
      <c r="C13" s="4"/>
      <c r="D13" s="2"/>
      <c r="E13" s="5"/>
    </row>
    <row r="14" spans="1:5" x14ac:dyDescent="0.35">
      <c r="A14" s="3">
        <v>10</v>
      </c>
      <c r="B14" s="2"/>
      <c r="C14" s="2"/>
      <c r="D14" s="2"/>
      <c r="E14" s="2"/>
    </row>
    <row r="16" spans="1:5" x14ac:dyDescent="0.35">
      <c r="E16" s="10">
        <f>E5+E6+E7</f>
        <v>3377000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25" sqref="C25"/>
    </sheetView>
  </sheetViews>
  <sheetFormatPr defaultRowHeight="14.5" x14ac:dyDescent="0.35"/>
  <cols>
    <col min="1" max="1" width="10.453125" customWidth="1"/>
    <col min="2" max="2" width="12.453125" customWidth="1"/>
    <col min="3" max="3" width="18.08984375" customWidth="1"/>
    <col min="4" max="4" width="22.7265625" bestFit="1" customWidth="1"/>
    <col min="5" max="5" width="15.26953125" customWidth="1"/>
    <col min="6" max="6" width="10.726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9" x14ac:dyDescent="0.25">
      <c r="A2" t="s">
        <v>15</v>
      </c>
      <c r="B2" t="s">
        <v>16</v>
      </c>
      <c r="C2">
        <v>15</v>
      </c>
      <c r="D2" s="1">
        <v>45397</v>
      </c>
      <c r="E2" t="s">
        <v>17</v>
      </c>
    </row>
    <row r="4" spans="1:9" x14ac:dyDescent="0.2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9" x14ac:dyDescent="0.25">
      <c r="A5" s="3">
        <v>1</v>
      </c>
      <c r="B5" s="2" t="s">
        <v>18</v>
      </c>
      <c r="C5" s="4">
        <v>44977</v>
      </c>
      <c r="D5" s="2" t="s">
        <v>19</v>
      </c>
      <c r="E5" s="5">
        <v>69000</v>
      </c>
      <c r="G5" s="6" t="s">
        <v>10</v>
      </c>
    </row>
    <row r="6" spans="1:9" x14ac:dyDescent="0.25">
      <c r="A6" s="3">
        <v>2</v>
      </c>
      <c r="B6" s="2"/>
      <c r="C6" s="4"/>
      <c r="D6" s="2"/>
      <c r="E6" s="5"/>
      <c r="G6" s="6" t="s">
        <v>11</v>
      </c>
    </row>
    <row r="7" spans="1:9" x14ac:dyDescent="0.25">
      <c r="A7" s="3">
        <v>3</v>
      </c>
      <c r="B7" s="2"/>
      <c r="C7" s="4"/>
      <c r="D7" s="2"/>
      <c r="E7" s="5"/>
      <c r="G7" s="6" t="s">
        <v>12</v>
      </c>
      <c r="H7" s="6"/>
      <c r="I7" s="6"/>
    </row>
    <row r="8" spans="1:9" x14ac:dyDescent="0.25">
      <c r="A8" s="3">
        <v>4</v>
      </c>
      <c r="B8" s="2"/>
      <c r="C8" s="4"/>
      <c r="D8" s="2"/>
      <c r="E8" s="5"/>
      <c r="G8" s="6" t="s">
        <v>13</v>
      </c>
      <c r="H8" s="6"/>
      <c r="I8" s="6"/>
    </row>
    <row r="9" spans="1:9" x14ac:dyDescent="0.25">
      <c r="A9" s="3">
        <v>5</v>
      </c>
      <c r="B9" s="2"/>
      <c r="C9" s="4"/>
      <c r="D9" s="2"/>
      <c r="E9" s="5"/>
      <c r="G9" s="6" t="s">
        <v>14</v>
      </c>
      <c r="H9" s="6"/>
      <c r="I9" s="6"/>
    </row>
    <row r="10" spans="1:9" x14ac:dyDescent="0.25">
      <c r="A10" s="3">
        <v>6</v>
      </c>
      <c r="B10" s="2"/>
      <c r="C10" s="4"/>
      <c r="D10" s="2"/>
      <c r="E10" s="5"/>
    </row>
    <row r="11" spans="1:9" x14ac:dyDescent="0.25">
      <c r="A11" s="3">
        <v>7</v>
      </c>
      <c r="B11" s="2"/>
      <c r="C11" s="4"/>
      <c r="D11" s="2"/>
      <c r="E11" s="5"/>
    </row>
    <row r="12" spans="1:9" x14ac:dyDescent="0.25">
      <c r="A12" s="3">
        <v>8</v>
      </c>
      <c r="B12" s="2"/>
      <c r="C12" s="4"/>
      <c r="D12" s="2"/>
      <c r="E12" s="5"/>
    </row>
    <row r="13" spans="1:9" x14ac:dyDescent="0.25">
      <c r="A13" s="3">
        <v>9</v>
      </c>
      <c r="B13" s="2"/>
      <c r="C13" s="4"/>
      <c r="D13" s="2"/>
      <c r="E13" s="5"/>
    </row>
    <row r="15" spans="1:9" x14ac:dyDescent="0.35">
      <c r="E15" s="10">
        <f>E5</f>
        <v>69000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7" sqref="E17"/>
    </sheetView>
  </sheetViews>
  <sheetFormatPr defaultRowHeight="14.5" x14ac:dyDescent="0.35"/>
  <cols>
    <col min="1" max="1" width="10.6328125" customWidth="1"/>
    <col min="2" max="3" width="11.6328125" customWidth="1"/>
    <col min="4" max="4" width="22.6328125" customWidth="1"/>
    <col min="5" max="5" width="1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5">
      <c r="A2" t="s">
        <v>20</v>
      </c>
      <c r="B2" t="s">
        <v>21</v>
      </c>
      <c r="C2">
        <v>15</v>
      </c>
      <c r="D2" s="1">
        <v>45397</v>
      </c>
      <c r="E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22</v>
      </c>
      <c r="C5" s="4">
        <v>45189</v>
      </c>
      <c r="D5" s="2" t="s">
        <v>21</v>
      </c>
      <c r="E5" s="5">
        <v>965500</v>
      </c>
    </row>
    <row r="6" spans="1:5" x14ac:dyDescent="0.35">
      <c r="A6" s="3">
        <v>2</v>
      </c>
      <c r="B6" s="2"/>
      <c r="C6" s="4"/>
      <c r="D6" s="2"/>
      <c r="E6" s="5"/>
    </row>
    <row r="7" spans="1:5" x14ac:dyDescent="0.35">
      <c r="A7" s="3">
        <v>3</v>
      </c>
      <c r="B7" s="2"/>
      <c r="C7" s="4"/>
      <c r="D7" s="2"/>
      <c r="E7" s="5"/>
    </row>
    <row r="8" spans="1:5" x14ac:dyDescent="0.35">
      <c r="A8" s="3">
        <v>4</v>
      </c>
      <c r="B8" s="2"/>
      <c r="C8" s="4"/>
      <c r="D8" s="2"/>
      <c r="E8" s="5"/>
    </row>
    <row r="9" spans="1:5" x14ac:dyDescent="0.35">
      <c r="A9" s="3">
        <v>5</v>
      </c>
      <c r="B9" s="2"/>
      <c r="C9" s="4"/>
      <c r="D9" s="2"/>
      <c r="E9" s="5"/>
    </row>
    <row r="10" spans="1:5" x14ac:dyDescent="0.35">
      <c r="A10" s="3">
        <v>6</v>
      </c>
      <c r="B10" s="2"/>
      <c r="C10" s="4"/>
      <c r="D10" s="2"/>
      <c r="E10" s="5"/>
    </row>
    <row r="11" spans="1:5" x14ac:dyDescent="0.35">
      <c r="A11" s="3">
        <v>7</v>
      </c>
      <c r="B11" s="2"/>
      <c r="C11" s="4"/>
      <c r="D11" s="2"/>
      <c r="E11" s="5"/>
    </row>
    <row r="12" spans="1:5" x14ac:dyDescent="0.35">
      <c r="A12" s="3">
        <v>8</v>
      </c>
      <c r="B12" s="2"/>
      <c r="C12" s="4"/>
      <c r="D12" s="2"/>
      <c r="E12" s="5"/>
    </row>
    <row r="13" spans="1:5" x14ac:dyDescent="0.35">
      <c r="A13" s="3">
        <v>9</v>
      </c>
      <c r="B13" s="2"/>
      <c r="C13" s="4"/>
      <c r="D13" s="2"/>
      <c r="E13" s="5"/>
    </row>
    <row r="16" spans="1:5" x14ac:dyDescent="0.35">
      <c r="E16" s="10">
        <f>E5</f>
        <v>965500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7" sqref="E17"/>
    </sheetView>
  </sheetViews>
  <sheetFormatPr defaultRowHeight="14.5" x14ac:dyDescent="0.35"/>
  <cols>
    <col min="1" max="1" width="10.6328125" customWidth="1"/>
    <col min="2" max="2" width="11.6328125" customWidth="1"/>
    <col min="3" max="3" width="15.54296875" customWidth="1"/>
    <col min="4" max="4" width="22.6328125" customWidth="1"/>
    <col min="5" max="5" width="1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5">
      <c r="A2" t="s">
        <v>23</v>
      </c>
      <c r="B2" t="s">
        <v>24</v>
      </c>
      <c r="C2">
        <v>15</v>
      </c>
      <c r="D2" s="1">
        <v>45397</v>
      </c>
      <c r="E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25</v>
      </c>
      <c r="C5" s="4">
        <v>44995</v>
      </c>
      <c r="D5" s="2" t="s">
        <v>24</v>
      </c>
      <c r="E5" s="5">
        <v>2167700</v>
      </c>
    </row>
    <row r="6" spans="1:5" x14ac:dyDescent="0.35">
      <c r="A6" s="3">
        <v>2</v>
      </c>
      <c r="B6" s="2" t="s">
        <v>26</v>
      </c>
      <c r="C6" s="4">
        <v>44966</v>
      </c>
      <c r="D6" s="2" t="s">
        <v>24</v>
      </c>
      <c r="E6" s="5">
        <v>714800</v>
      </c>
    </row>
    <row r="7" spans="1:5" x14ac:dyDescent="0.35">
      <c r="A7" s="3">
        <v>3</v>
      </c>
      <c r="B7" s="2"/>
      <c r="C7" s="4"/>
      <c r="D7" s="2"/>
      <c r="E7" s="5"/>
    </row>
    <row r="8" spans="1:5" x14ac:dyDescent="0.35">
      <c r="A8" s="3">
        <v>4</v>
      </c>
      <c r="B8" s="2"/>
      <c r="C8" s="4"/>
      <c r="D8" s="2"/>
      <c r="E8" s="5"/>
    </row>
    <row r="9" spans="1:5" x14ac:dyDescent="0.35">
      <c r="A9" s="3">
        <v>5</v>
      </c>
      <c r="B9" s="2"/>
      <c r="C9" s="4"/>
      <c r="D9" s="2"/>
      <c r="E9" s="5"/>
    </row>
    <row r="10" spans="1:5" x14ac:dyDescent="0.35">
      <c r="A10" s="3">
        <v>6</v>
      </c>
      <c r="B10" s="2"/>
      <c r="C10" s="4"/>
      <c r="D10" s="2"/>
      <c r="E10" s="5"/>
    </row>
    <row r="11" spans="1:5" x14ac:dyDescent="0.35">
      <c r="A11" s="3">
        <v>7</v>
      </c>
      <c r="B11" s="2"/>
      <c r="C11" s="4"/>
      <c r="D11" s="2"/>
      <c r="E11" s="5"/>
    </row>
    <row r="12" spans="1:5" x14ac:dyDescent="0.35">
      <c r="A12" s="3">
        <v>8</v>
      </c>
      <c r="B12" s="2"/>
      <c r="C12" s="4"/>
      <c r="D12" s="2"/>
      <c r="E12" s="5"/>
    </row>
    <row r="13" spans="1:5" x14ac:dyDescent="0.35">
      <c r="A13" s="3">
        <v>9</v>
      </c>
      <c r="B13" s="2"/>
      <c r="C13" s="4"/>
      <c r="D13" s="2"/>
      <c r="E13" s="5"/>
    </row>
    <row r="16" spans="1:5" x14ac:dyDescent="0.35">
      <c r="E16" s="10">
        <f>E5+E6</f>
        <v>2882500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8" sqref="E18"/>
    </sheetView>
  </sheetViews>
  <sheetFormatPr defaultRowHeight="14.5" x14ac:dyDescent="0.35"/>
  <cols>
    <col min="1" max="1" width="10.6328125" customWidth="1"/>
    <col min="2" max="3" width="11.6328125" customWidth="1"/>
    <col min="4" max="4" width="22.6328125" customWidth="1"/>
    <col min="5" max="5" width="1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5">
      <c r="A2" t="s">
        <v>27</v>
      </c>
      <c r="B2" t="s">
        <v>28</v>
      </c>
      <c r="C2">
        <v>15</v>
      </c>
      <c r="D2" s="1">
        <v>45397</v>
      </c>
      <c r="E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30</v>
      </c>
      <c r="C5" s="4">
        <v>45309</v>
      </c>
      <c r="D5" s="2" t="s">
        <v>29</v>
      </c>
      <c r="E5" s="5">
        <v>18100000</v>
      </c>
    </row>
    <row r="6" spans="1:5" x14ac:dyDescent="0.35">
      <c r="A6" s="3">
        <v>2</v>
      </c>
      <c r="B6" s="2" t="s">
        <v>31</v>
      </c>
      <c r="C6" s="4">
        <v>45310</v>
      </c>
      <c r="D6" s="2" t="s">
        <v>29</v>
      </c>
      <c r="E6" s="5">
        <v>16376000</v>
      </c>
    </row>
    <row r="7" spans="1:5" x14ac:dyDescent="0.35">
      <c r="A7" s="3">
        <v>3</v>
      </c>
      <c r="B7" s="2" t="s">
        <v>32</v>
      </c>
      <c r="C7" s="4">
        <v>45339</v>
      </c>
      <c r="D7" s="2" t="s">
        <v>29</v>
      </c>
      <c r="E7" s="5">
        <v>4050000</v>
      </c>
    </row>
    <row r="8" spans="1:5" x14ac:dyDescent="0.35">
      <c r="A8" s="3">
        <v>4</v>
      </c>
      <c r="B8" s="2" t="s">
        <v>33</v>
      </c>
      <c r="C8" s="4">
        <v>45339</v>
      </c>
      <c r="D8" s="2" t="s">
        <v>29</v>
      </c>
      <c r="E8" s="5">
        <v>12576000</v>
      </c>
    </row>
    <row r="9" spans="1:5" x14ac:dyDescent="0.35">
      <c r="A9" s="3">
        <v>5</v>
      </c>
      <c r="B9" s="2" t="s">
        <v>34</v>
      </c>
      <c r="C9" s="4">
        <v>45367</v>
      </c>
      <c r="D9" s="2" t="s">
        <v>29</v>
      </c>
      <c r="E9" s="5">
        <v>49736000</v>
      </c>
    </row>
    <row r="10" spans="1:5" x14ac:dyDescent="0.35">
      <c r="A10" s="3">
        <v>6</v>
      </c>
      <c r="B10" s="2"/>
      <c r="C10" s="4"/>
      <c r="D10" s="2"/>
      <c r="E10" s="5"/>
    </row>
    <row r="11" spans="1:5" x14ac:dyDescent="0.35">
      <c r="A11" s="3">
        <v>7</v>
      </c>
      <c r="B11" s="2"/>
      <c r="C11" s="4"/>
      <c r="D11" s="2"/>
      <c r="E11" s="5"/>
    </row>
    <row r="12" spans="1:5" x14ac:dyDescent="0.35">
      <c r="A12" s="3">
        <v>8</v>
      </c>
      <c r="B12" s="2"/>
      <c r="C12" s="4"/>
      <c r="D12" s="2"/>
      <c r="E12" s="5"/>
    </row>
    <row r="13" spans="1:5" x14ac:dyDescent="0.35">
      <c r="A13" s="3">
        <v>9</v>
      </c>
      <c r="B13" s="2"/>
      <c r="C13" s="4"/>
      <c r="D13" s="2"/>
      <c r="E13" s="5"/>
    </row>
    <row r="17" spans="5:5" x14ac:dyDescent="0.35">
      <c r="E17" s="10">
        <f>E5+E6+E7+E8+E9</f>
        <v>100838000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7" sqref="E17"/>
    </sheetView>
  </sheetViews>
  <sheetFormatPr defaultRowHeight="14.5" x14ac:dyDescent="0.35"/>
  <cols>
    <col min="1" max="1" width="10.6328125" customWidth="1"/>
    <col min="2" max="3" width="11.6328125" customWidth="1"/>
    <col min="4" max="4" width="22.6328125" customWidth="1"/>
    <col min="5" max="5" width="1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5">
      <c r="A2" t="s">
        <v>35</v>
      </c>
      <c r="B2" t="s">
        <v>28</v>
      </c>
      <c r="C2">
        <v>15</v>
      </c>
      <c r="D2" s="1">
        <v>45397</v>
      </c>
      <c r="E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36</v>
      </c>
      <c r="C5" s="4">
        <v>45372</v>
      </c>
      <c r="D5" s="2" t="s">
        <v>37</v>
      </c>
      <c r="E5" s="5">
        <v>10360000</v>
      </c>
    </row>
    <row r="6" spans="1:5" x14ac:dyDescent="0.35">
      <c r="A6" s="3">
        <v>2</v>
      </c>
      <c r="B6" s="2"/>
      <c r="C6" s="4"/>
      <c r="D6" s="2"/>
      <c r="E6" s="5"/>
    </row>
    <row r="7" spans="1:5" x14ac:dyDescent="0.35">
      <c r="A7" s="3">
        <v>3</v>
      </c>
      <c r="B7" s="2"/>
      <c r="C7" s="4"/>
      <c r="D7" s="2"/>
      <c r="E7" s="5"/>
    </row>
    <row r="8" spans="1:5" x14ac:dyDescent="0.35">
      <c r="A8" s="3">
        <v>4</v>
      </c>
      <c r="B8" s="2"/>
      <c r="C8" s="4"/>
      <c r="D8" s="2"/>
      <c r="E8" s="5"/>
    </row>
    <row r="9" spans="1:5" x14ac:dyDescent="0.35">
      <c r="A9" s="3">
        <v>5</v>
      </c>
      <c r="B9" s="2"/>
      <c r="C9" s="4"/>
      <c r="D9" s="2"/>
      <c r="E9" s="5"/>
    </row>
    <row r="10" spans="1:5" x14ac:dyDescent="0.35">
      <c r="A10" s="3">
        <v>6</v>
      </c>
      <c r="B10" s="2"/>
      <c r="C10" s="4"/>
      <c r="D10" s="2"/>
      <c r="E10" s="5"/>
    </row>
    <row r="11" spans="1:5" x14ac:dyDescent="0.35">
      <c r="A11" s="3">
        <v>7</v>
      </c>
      <c r="B11" s="2"/>
      <c r="C11" s="4"/>
      <c r="D11" s="2"/>
      <c r="E11" s="5"/>
    </row>
    <row r="12" spans="1:5" x14ac:dyDescent="0.35">
      <c r="A12" s="3">
        <v>8</v>
      </c>
      <c r="B12" s="2"/>
      <c r="C12" s="4"/>
      <c r="D12" s="2"/>
      <c r="E12" s="5"/>
    </row>
    <row r="13" spans="1:5" x14ac:dyDescent="0.35">
      <c r="A13" s="3">
        <v>9</v>
      </c>
      <c r="B13" s="2"/>
      <c r="C13" s="4"/>
      <c r="D13" s="2"/>
      <c r="E13" s="5"/>
    </row>
    <row r="16" spans="1:5" x14ac:dyDescent="0.35">
      <c r="E16" s="10">
        <f>E5</f>
        <v>10360000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6" sqref="G16"/>
    </sheetView>
  </sheetViews>
  <sheetFormatPr defaultRowHeight="14.5" x14ac:dyDescent="0.35"/>
  <cols>
    <col min="1" max="1" width="15.08984375" customWidth="1"/>
    <col min="2" max="3" width="11.6328125" customWidth="1"/>
    <col min="4" max="4" width="23.54296875" customWidth="1"/>
    <col min="5" max="5" width="15.6328125" customWidth="1"/>
    <col min="7" max="7" width="13.453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7" x14ac:dyDescent="0.35">
      <c r="A2" s="2" t="s">
        <v>38</v>
      </c>
      <c r="B2" s="2" t="s">
        <v>39</v>
      </c>
      <c r="C2" s="2">
        <v>15</v>
      </c>
      <c r="D2" s="4">
        <v>45397</v>
      </c>
      <c r="E2" s="2" t="s">
        <v>17</v>
      </c>
    </row>
    <row r="4" spans="1:7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7" x14ac:dyDescent="0.35">
      <c r="A5" s="3">
        <v>1</v>
      </c>
      <c r="B5" s="2" t="s">
        <v>40</v>
      </c>
      <c r="C5" s="4">
        <v>45383</v>
      </c>
      <c r="D5" s="2" t="s">
        <v>41</v>
      </c>
      <c r="E5" s="5">
        <v>1126000</v>
      </c>
    </row>
    <row r="6" spans="1:7" x14ac:dyDescent="0.35">
      <c r="A6" s="3">
        <v>2</v>
      </c>
      <c r="B6" s="2" t="s">
        <v>42</v>
      </c>
      <c r="C6" s="4">
        <v>45397</v>
      </c>
      <c r="D6" s="2" t="s">
        <v>43</v>
      </c>
      <c r="E6" s="5">
        <v>828000</v>
      </c>
    </row>
    <row r="7" spans="1:7" x14ac:dyDescent="0.35">
      <c r="A7" s="3">
        <v>3</v>
      </c>
      <c r="B7" s="2" t="s">
        <v>44</v>
      </c>
      <c r="C7" s="4">
        <v>45383</v>
      </c>
      <c r="D7" s="2" t="s">
        <v>45</v>
      </c>
      <c r="E7" s="5">
        <v>690000</v>
      </c>
    </row>
    <row r="8" spans="1:7" x14ac:dyDescent="0.35">
      <c r="A8" s="3">
        <v>4</v>
      </c>
      <c r="B8" s="2" t="s">
        <v>46</v>
      </c>
      <c r="C8" s="4">
        <v>45397</v>
      </c>
      <c r="D8" s="2" t="s">
        <v>47</v>
      </c>
      <c r="E8" s="5">
        <v>1104000</v>
      </c>
    </row>
    <row r="9" spans="1:7" x14ac:dyDescent="0.35">
      <c r="A9" s="3">
        <v>5</v>
      </c>
      <c r="B9" s="2"/>
      <c r="C9" s="4"/>
      <c r="D9" s="2"/>
      <c r="E9" s="5"/>
    </row>
    <row r="10" spans="1:7" x14ac:dyDescent="0.35">
      <c r="A10" s="3">
        <v>6</v>
      </c>
      <c r="B10" s="2"/>
      <c r="C10" s="4"/>
      <c r="D10" s="2"/>
      <c r="E10" s="5"/>
    </row>
    <row r="11" spans="1:7" x14ac:dyDescent="0.35">
      <c r="A11" s="3">
        <v>7</v>
      </c>
      <c r="B11" s="2"/>
      <c r="C11" s="4"/>
      <c r="D11" s="2"/>
      <c r="E11" s="5"/>
    </row>
    <row r="12" spans="1:7" x14ac:dyDescent="0.35">
      <c r="A12" s="3">
        <v>8</v>
      </c>
      <c r="B12" s="2"/>
      <c r="C12" s="4"/>
      <c r="D12" s="2"/>
      <c r="E12" s="5"/>
    </row>
    <row r="13" spans="1:7" x14ac:dyDescent="0.35">
      <c r="A13" s="3">
        <v>9</v>
      </c>
      <c r="B13" s="2"/>
      <c r="C13" s="4"/>
      <c r="D13" s="2"/>
      <c r="E13" s="5"/>
    </row>
    <row r="14" spans="1:7" x14ac:dyDescent="0.35">
      <c r="A14" s="3">
        <v>10</v>
      </c>
      <c r="B14" s="2"/>
      <c r="C14" s="2"/>
      <c r="D14" s="2"/>
      <c r="E14" s="2"/>
    </row>
    <row r="15" spans="1:7" x14ac:dyDescent="0.35">
      <c r="A15" s="11"/>
      <c r="B15" s="12"/>
      <c r="C15" s="12"/>
      <c r="D15" s="12"/>
      <c r="E15" s="13">
        <f>E5+E6+E7+E8</f>
        <v>3748000</v>
      </c>
      <c r="G15" s="10"/>
    </row>
    <row r="18" spans="1:5" x14ac:dyDescent="0.35">
      <c r="A18" s="2" t="s">
        <v>0</v>
      </c>
      <c r="B18" s="2" t="s">
        <v>1</v>
      </c>
      <c r="C18" s="2" t="s">
        <v>2</v>
      </c>
      <c r="D18" s="2" t="s">
        <v>3</v>
      </c>
      <c r="E18" s="2" t="s">
        <v>9</v>
      </c>
    </row>
    <row r="19" spans="1:5" x14ac:dyDescent="0.35">
      <c r="A19" s="2" t="s">
        <v>48</v>
      </c>
      <c r="B19" s="2" t="s">
        <v>39</v>
      </c>
      <c r="C19" s="2">
        <v>15</v>
      </c>
      <c r="D19" s="4">
        <v>45397</v>
      </c>
      <c r="E19" s="2" t="s">
        <v>17</v>
      </c>
    </row>
    <row r="21" spans="1:5" x14ac:dyDescent="0.35">
      <c r="A21" s="3" t="s">
        <v>4</v>
      </c>
      <c r="B21" s="2" t="s">
        <v>5</v>
      </c>
      <c r="C21" s="2" t="s">
        <v>6</v>
      </c>
      <c r="D21" s="2" t="s">
        <v>7</v>
      </c>
      <c r="E21" s="2" t="s">
        <v>8</v>
      </c>
    </row>
    <row r="22" spans="1:5" x14ac:dyDescent="0.35">
      <c r="A22" s="3">
        <v>1</v>
      </c>
      <c r="B22" s="2" t="s">
        <v>49</v>
      </c>
      <c r="C22" s="4">
        <v>45384</v>
      </c>
      <c r="D22" s="2" t="s">
        <v>50</v>
      </c>
      <c r="E22" s="5">
        <v>138000</v>
      </c>
    </row>
    <row r="23" spans="1:5" x14ac:dyDescent="0.35">
      <c r="A23" s="3">
        <v>2</v>
      </c>
      <c r="B23" s="2" t="s">
        <v>51</v>
      </c>
      <c r="C23" s="4">
        <v>45384</v>
      </c>
      <c r="D23" s="2" t="s">
        <v>52</v>
      </c>
      <c r="E23" s="5">
        <v>690000</v>
      </c>
    </row>
    <row r="24" spans="1:5" x14ac:dyDescent="0.35">
      <c r="A24" s="3">
        <v>3</v>
      </c>
      <c r="B24" s="2" t="s">
        <v>53</v>
      </c>
      <c r="C24" s="4">
        <v>45357</v>
      </c>
      <c r="D24" s="2" t="s">
        <v>54</v>
      </c>
      <c r="E24" s="5">
        <v>5000000</v>
      </c>
    </row>
    <row r="25" spans="1:5" x14ac:dyDescent="0.35">
      <c r="A25" s="3">
        <v>4</v>
      </c>
      <c r="B25" s="2" t="s">
        <v>55</v>
      </c>
      <c r="C25" s="4">
        <v>45398</v>
      </c>
      <c r="D25" s="2" t="s">
        <v>56</v>
      </c>
      <c r="E25" s="5">
        <v>690000</v>
      </c>
    </row>
    <row r="26" spans="1:5" x14ac:dyDescent="0.35">
      <c r="A26" s="3">
        <v>5</v>
      </c>
      <c r="B26" s="2" t="s">
        <v>57</v>
      </c>
      <c r="C26" s="4">
        <v>45383</v>
      </c>
      <c r="D26" s="2" t="s">
        <v>58</v>
      </c>
      <c r="E26" s="5">
        <v>3808000</v>
      </c>
    </row>
    <row r="27" spans="1:5" x14ac:dyDescent="0.35">
      <c r="A27" s="3">
        <v>6</v>
      </c>
      <c r="B27" s="2" t="s">
        <v>59</v>
      </c>
      <c r="C27" s="4">
        <v>45383</v>
      </c>
      <c r="D27" s="2" t="s">
        <v>60</v>
      </c>
      <c r="E27" s="5">
        <v>425000</v>
      </c>
    </row>
    <row r="28" spans="1:5" x14ac:dyDescent="0.35">
      <c r="A28" s="3">
        <v>7</v>
      </c>
      <c r="B28" s="2" t="s">
        <v>61</v>
      </c>
      <c r="C28" s="4">
        <v>45369</v>
      </c>
      <c r="D28" s="2" t="s">
        <v>62</v>
      </c>
      <c r="E28" s="5">
        <v>550000</v>
      </c>
    </row>
    <row r="29" spans="1:5" x14ac:dyDescent="0.35">
      <c r="A29" s="3">
        <v>8</v>
      </c>
      <c r="B29" s="2" t="s">
        <v>63</v>
      </c>
      <c r="C29" s="4">
        <v>45371</v>
      </c>
      <c r="D29" s="2" t="s">
        <v>64</v>
      </c>
      <c r="E29" s="5">
        <v>552000</v>
      </c>
    </row>
    <row r="30" spans="1:5" x14ac:dyDescent="0.35">
      <c r="A30" s="3">
        <v>9</v>
      </c>
      <c r="B30" s="2" t="s">
        <v>65</v>
      </c>
      <c r="C30" s="4">
        <v>45371</v>
      </c>
      <c r="D30" s="2" t="s">
        <v>66</v>
      </c>
      <c r="E30" s="5">
        <v>966000</v>
      </c>
    </row>
    <row r="31" spans="1:5" x14ac:dyDescent="0.35">
      <c r="A31" s="3">
        <v>10</v>
      </c>
      <c r="B31" s="2" t="s">
        <v>67</v>
      </c>
      <c r="C31" s="4">
        <v>45371</v>
      </c>
      <c r="D31" s="2" t="s">
        <v>68</v>
      </c>
      <c r="E31" s="5">
        <v>690000</v>
      </c>
    </row>
    <row r="32" spans="1:5" x14ac:dyDescent="0.35">
      <c r="A32" s="3">
        <v>11</v>
      </c>
      <c r="B32" s="2" t="s">
        <v>71</v>
      </c>
      <c r="C32" s="4">
        <v>45398</v>
      </c>
      <c r="D32" s="2" t="s">
        <v>72</v>
      </c>
      <c r="E32" s="5">
        <v>966000</v>
      </c>
    </row>
    <row r="33" spans="1:5" x14ac:dyDescent="0.35">
      <c r="A33" s="3">
        <v>12</v>
      </c>
      <c r="B33" s="2" t="s">
        <v>73</v>
      </c>
      <c r="C33" s="4">
        <v>45378</v>
      </c>
      <c r="D33" s="2" t="s">
        <v>74</v>
      </c>
      <c r="E33" s="5">
        <v>446000</v>
      </c>
    </row>
    <row r="34" spans="1:5" x14ac:dyDescent="0.35">
      <c r="A34" s="3">
        <v>13</v>
      </c>
      <c r="B34" s="7">
        <v>180034767</v>
      </c>
      <c r="C34" s="4">
        <v>45384</v>
      </c>
      <c r="D34" s="2" t="s">
        <v>80</v>
      </c>
      <c r="E34" s="5">
        <v>1380000</v>
      </c>
    </row>
    <row r="35" spans="1:5" x14ac:dyDescent="0.35">
      <c r="A35" s="3">
        <v>14</v>
      </c>
      <c r="B35" s="2"/>
      <c r="C35" s="2"/>
      <c r="D35" s="2"/>
      <c r="E35" s="2"/>
    </row>
    <row r="37" spans="1:5" x14ac:dyDescent="0.35">
      <c r="E37" s="10">
        <f>E22+E23+E24+E25+E26+E27+E28+E29+E30+E31+E32+E33+E34</f>
        <v>16301000</v>
      </c>
    </row>
    <row r="39" spans="1:5" x14ac:dyDescent="0.35">
      <c r="A39" s="2" t="s">
        <v>0</v>
      </c>
      <c r="B39" s="2" t="s">
        <v>1</v>
      </c>
      <c r="C39" s="2" t="s">
        <v>2</v>
      </c>
      <c r="D39" s="2" t="s">
        <v>3</v>
      </c>
      <c r="E39" s="2" t="s">
        <v>9</v>
      </c>
    </row>
    <row r="40" spans="1:5" x14ac:dyDescent="0.35">
      <c r="A40" s="2" t="s">
        <v>75</v>
      </c>
      <c r="B40" s="2" t="s">
        <v>39</v>
      </c>
      <c r="C40" s="2">
        <v>15</v>
      </c>
      <c r="D40" s="4">
        <v>45397</v>
      </c>
      <c r="E40" s="2" t="s">
        <v>17</v>
      </c>
    </row>
    <row r="42" spans="1:5" x14ac:dyDescent="0.35">
      <c r="A42" s="3" t="s">
        <v>4</v>
      </c>
      <c r="B42" s="2" t="s">
        <v>5</v>
      </c>
      <c r="C42" s="2" t="s">
        <v>6</v>
      </c>
      <c r="D42" s="2" t="s">
        <v>7</v>
      </c>
      <c r="E42" s="2" t="s">
        <v>8</v>
      </c>
    </row>
    <row r="43" spans="1:5" x14ac:dyDescent="0.35">
      <c r="A43" s="3">
        <v>1</v>
      </c>
      <c r="B43" s="2" t="s">
        <v>76</v>
      </c>
      <c r="C43" s="4">
        <v>45335</v>
      </c>
      <c r="D43" s="2" t="s">
        <v>77</v>
      </c>
      <c r="E43" s="5">
        <v>1330000</v>
      </c>
    </row>
    <row r="44" spans="1:5" x14ac:dyDescent="0.35">
      <c r="A44" s="3">
        <v>2</v>
      </c>
      <c r="B44" s="2" t="s">
        <v>78</v>
      </c>
      <c r="C44" s="4">
        <v>45385</v>
      </c>
      <c r="D44" s="2" t="s">
        <v>79</v>
      </c>
      <c r="E44" s="5">
        <v>11040000</v>
      </c>
    </row>
    <row r="45" spans="1:5" x14ac:dyDescent="0.35">
      <c r="A45" s="3">
        <v>3</v>
      </c>
      <c r="B45" s="2" t="s">
        <v>81</v>
      </c>
      <c r="C45" s="4">
        <v>45343</v>
      </c>
      <c r="D45" s="2" t="s">
        <v>82</v>
      </c>
      <c r="E45" s="5">
        <v>931000</v>
      </c>
    </row>
    <row r="46" spans="1:5" x14ac:dyDescent="0.35">
      <c r="A46" s="3">
        <v>4</v>
      </c>
      <c r="B46" s="2" t="s">
        <v>83</v>
      </c>
      <c r="C46" s="4">
        <v>45356</v>
      </c>
      <c r="D46" s="2" t="s">
        <v>84</v>
      </c>
      <c r="E46" s="5">
        <v>552000</v>
      </c>
    </row>
    <row r="47" spans="1:5" x14ac:dyDescent="0.35">
      <c r="A47" s="3">
        <v>5</v>
      </c>
      <c r="B47" s="2" t="s">
        <v>85</v>
      </c>
      <c r="C47" s="4">
        <v>45377</v>
      </c>
      <c r="D47" s="2" t="s">
        <v>86</v>
      </c>
      <c r="E47" s="5">
        <v>690000</v>
      </c>
    </row>
    <row r="48" spans="1:5" x14ac:dyDescent="0.35">
      <c r="A48" s="3">
        <v>6</v>
      </c>
      <c r="B48" s="2" t="s">
        <v>87</v>
      </c>
      <c r="C48" s="4">
        <v>45377</v>
      </c>
      <c r="D48" s="2" t="s">
        <v>88</v>
      </c>
      <c r="E48" s="5">
        <v>552000</v>
      </c>
    </row>
    <row r="49" spans="1:5" x14ac:dyDescent="0.35">
      <c r="A49" s="3">
        <v>7</v>
      </c>
      <c r="B49" s="2"/>
      <c r="C49" s="4"/>
      <c r="D49" s="2"/>
      <c r="E49" s="5"/>
    </row>
    <row r="50" spans="1:5" x14ac:dyDescent="0.35">
      <c r="A50" s="3">
        <v>8</v>
      </c>
      <c r="B50" s="2"/>
      <c r="C50" s="4"/>
      <c r="D50" s="2"/>
      <c r="E50" s="5"/>
    </row>
    <row r="51" spans="1:5" x14ac:dyDescent="0.35">
      <c r="A51" s="3">
        <v>9</v>
      </c>
      <c r="B51" s="2"/>
      <c r="C51" s="4"/>
      <c r="D51" s="2"/>
      <c r="E51" s="5"/>
    </row>
    <row r="52" spans="1:5" x14ac:dyDescent="0.35">
      <c r="A52" s="11"/>
      <c r="B52" s="12"/>
      <c r="C52" s="14"/>
      <c r="D52" s="12"/>
      <c r="E52" s="15"/>
    </row>
    <row r="53" spans="1:5" x14ac:dyDescent="0.35">
      <c r="E53" s="10">
        <f>E43+E44+E45+E46+E47+E48</f>
        <v>15095000</v>
      </c>
    </row>
    <row r="55" spans="1:5" x14ac:dyDescent="0.35">
      <c r="A55" s="2" t="s">
        <v>0</v>
      </c>
      <c r="B55" s="2" t="s">
        <v>1</v>
      </c>
      <c r="C55" s="2" t="s">
        <v>2</v>
      </c>
      <c r="D55" s="2" t="s">
        <v>3</v>
      </c>
      <c r="E55" s="2" t="s">
        <v>9</v>
      </c>
    </row>
    <row r="56" spans="1:5" x14ac:dyDescent="0.35">
      <c r="A56" s="2" t="s">
        <v>89</v>
      </c>
      <c r="B56" s="2" t="s">
        <v>39</v>
      </c>
      <c r="C56" s="2">
        <v>15</v>
      </c>
      <c r="D56" s="4">
        <v>45397</v>
      </c>
      <c r="E56" s="2" t="s">
        <v>17</v>
      </c>
    </row>
    <row r="58" spans="1:5" x14ac:dyDescent="0.35">
      <c r="A58" s="3" t="s">
        <v>4</v>
      </c>
      <c r="B58" s="2" t="s">
        <v>5</v>
      </c>
      <c r="C58" s="2" t="s">
        <v>6</v>
      </c>
      <c r="D58" s="2" t="s">
        <v>7</v>
      </c>
      <c r="E58" s="2" t="s">
        <v>8</v>
      </c>
    </row>
    <row r="59" spans="1:5" x14ac:dyDescent="0.35">
      <c r="A59" s="3">
        <v>1</v>
      </c>
      <c r="B59" s="2" t="s">
        <v>90</v>
      </c>
      <c r="C59" s="4">
        <v>45386</v>
      </c>
      <c r="D59" s="2" t="s">
        <v>91</v>
      </c>
      <c r="E59" s="5">
        <v>11726000</v>
      </c>
    </row>
    <row r="60" spans="1:5" x14ac:dyDescent="0.35">
      <c r="A60" s="3">
        <v>2</v>
      </c>
      <c r="B60" s="2" t="s">
        <v>92</v>
      </c>
      <c r="C60" s="4">
        <v>45365</v>
      </c>
      <c r="D60" s="2" t="s">
        <v>93</v>
      </c>
      <c r="E60" s="5">
        <v>2070000</v>
      </c>
    </row>
    <row r="61" spans="1:5" x14ac:dyDescent="0.35">
      <c r="A61" s="3">
        <v>3</v>
      </c>
      <c r="B61" s="7" t="s">
        <v>94</v>
      </c>
      <c r="C61" s="4">
        <v>45365</v>
      </c>
      <c r="D61" s="2" t="s">
        <v>95</v>
      </c>
      <c r="E61" s="5">
        <v>1082000</v>
      </c>
    </row>
    <row r="62" spans="1:5" x14ac:dyDescent="0.35">
      <c r="A62" s="3">
        <v>4</v>
      </c>
      <c r="B62" s="2"/>
      <c r="C62" s="4"/>
      <c r="D62" s="2"/>
      <c r="E62" s="5"/>
    </row>
    <row r="63" spans="1:5" x14ac:dyDescent="0.35">
      <c r="A63" s="3">
        <v>5</v>
      </c>
      <c r="B63" s="2"/>
      <c r="C63" s="4"/>
      <c r="D63" s="2"/>
      <c r="E63" s="5"/>
    </row>
    <row r="64" spans="1:5" x14ac:dyDescent="0.35">
      <c r="A64" s="11"/>
      <c r="B64" s="12"/>
      <c r="C64" s="14"/>
      <c r="D64" s="12"/>
      <c r="E64" s="15"/>
    </row>
    <row r="65" spans="1:5" x14ac:dyDescent="0.35">
      <c r="E65" s="10">
        <f>E59+E60+E61</f>
        <v>14878000</v>
      </c>
    </row>
    <row r="67" spans="1:5" x14ac:dyDescent="0.35">
      <c r="A67" s="2" t="s">
        <v>0</v>
      </c>
      <c r="B67" s="2" t="s">
        <v>1</v>
      </c>
      <c r="C67" s="2" t="s">
        <v>2</v>
      </c>
      <c r="D67" s="2" t="s">
        <v>3</v>
      </c>
      <c r="E67" s="2" t="s">
        <v>9</v>
      </c>
    </row>
    <row r="68" spans="1:5" x14ac:dyDescent="0.35">
      <c r="A68" s="2" t="s">
        <v>96</v>
      </c>
      <c r="B68" s="2" t="s">
        <v>39</v>
      </c>
      <c r="C68" s="2">
        <v>15</v>
      </c>
      <c r="D68" s="4">
        <v>45397</v>
      </c>
      <c r="E68" s="2" t="s">
        <v>17</v>
      </c>
    </row>
    <row r="70" spans="1:5" x14ac:dyDescent="0.35">
      <c r="A70" s="3" t="s">
        <v>4</v>
      </c>
      <c r="B70" s="2" t="s">
        <v>5</v>
      </c>
      <c r="C70" s="2" t="s">
        <v>6</v>
      </c>
      <c r="D70" s="2" t="s">
        <v>7</v>
      </c>
      <c r="E70" s="2" t="s">
        <v>8</v>
      </c>
    </row>
    <row r="71" spans="1:5" x14ac:dyDescent="0.35">
      <c r="A71" s="3">
        <v>1</v>
      </c>
      <c r="B71" s="2" t="s">
        <v>97</v>
      </c>
      <c r="C71" s="4">
        <v>45345</v>
      </c>
      <c r="D71" s="2" t="s">
        <v>98</v>
      </c>
      <c r="E71" s="5">
        <v>1995000</v>
      </c>
    </row>
    <row r="72" spans="1:5" x14ac:dyDescent="0.35">
      <c r="A72" s="3">
        <v>2</v>
      </c>
      <c r="B72" s="2" t="s">
        <v>99</v>
      </c>
      <c r="C72" s="4">
        <v>45345</v>
      </c>
      <c r="D72" s="2" t="s">
        <v>100</v>
      </c>
      <c r="E72" s="5">
        <v>369000</v>
      </c>
    </row>
    <row r="73" spans="1:5" x14ac:dyDescent="0.35">
      <c r="A73" s="3">
        <v>3</v>
      </c>
      <c r="B73" s="7" t="s">
        <v>101</v>
      </c>
      <c r="C73" s="8">
        <v>45366</v>
      </c>
      <c r="D73" s="2" t="s">
        <v>102</v>
      </c>
      <c r="E73" s="5">
        <v>828000</v>
      </c>
    </row>
    <row r="74" spans="1:5" x14ac:dyDescent="0.35">
      <c r="A74" s="3">
        <v>4</v>
      </c>
      <c r="B74" s="7" t="s">
        <v>103</v>
      </c>
      <c r="C74" s="4">
        <v>45387</v>
      </c>
      <c r="D74" s="2" t="s">
        <v>104</v>
      </c>
      <c r="E74" s="5">
        <v>5945000</v>
      </c>
    </row>
    <row r="75" spans="1:5" x14ac:dyDescent="0.35">
      <c r="A75" s="3">
        <v>5</v>
      </c>
      <c r="B75" s="7" t="s">
        <v>105</v>
      </c>
      <c r="C75" s="4">
        <v>45380</v>
      </c>
      <c r="D75" s="2" t="s">
        <v>187</v>
      </c>
      <c r="E75" s="5">
        <v>276000</v>
      </c>
    </row>
    <row r="76" spans="1:5" x14ac:dyDescent="0.35">
      <c r="A76" s="3">
        <v>6</v>
      </c>
      <c r="B76" s="7" t="s">
        <v>106</v>
      </c>
      <c r="C76" s="4">
        <v>45380</v>
      </c>
      <c r="D76" s="2" t="s">
        <v>107</v>
      </c>
      <c r="E76" s="5">
        <v>5520000</v>
      </c>
    </row>
    <row r="77" spans="1:5" x14ac:dyDescent="0.35">
      <c r="A77" s="3">
        <v>7</v>
      </c>
      <c r="B77" s="7" t="s">
        <v>108</v>
      </c>
      <c r="C77" s="4">
        <v>45380</v>
      </c>
      <c r="D77" s="2" t="s">
        <v>109</v>
      </c>
      <c r="E77" s="5">
        <v>690000</v>
      </c>
    </row>
    <row r="78" spans="1:5" x14ac:dyDescent="0.35">
      <c r="A78" s="3">
        <v>8</v>
      </c>
      <c r="B78" s="7" t="s">
        <v>110</v>
      </c>
      <c r="C78" s="4">
        <v>45380</v>
      </c>
      <c r="D78" s="2" t="s">
        <v>111</v>
      </c>
      <c r="E78" s="5">
        <v>690000</v>
      </c>
    </row>
    <row r="79" spans="1:5" x14ac:dyDescent="0.35">
      <c r="A79" s="3">
        <v>9</v>
      </c>
      <c r="B79" s="7" t="s">
        <v>112</v>
      </c>
      <c r="C79" s="4">
        <v>45387</v>
      </c>
      <c r="D79" s="2" t="s">
        <v>113</v>
      </c>
      <c r="E79" s="5">
        <v>1380000</v>
      </c>
    </row>
    <row r="80" spans="1:5" x14ac:dyDescent="0.35">
      <c r="A80" s="3">
        <v>10</v>
      </c>
      <c r="B80" s="7" t="s">
        <v>114</v>
      </c>
      <c r="C80" s="4">
        <v>45380</v>
      </c>
      <c r="D80" s="2" t="s">
        <v>115</v>
      </c>
      <c r="E80" s="5">
        <v>552000</v>
      </c>
    </row>
    <row r="81" spans="1:5" x14ac:dyDescent="0.35">
      <c r="A81" s="11"/>
      <c r="B81" s="16"/>
      <c r="C81" s="14"/>
      <c r="D81" s="12"/>
      <c r="E81" s="15"/>
    </row>
    <row r="82" spans="1:5" x14ac:dyDescent="0.35">
      <c r="E82" s="10">
        <f>E71+E72+E73+E74+E75+E76+E77+E78+E79+E80</f>
        <v>18245000</v>
      </c>
    </row>
    <row r="84" spans="1:5" x14ac:dyDescent="0.35">
      <c r="A84" s="2" t="s">
        <v>0</v>
      </c>
      <c r="B84" s="2" t="s">
        <v>1</v>
      </c>
      <c r="C84" s="2" t="s">
        <v>2</v>
      </c>
      <c r="D84" s="2" t="s">
        <v>3</v>
      </c>
      <c r="E84" s="2" t="s">
        <v>9</v>
      </c>
    </row>
    <row r="85" spans="1:5" x14ac:dyDescent="0.35">
      <c r="A85" s="2" t="s">
        <v>116</v>
      </c>
      <c r="B85" s="2" t="s">
        <v>39</v>
      </c>
      <c r="C85" s="2">
        <v>15</v>
      </c>
      <c r="D85" s="4">
        <v>45397</v>
      </c>
      <c r="E85" s="2" t="s">
        <v>17</v>
      </c>
    </row>
    <row r="87" spans="1:5" x14ac:dyDescent="0.35">
      <c r="A87" s="3" t="s">
        <v>4</v>
      </c>
      <c r="B87" s="2" t="s">
        <v>5</v>
      </c>
      <c r="C87" s="2" t="s">
        <v>6</v>
      </c>
      <c r="D87" s="2" t="s">
        <v>7</v>
      </c>
      <c r="E87" s="2" t="s">
        <v>8</v>
      </c>
    </row>
    <row r="88" spans="1:5" x14ac:dyDescent="0.35">
      <c r="A88" s="3">
        <v>1</v>
      </c>
      <c r="B88" s="2" t="s">
        <v>117</v>
      </c>
      <c r="C88" s="4">
        <v>45359</v>
      </c>
      <c r="D88" s="2" t="s">
        <v>118</v>
      </c>
      <c r="E88" s="5">
        <v>1380000</v>
      </c>
    </row>
    <row r="89" spans="1:5" x14ac:dyDescent="0.35">
      <c r="A89" s="3">
        <v>2</v>
      </c>
      <c r="B89" s="2" t="s">
        <v>119</v>
      </c>
      <c r="C89" s="8">
        <v>45367</v>
      </c>
      <c r="D89" s="2" t="s">
        <v>120</v>
      </c>
      <c r="E89" s="5">
        <v>6040000</v>
      </c>
    </row>
    <row r="90" spans="1:5" x14ac:dyDescent="0.35">
      <c r="A90" s="3">
        <v>3</v>
      </c>
      <c r="B90" s="7" t="s">
        <v>121</v>
      </c>
      <c r="C90" s="8">
        <v>45403</v>
      </c>
      <c r="D90" s="2" t="s">
        <v>122</v>
      </c>
      <c r="E90" s="5">
        <v>276000</v>
      </c>
    </row>
    <row r="91" spans="1:5" x14ac:dyDescent="0.35">
      <c r="A91" s="3">
        <v>4</v>
      </c>
      <c r="B91" s="7" t="s">
        <v>123</v>
      </c>
      <c r="C91" s="4">
        <v>45380</v>
      </c>
      <c r="D91" s="2" t="s">
        <v>124</v>
      </c>
      <c r="E91" s="5">
        <v>1380000</v>
      </c>
    </row>
    <row r="92" spans="1:5" x14ac:dyDescent="0.35">
      <c r="A92" s="3">
        <v>5</v>
      </c>
      <c r="B92" s="7" t="s">
        <v>125</v>
      </c>
      <c r="C92" s="4">
        <v>45381</v>
      </c>
      <c r="D92" s="2" t="s">
        <v>126</v>
      </c>
      <c r="E92" s="5">
        <v>6060000</v>
      </c>
    </row>
    <row r="93" spans="1:5" x14ac:dyDescent="0.35">
      <c r="A93" s="3">
        <v>6</v>
      </c>
      <c r="B93" s="7" t="s">
        <v>127</v>
      </c>
      <c r="C93" s="4">
        <v>45381</v>
      </c>
      <c r="D93" s="2" t="s">
        <v>128</v>
      </c>
      <c r="E93" s="5">
        <v>2740000</v>
      </c>
    </row>
    <row r="94" spans="1:5" x14ac:dyDescent="0.35">
      <c r="A94" s="3">
        <v>7</v>
      </c>
      <c r="B94" s="7" t="s">
        <v>129</v>
      </c>
      <c r="C94" s="4">
        <v>45346</v>
      </c>
      <c r="D94" s="2" t="s">
        <v>130</v>
      </c>
      <c r="E94" s="5">
        <v>1330000</v>
      </c>
    </row>
    <row r="95" spans="1:5" x14ac:dyDescent="0.35">
      <c r="A95" s="3">
        <v>8</v>
      </c>
      <c r="B95" s="7"/>
      <c r="C95" s="4">
        <v>45386</v>
      </c>
      <c r="D95" s="2" t="s">
        <v>186</v>
      </c>
      <c r="E95" s="5">
        <v>11040000</v>
      </c>
    </row>
    <row r="96" spans="1:5" x14ac:dyDescent="0.35">
      <c r="A96" s="3">
        <v>9</v>
      </c>
      <c r="B96" s="7"/>
      <c r="C96" s="4"/>
      <c r="D96" s="2"/>
      <c r="E96" s="5"/>
    </row>
    <row r="97" spans="1:5" x14ac:dyDescent="0.35">
      <c r="A97" s="3">
        <v>10</v>
      </c>
      <c r="B97" s="7"/>
      <c r="C97" s="4"/>
      <c r="D97" s="2"/>
      <c r="E97" s="5"/>
    </row>
    <row r="100" spans="1:5" x14ac:dyDescent="0.35">
      <c r="E100" s="10">
        <f>E88+E89+E90+E91+E92+E93+E94+E95</f>
        <v>30246000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7" sqref="G17"/>
    </sheetView>
  </sheetViews>
  <sheetFormatPr defaultRowHeight="14.5" x14ac:dyDescent="0.35"/>
  <cols>
    <col min="1" max="1" width="10.6328125" customWidth="1"/>
    <col min="2" max="3" width="11.6328125" customWidth="1"/>
    <col min="4" max="4" width="27.08984375" customWidth="1"/>
    <col min="5" max="5" width="15.6328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5" x14ac:dyDescent="0.35">
      <c r="A2" s="2" t="s">
        <v>15</v>
      </c>
      <c r="B2" s="2" t="s">
        <v>131</v>
      </c>
      <c r="C2" s="2">
        <v>15</v>
      </c>
      <c r="D2" s="4">
        <v>45397</v>
      </c>
      <c r="E2" s="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132</v>
      </c>
      <c r="C5" s="4">
        <v>45322</v>
      </c>
      <c r="D5" s="2" t="s">
        <v>133</v>
      </c>
      <c r="E5" s="5">
        <v>654000</v>
      </c>
    </row>
    <row r="6" spans="1:5" x14ac:dyDescent="0.35">
      <c r="A6" s="3">
        <v>2</v>
      </c>
      <c r="B6" s="2" t="s">
        <v>134</v>
      </c>
      <c r="C6" s="4">
        <v>45329</v>
      </c>
      <c r="D6" s="2" t="s">
        <v>135</v>
      </c>
      <c r="E6" s="5">
        <v>1064000</v>
      </c>
    </row>
    <row r="7" spans="1:5" x14ac:dyDescent="0.35">
      <c r="A7" s="3">
        <v>3</v>
      </c>
      <c r="B7" s="2" t="s">
        <v>136</v>
      </c>
      <c r="C7" s="4">
        <v>45342</v>
      </c>
      <c r="D7" s="2" t="s">
        <v>137</v>
      </c>
      <c r="E7" s="5">
        <v>12490000</v>
      </c>
    </row>
    <row r="8" spans="1:5" x14ac:dyDescent="0.35">
      <c r="A8" s="3">
        <v>4</v>
      </c>
      <c r="B8" s="2" t="s">
        <v>138</v>
      </c>
      <c r="C8" s="4">
        <v>45341</v>
      </c>
      <c r="D8" s="2" t="s">
        <v>139</v>
      </c>
      <c r="E8" s="5">
        <v>4360000</v>
      </c>
    </row>
    <row r="9" spans="1:5" x14ac:dyDescent="0.35">
      <c r="A9" s="3">
        <v>5</v>
      </c>
      <c r="B9" s="2" t="s">
        <v>140</v>
      </c>
      <c r="C9" s="4">
        <v>45351</v>
      </c>
      <c r="D9" s="2" t="s">
        <v>141</v>
      </c>
      <c r="E9" s="5">
        <v>1116000</v>
      </c>
    </row>
    <row r="10" spans="1:5" x14ac:dyDescent="0.35">
      <c r="A10" s="3">
        <v>6</v>
      </c>
      <c r="B10" s="2" t="s">
        <v>142</v>
      </c>
      <c r="C10" s="4">
        <v>45355</v>
      </c>
      <c r="D10" s="2" t="s">
        <v>143</v>
      </c>
      <c r="E10" s="5">
        <v>1700000</v>
      </c>
    </row>
    <row r="11" spans="1:5" x14ac:dyDescent="0.35">
      <c r="A11" s="3">
        <v>7</v>
      </c>
      <c r="B11" s="2" t="s">
        <v>144</v>
      </c>
      <c r="C11" s="4">
        <v>45358</v>
      </c>
      <c r="D11" s="2" t="s">
        <v>145</v>
      </c>
      <c r="E11" s="5">
        <v>1585000</v>
      </c>
    </row>
    <row r="12" spans="1:5" x14ac:dyDescent="0.35">
      <c r="A12" s="3">
        <v>8</v>
      </c>
      <c r="B12" s="2" t="s">
        <v>146</v>
      </c>
      <c r="C12" s="4">
        <v>45374</v>
      </c>
      <c r="D12" s="2" t="s">
        <v>147</v>
      </c>
      <c r="E12" s="5">
        <v>258000</v>
      </c>
    </row>
    <row r="13" spans="1:5" x14ac:dyDescent="0.35">
      <c r="A13" s="3">
        <v>9</v>
      </c>
      <c r="B13" s="2" t="s">
        <v>148</v>
      </c>
      <c r="C13" s="4">
        <v>45373</v>
      </c>
      <c r="D13" s="2" t="s">
        <v>149</v>
      </c>
      <c r="E13" s="5">
        <v>1700000</v>
      </c>
    </row>
    <row r="14" spans="1:5" x14ac:dyDescent="0.35">
      <c r="A14" s="3">
        <v>10</v>
      </c>
      <c r="B14" s="2" t="s">
        <v>150</v>
      </c>
      <c r="C14" s="4">
        <v>45373</v>
      </c>
      <c r="D14" s="2" t="s">
        <v>151</v>
      </c>
      <c r="E14" s="5">
        <v>308000</v>
      </c>
    </row>
    <row r="15" spans="1:5" x14ac:dyDescent="0.35">
      <c r="A15" s="3">
        <v>11</v>
      </c>
      <c r="B15" s="2" t="s">
        <v>152</v>
      </c>
      <c r="C15" s="4">
        <v>45383</v>
      </c>
      <c r="D15" s="2" t="s">
        <v>153</v>
      </c>
      <c r="E15" s="5">
        <v>17640000</v>
      </c>
    </row>
    <row r="16" spans="1:5" x14ac:dyDescent="0.35">
      <c r="A16" s="3">
        <v>12</v>
      </c>
      <c r="B16" s="2" t="s">
        <v>154</v>
      </c>
      <c r="C16" s="4">
        <v>45373</v>
      </c>
      <c r="D16" s="2" t="s">
        <v>188</v>
      </c>
      <c r="E16" s="5">
        <v>2390000</v>
      </c>
    </row>
    <row r="17" spans="1:5" x14ac:dyDescent="0.35">
      <c r="A17" s="3">
        <v>13</v>
      </c>
      <c r="B17" s="2" t="s">
        <v>155</v>
      </c>
      <c r="C17" s="4">
        <v>45383</v>
      </c>
      <c r="D17" s="2" t="s">
        <v>156</v>
      </c>
      <c r="E17" s="5">
        <v>4364000</v>
      </c>
    </row>
    <row r="18" spans="1:5" x14ac:dyDescent="0.35">
      <c r="A18" s="3">
        <v>14</v>
      </c>
      <c r="B18" s="2" t="s">
        <v>157</v>
      </c>
      <c r="C18" s="4">
        <v>45376</v>
      </c>
      <c r="D18" s="2" t="s">
        <v>158</v>
      </c>
      <c r="E18" s="5">
        <v>1700000</v>
      </c>
    </row>
    <row r="19" spans="1:5" x14ac:dyDescent="0.35">
      <c r="A19" s="3">
        <v>15</v>
      </c>
      <c r="B19" s="2" t="s">
        <v>159</v>
      </c>
      <c r="C19" s="4">
        <v>45376</v>
      </c>
      <c r="D19" s="2" t="s">
        <v>160</v>
      </c>
      <c r="E19" s="5">
        <v>1700000</v>
      </c>
    </row>
    <row r="20" spans="1:5" x14ac:dyDescent="0.35">
      <c r="A20" s="3">
        <v>16</v>
      </c>
      <c r="B20" s="2" t="s">
        <v>161</v>
      </c>
      <c r="C20" s="4">
        <v>45376</v>
      </c>
      <c r="D20" s="2" t="s">
        <v>162</v>
      </c>
      <c r="E20" s="5">
        <v>2376000</v>
      </c>
    </row>
    <row r="21" spans="1:5" x14ac:dyDescent="0.35">
      <c r="A21" s="3">
        <v>17</v>
      </c>
      <c r="B21" s="2" t="s">
        <v>163</v>
      </c>
      <c r="C21" s="4">
        <v>45380</v>
      </c>
      <c r="D21" s="2" t="s">
        <v>164</v>
      </c>
      <c r="E21" s="5">
        <v>850000</v>
      </c>
    </row>
    <row r="22" spans="1:5" x14ac:dyDescent="0.35">
      <c r="A22" s="3">
        <v>18</v>
      </c>
      <c r="B22" s="2" t="s">
        <v>165</v>
      </c>
      <c r="C22" s="4">
        <v>45387</v>
      </c>
      <c r="D22" s="2" t="s">
        <v>166</v>
      </c>
      <c r="E22" s="9">
        <v>552000</v>
      </c>
    </row>
    <row r="24" spans="1:5" x14ac:dyDescent="0.35">
      <c r="E24" s="10">
        <f>SUM(E5:E22)</f>
        <v>56807000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9" sqref="E9"/>
    </sheetView>
  </sheetViews>
  <sheetFormatPr defaultRowHeight="14.5" x14ac:dyDescent="0.35"/>
  <cols>
    <col min="1" max="1" width="10.6328125" customWidth="1"/>
    <col min="2" max="3" width="11.6328125" customWidth="1"/>
    <col min="4" max="4" width="22.6328125" customWidth="1"/>
    <col min="5" max="5" width="15.6328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5" x14ac:dyDescent="0.35">
      <c r="A2" s="2" t="s">
        <v>20</v>
      </c>
      <c r="B2" s="2" t="s">
        <v>21</v>
      </c>
      <c r="C2" s="2">
        <v>15</v>
      </c>
      <c r="D2" s="4">
        <v>45397</v>
      </c>
      <c r="E2" s="2" t="s">
        <v>17</v>
      </c>
    </row>
    <row r="4" spans="1:5" x14ac:dyDescent="0.35">
      <c r="A4" s="3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5">
      <c r="A5" s="3">
        <v>1</v>
      </c>
      <c r="B5" s="2" t="s">
        <v>167</v>
      </c>
      <c r="C5" s="4">
        <v>45341</v>
      </c>
      <c r="D5" s="2" t="s">
        <v>168</v>
      </c>
      <c r="E5" s="5">
        <v>2261000</v>
      </c>
    </row>
    <row r="6" spans="1:5" x14ac:dyDescent="0.35">
      <c r="A6" s="3">
        <v>2</v>
      </c>
      <c r="B6" s="2" t="s">
        <v>169</v>
      </c>
      <c r="C6" s="4">
        <v>45344</v>
      </c>
      <c r="D6" s="2" t="s">
        <v>170</v>
      </c>
      <c r="E6" s="5">
        <v>1160000</v>
      </c>
    </row>
    <row r="7" spans="1:5" x14ac:dyDescent="0.35">
      <c r="A7" s="3">
        <v>3</v>
      </c>
      <c r="B7" s="2" t="s">
        <v>171</v>
      </c>
      <c r="C7" s="4">
        <v>45355</v>
      </c>
      <c r="D7" s="2" t="s">
        <v>172</v>
      </c>
      <c r="E7" s="5">
        <v>1140000</v>
      </c>
    </row>
    <row r="8" spans="1:5" x14ac:dyDescent="0.35">
      <c r="A8" s="3">
        <v>4</v>
      </c>
      <c r="B8" s="2" t="s">
        <v>173</v>
      </c>
      <c r="C8" s="4">
        <v>45358</v>
      </c>
      <c r="D8" s="2" t="s">
        <v>174</v>
      </c>
      <c r="E8" s="5">
        <v>361000</v>
      </c>
    </row>
    <row r="9" spans="1:5" x14ac:dyDescent="0.35">
      <c r="A9" s="3">
        <v>5</v>
      </c>
      <c r="B9" s="2" t="s">
        <v>175</v>
      </c>
      <c r="C9" s="4">
        <v>45380</v>
      </c>
      <c r="D9" s="2" t="s">
        <v>176</v>
      </c>
      <c r="E9" s="5">
        <v>6160000</v>
      </c>
    </row>
    <row r="10" spans="1:5" x14ac:dyDescent="0.35">
      <c r="A10" s="3">
        <v>6</v>
      </c>
      <c r="B10" s="2" t="s">
        <v>182</v>
      </c>
      <c r="C10" s="4">
        <v>45387</v>
      </c>
      <c r="D10" s="2" t="s">
        <v>183</v>
      </c>
      <c r="E10" s="5">
        <v>1127000</v>
      </c>
    </row>
    <row r="11" spans="1:5" x14ac:dyDescent="0.35">
      <c r="A11" s="3">
        <v>7</v>
      </c>
      <c r="B11" s="2" t="s">
        <v>184</v>
      </c>
      <c r="C11" s="4">
        <v>45343</v>
      </c>
      <c r="D11" s="2" t="s">
        <v>185</v>
      </c>
      <c r="E11" s="5">
        <v>203000</v>
      </c>
    </row>
    <row r="12" spans="1:5" x14ac:dyDescent="0.35">
      <c r="A12" s="3">
        <v>8</v>
      </c>
      <c r="B12" s="2"/>
      <c r="C12" s="4"/>
      <c r="D12" s="2"/>
      <c r="E12" s="5"/>
    </row>
    <row r="13" spans="1:5" x14ac:dyDescent="0.35">
      <c r="A13" s="3">
        <v>9</v>
      </c>
      <c r="B13" s="2"/>
      <c r="C13" s="4"/>
      <c r="D13" s="2"/>
      <c r="E13" s="5"/>
    </row>
    <row r="14" spans="1:5" x14ac:dyDescent="0.35">
      <c r="A14" s="3">
        <v>10</v>
      </c>
      <c r="B14" s="2"/>
      <c r="C14" s="2"/>
      <c r="D14" s="2"/>
      <c r="E14" s="2"/>
    </row>
    <row r="17" spans="5:5" x14ac:dyDescent="0.35">
      <c r="E17" s="10">
        <f>E5+E6+E7+E8+E9+E10+E11</f>
        <v>12412000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FRENDY</vt:lpstr>
      <vt:lpstr>MOTORIS HARIYANTO</vt:lpstr>
      <vt:lpstr>ANNIS H( OPNAME GUDANG )</vt:lpstr>
      <vt:lpstr>OFFICE ( BENGKULU )</vt:lpstr>
      <vt:lpstr>OFFICE ( JABAR )</vt:lpstr>
      <vt:lpstr>IMAM</vt:lpstr>
      <vt:lpstr>IQBAL M</vt:lpstr>
      <vt:lpstr>HARIYANTO</vt:lpstr>
      <vt:lpstr>SANDI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A28</dc:creator>
  <cp:lastModifiedBy>ismail - [2010]</cp:lastModifiedBy>
  <dcterms:created xsi:type="dcterms:W3CDTF">2024-04-15T19:42:30Z</dcterms:created>
  <dcterms:modified xsi:type="dcterms:W3CDTF">2024-04-17T00:58:11Z</dcterms:modified>
</cp:coreProperties>
</file>