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mp\own\xlsxchecker\"/>
    </mc:Choice>
  </mc:AlternateContent>
  <xr:revisionPtr revIDLastSave="0" documentId="8_{52579ECE-BFFE-4EEE-B275-D4F92CB56CFA}" xr6:coauthVersionLast="41" xr6:coauthVersionMax="41" xr10:uidLastSave="{00000000-0000-0000-0000-000000000000}"/>
  <bookViews>
    <workbookView xWindow="16230" yWindow="900" windowWidth="28005" windowHeight="18960" tabRatio="917" xr2:uid="{00000000-000D-0000-FFFF-FFFF00000000}"/>
  </bookViews>
  <sheets>
    <sheet name="Template Tracking" sheetId="1" r:id="rId1"/>
  </sheets>
  <definedNames>
    <definedName name="_xlnm._FilterDatabase" localSheetId="0" hidden="1">'Template Tracking'!$A$1:$A$5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/>
  <c r="E3" i="1" s="1" a="1"/>
  <c r="E3" i="1" s="1"/>
  <c r="D4" i="1" a="1"/>
  <c r="D4" i="1" s="1"/>
  <c r="D5" i="1" a="1"/>
  <c r="D5" i="1" s="1"/>
  <c r="E2" i="1" a="1"/>
  <c r="E2" i="1"/>
  <c r="E4" i="1" a="1"/>
  <c r="E4" i="1" s="1"/>
  <c r="E5" i="1" a="1"/>
  <c r="E5" i="1" s="1"/>
  <c r="C5" i="1" a="1"/>
  <c r="C5" i="1" s="1"/>
  <c r="C4" i="1" a="1"/>
  <c r="C4" i="1" s="1"/>
  <c r="C3" i="1" a="1"/>
  <c r="C3" i="1" s="1"/>
  <c r="C2" i="1" a="1"/>
  <c r="C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PanelBoM" description="Connexion à la requête « PanelBoM » dans le classeur." type="5" refreshedVersion="6" background="1" saveData="1">
    <dbPr connection="Provider=Microsoft.Mashup.OleDb.1;Data Source=$Workbook$;Location=PanelBoM;Extended Properties=&quot;&quot;" command="SELECT * FROM [PanelBoM]"/>
  </connection>
</connections>
</file>

<file path=xl/sharedStrings.xml><?xml version="1.0" encoding="utf-8"?>
<sst xmlns="http://schemas.openxmlformats.org/spreadsheetml/2006/main" count="21" uniqueCount="17">
  <si>
    <t>Item</t>
  </si>
  <si>
    <t>Name</t>
  </si>
  <si>
    <t>Trl</t>
  </si>
  <si>
    <t>Jira Link Title</t>
  </si>
  <si>
    <t>Jira Url</t>
  </si>
  <si>
    <t>2columns2X1WidgetGroup</t>
  </si>
  <si>
    <t>2columnsListitemGroup</t>
  </si>
  <si>
    <t>Template</t>
  </si>
  <si>
    <t xml:space="preserve">, </t>
  </si>
  <si>
    <t>2columnsContentGroup</t>
  </si>
  <si>
    <t>Panels (PLEASE TYPE ', ' AT END OF EACH STRING)</t>
  </si>
  <si>
    <t>Comments</t>
  </si>
  <si>
    <t>1column2X1WidgetGroup</t>
  </si>
  <si>
    <t xml:space="preserve">, SA4, SD2, SA2, SC4, </t>
  </si>
  <si>
    <t xml:space="preserve">, MR1w21, </t>
  </si>
  <si>
    <t xml:space="preserve">, SEP1w21, </t>
  </si>
  <si>
    <t>PETER - TEST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</si>
</sst>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1"/>
    <xf numFmtId="0" fontId="5" fillId="0" borderId="2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0" xfId="1" applyNumberFormat="1" applyFill="1" applyAlignment="1">
      <alignment horizontal="left" vertical="top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</cellXfs>
  <cellStyles count="4">
    <cellStyle name="Hyperlink" xfId="1" builtinId="8"/>
    <cellStyle name="Normal" xfId="0" builtinId="0"/>
    <cellStyle name="tableTitle" xfId="3" xr:uid="{00000000-0005-0000-0000-000002000000}"/>
    <cellStyle name="title 2" xfId="2" xr:uid="{00000000-0005-0000-0000-000003000000}"/>
  </cellStyles>
  <dxfs count="49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left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mplateTracking" displayName="TemplateTracking" ref="A1:G5" totalsRowShown="0" headerRowDxfId="48" dataDxfId="47">
  <autoFilter ref="A1:G5" xr:uid="{00000000-0009-0000-0100-000002000000}"/>
  <sortState xmlns:xlrd2="http://schemas.microsoft.com/office/spreadsheetml/2017/richdata2" ref="A2:G5">
    <sortCondition descending="1" ref="A2:A5"/>
    <sortCondition ref="B2:B5"/>
  </sortState>
  <tableColumns count="7">
    <tableColumn id="1" xr3:uid="{00000000-0010-0000-0000-000001000000}" name="Item" dataDxfId="46"/>
    <tableColumn id="2" xr3:uid="{00000000-0010-0000-0000-000002000000}" name="Name" dataDxfId="45"/>
    <tableColumn id="3" xr3:uid="{00000000-0010-0000-0000-000003000000}" name="Trl" dataDxfId="44">
      <calculatedColumnFormula array="1">IF(TemplateTracking[[#This Row],[Item]]="template",INDEX(#REF!,MATCH(TRUE,SEARCH(INDEX(#REF!,MATCH(TRUE,SEARCH(TemplateTracking[[#This Row],[Name]],#REF!)=1,0)),#REF!)&gt;0,0)),
IF(TemplateTracking[[#This Row],[Item]]="HCD Ref",IF(IFERROR(VLOOKUP(TemplateTracking[[#This Row],[Name]],#REF!,3,FALSE),0)=0,IF(IFERROR(SEARCH("_????_*_",TemplateTracking[[#This Row],[Name]]),0)&gt;0,"HCD design WIP","HCD ref missing"),"HCD Ready for DEV"),
IF(TemplateTracking[[#This Row],[Item]]="Pictogram",IF(IFERROR(SEARCH("missing",TemplateTracking[[#This Row],[Name]]),FALSE),"Picto missing !","Picto OK"),
IF(TemplateTracking[[#This Row],[Item]]="Carline",IF(IFERROR(SEARCH("missing",TemplateTracking[[#This Row],[Name]]),FALSE),"Carline missing !","Carline OK"),
IF(TemplateTracking[[#This Row],[Item]]="StyleImage",IF(IFERROR(SEARCH("missing",TemplateTracking[[#This Row],[Name]]),FALSE),"StyleImage missing !","StyleImage OK"),
IF(TemplateTracking[[#This Row],[Item]]="Sound",IF(IFERROR(SEARCH("GEN-CHS-SSP-GUK-",TemplateTracking[[#This Row],[Jira Link Title]]),FALSE),"Sound asset OK","Sound asset missing !"),
"?"))))))</calculatedColumnFormula>
    </tableColumn>
    <tableColumn id="4" xr3:uid="{00000000-0010-0000-0000-000004000000}" name="Jira Link Title" dataDxfId="43">
      <calculatedColumnFormula array="1">IF(TemplateTracking[[#This Row],[Item]]="template",INDEX(#REF!,MATCH(TRUE,SEARCH(TemplateTracking[[#This Row],[Name]],#REF!)=1,0)),
IF(TemplateTracking[[#This Row],[Item]]="HCD Ref","cf HCD conformity Matrix",
IF(TemplateTracking[[#This Row],[Item]]="Pictogram","cf picto DB within Assets IVI 2020",
IF(TemplateTracking[[#This Row],[Item]]="Carline","cf Carline within Assets IVI 2020",
IF(TemplateTracking[[#This Row],[Item]]="StyleImage","cf StyleImage within Assets IVI 2020",
IF(TemplateTracking[[#This Row],[Item]]="Sound",INDEX(#REF!,MATCH(TemplateTracking[[#This Row],[Name]],#REF!,0)),
"?"))))))</calculatedColumnFormula>
    </tableColumn>
    <tableColumn id="5" xr3:uid="{00000000-0010-0000-0000-000005000000}" name="Jira Url" dataDxfId="42">
      <calculatedColumnFormula array="1">IF(TemplateTracking[[#This Row],[Item]]="template",HYPERLINK("http://jira-engineer.inetpsa.com/browse/"&amp;D2,D2),
IF(TemplateTracking[[#This Row],[Item]]="Pictogram",HYPERLINK("http://docinfogroupe.inetpsa.com/ead/doc/ref.02011_17_00511/v.vc/fiche","02011_17_00511"),
IF(TemplateTracking[[#This Row],[Item]]="HCD Ref",HYPERLINK("http://docinfogroupe.inetpsa.com/ead/doc/ref.02017_17_05662/v.vc/pj","02017_17_05662"),
IF(TemplateTracking[[#This Row],[Item]]="Carline",HYPERLINK("http://docinfogroupe.inetpsa.com/ead/doc/ref.02011_17_00511/v.vc/fiche","02011_17_00511"),
IF(TemplateTracking[[#This Row],[Item]]="StyleImage",HYPERLINK("http://docinfogroupe.inetpsa.com/ead/doc/ref.02011_17_00511/v.vc/fiche","02011_17_00511"),
IF(TemplateTracking[[#This Row],[Item]]="sound",HYPERLINK("http://docinfogroupe.inetpsa.com/ead/doc/ref.01984_16_00183/v.vc/fiche","01984_16_00183"),
"?"))))))</calculatedColumnFormula>
    </tableColumn>
    <tableColumn id="6" xr3:uid="{00000000-0010-0000-0000-000006000000}" name="Panels (PLEASE TYPE ', ' AT END OF EACH STRING)" dataDxfId="41"/>
    <tableColumn id="7" xr3:uid="{00000000-0010-0000-0000-000007000000}" name="Comments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G7"/>
  <sheetViews>
    <sheetView tabSelected="1" zoomScale="125" workbookViewId="0">
      <pane ySplit="1" topLeftCell="A2" activePane="bottomLeft" state="frozen"/>
      <selection pane="bottomLeft" activeCell="B2" sqref="A2:G5"/>
    </sheetView>
  </sheetViews>
  <sheetFormatPr defaultColWidth="8.42578125" defaultRowHeight="15" x14ac:dyDescent="0.25"/>
  <cols>
    <col min="1" max="1" width="14.42578125" style="1" customWidth="1"/>
    <col min="2" max="2" width="72.140625" style="9" customWidth="1"/>
    <col min="3" max="3" width="5.42578125" style="1" customWidth="1"/>
    <col min="4" max="4" width="18.85546875" style="1" customWidth="1"/>
    <col min="5" max="5" width="13.42578125" style="1" customWidth="1"/>
    <col min="6" max="6" width="84.42578125" style="11" customWidth="1"/>
    <col min="7" max="7" width="21.42578125" style="1" customWidth="1"/>
    <col min="8" max="16384" width="8.42578125" style="1"/>
  </cols>
  <sheetData>
    <row r="1" spans="1:7" customFormat="1" ht="26.25" customHeight="1" x14ac:dyDescent="0.2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  <c r="F1" s="13" t="s">
        <v>10</v>
      </c>
      <c r="G1" s="2" t="s">
        <v>11</v>
      </c>
    </row>
    <row r="2" spans="1:7" x14ac:dyDescent="0.25">
      <c r="A2" s="7" t="s">
        <v>7</v>
      </c>
      <c r="B2" s="7" t="s">
        <v>12</v>
      </c>
      <c r="C2" s="8" t="e">
        <f t="array" ref="C2">IF(TemplateTracking[[#This Row],[Item]]="template",INDEX(#REF!,MATCH(TRUE,SEARCH(INDEX(#REF!,MATCH(TRUE,SEARCH(TemplateTracking[[#This Row],[Name]],#REF!)=1,0)),#REF!)&gt;0,0)),
IF(TemplateTracking[[#This Row],[Item]]="HCD Ref",IF(IFERROR(VLOOKUP(TemplateTracking[[#This Row],[Name]],#REF!,3,FALSE),0)=0,IF(IFERROR(SEARCH("_????_*_",TemplateTracking[[#This Row],[Name]]),0)&gt;0,"HCD design WIP","HCD ref missing"),"HCD Ready for DEV"),
IF(TemplateTracking[[#This Row],[Item]]="Pictogram",IF(IFERROR(SEARCH("missing",TemplateTracking[[#This Row],[Name]]),FALSE),"Picto missing !","Picto OK"),
IF(TemplateTracking[[#This Row],[Item]]="Carline",IF(IFERROR(SEARCH("missing",TemplateTracking[[#This Row],[Name]]),FALSE),"Carline missing !","Carline OK"),
IF(TemplateTracking[[#This Row],[Item]]="StyleImage",IF(IFERROR(SEARCH("missing",TemplateTracking[[#This Row],[Name]]),FALSE),"StyleImage missing !","StyleImage OK"),
IF(TemplateTracking[[#This Row],[Item]]="Sound",IF(IFERROR(SEARCH("GEN-CHS-SSP-GUK-",TemplateTracking[[#This Row],[Jira Link Title]]),FALSE),"Sound asset OK","Sound asset missing !"),
"?"))))))</f>
        <v>#REF!</v>
      </c>
      <c r="D2" s="4" t="e">
        <f t="array" ref="D2">IF(TemplateTracking[[#This Row],[Item]]="template",INDEX(#REF!,MATCH(TRUE,SEARCH(TemplateTracking[[#This Row],[Name]],#REF!)=1,0)),
IF(TemplateTracking[[#This Row],[Item]]="HCD Ref","cf HCD conformity Matrix",
IF(TemplateTracking[[#This Row],[Item]]="Pictogram","cf picto DB within Assets IVI 2020",
IF(TemplateTracking[[#This Row],[Item]]="Carline","cf Carline within Assets IVI 2020",
IF(TemplateTracking[[#This Row],[Item]]="StyleImage","cf StyleImage within Assets IVI 2020",
IF(TemplateTracking[[#This Row],[Item]]="Sound",INDEX(#REF!,MATCH(TemplateTracking[[#This Row],[Name]],#REF!,0)),
"?"))))))</f>
        <v>#REF!</v>
      </c>
      <c r="E2" s="12" t="e">
        <f t="array" ref="E2">IF(TemplateTracking[[#This Row],[Item]]="template",HYPERLINK("http://jira-engineer.inetpsa.com/browse/"&amp;D2,D2),
IF(TemplateTracking[[#This Row],[Item]]="Pictogram",HYPERLINK("http://docinfogroupe.inetpsa.com/ead/doc/ref.02011_17_00511/v.vc/fiche","02011_17_00511"),
IF(TemplateTracking[[#This Row],[Item]]="HCD Ref",HYPERLINK("http://docinfogroupe.inetpsa.com/ead/doc/ref.02017_17_05662/v.vc/pj","02017_17_05662"),
IF(TemplateTracking[[#This Row],[Item]]="Carline",HYPERLINK("http://docinfogroupe.inetpsa.com/ead/doc/ref.02011_17_00511/v.vc/fiche","02011_17_00511"),
IF(TemplateTracking[[#This Row],[Item]]="StyleImage",HYPERLINK("http://docinfogroupe.inetpsa.com/ead/doc/ref.02011_17_00511/v.vc/fiche","02011_17_00511"),
IF(TemplateTracking[[#This Row],[Item]]="sound",HYPERLINK("http://docinfogroupe.inetpsa.com/ead/doc/ref.01984_16_00183/v.vc/fiche","01984_16_00183"),
"?"))))))</f>
        <v>#REF!</v>
      </c>
      <c r="F2" s="6" t="s">
        <v>14</v>
      </c>
      <c r="G2" s="1" t="s">
        <v>16</v>
      </c>
    </row>
    <row r="3" spans="1:7" x14ac:dyDescent="0.25">
      <c r="A3" s="16" t="s">
        <v>7</v>
      </c>
      <c r="B3" s="7" t="s">
        <v>5</v>
      </c>
      <c r="C3" s="8" t="e">
        <f t="array" ref="C3">IF(TemplateTracking[[#This Row],[Item]]="template",INDEX(#REF!,MATCH(TRUE,SEARCH(INDEX(#REF!,MATCH(TRUE,SEARCH(TemplateTracking[[#This Row],[Name]],#REF!)=1,0)),#REF!)&gt;0,0)),
IF(TemplateTracking[[#This Row],[Item]]="HCD Ref",IF(IFERROR(VLOOKUP(TemplateTracking[[#This Row],[Name]],#REF!,3,FALSE),0)=0,IF(IFERROR(SEARCH("_????_*_",TemplateTracking[[#This Row],[Name]]),0)&gt;0,"HCD design WIP","HCD ref missing"),"HCD Ready for DEV"),
IF(TemplateTracking[[#This Row],[Item]]="Pictogram",IF(IFERROR(SEARCH("missing",TemplateTracking[[#This Row],[Name]]),FALSE),"Picto missing !","Picto OK"),
IF(TemplateTracking[[#This Row],[Item]]="Carline",IF(IFERROR(SEARCH("missing",TemplateTracking[[#This Row],[Name]]),FALSE),"Carline missing !","Carline OK"),
IF(TemplateTracking[[#This Row],[Item]]="StyleImage",IF(IFERROR(SEARCH("missing",TemplateTracking[[#This Row],[Name]]),FALSE),"StyleImage missing !","StyleImage OK"),
IF(TemplateTracking[[#This Row],[Item]]="Sound",IF(IFERROR(SEARCH("GEN-CHS-SSP-GUK-",TemplateTracking[[#This Row],[Jira Link Title]]),FALSE),"Sound asset OK","Sound asset missing !"),
"?"))))))</f>
        <v>#REF!</v>
      </c>
      <c r="D3" s="4" t="e">
        <f t="array" ref="D3">IF(TemplateTracking[[#This Row],[Item]]="template",INDEX(#REF!,MATCH(TRUE,SEARCH(TemplateTracking[[#This Row],[Name]],#REF!)=1,0)),
IF(TemplateTracking[[#This Row],[Item]]="HCD Ref","cf HCD conformity Matrix",
IF(TemplateTracking[[#This Row],[Item]]="Pictogram","cf picto DB within Assets IVI 2020",
IF(TemplateTracking[[#This Row],[Item]]="Carline","cf Carline within Assets IVI 2020",
IF(TemplateTracking[[#This Row],[Item]]="StyleImage","cf StyleImage within Assets IVI 2020",
IF(TemplateTracking[[#This Row],[Item]]="Sound",INDEX(#REF!,MATCH(TemplateTracking[[#This Row],[Name]],#REF!,0)),
"?"))))))</f>
        <v>#REF!</v>
      </c>
      <c r="E3" s="3" t="e">
        <f t="array" ref="E3">IF(TemplateTracking[[#This Row],[Item]]="template",HYPERLINK("http://jira-engineer.inetpsa.com/browse/"&amp;D3,D3),
IF(TemplateTracking[[#This Row],[Item]]="Pictogram",HYPERLINK("http://docinfogroupe.inetpsa.com/ead/doc/ref.02011_17_00511/v.vc/fiche","02011_17_00511"),
IF(TemplateTracking[[#This Row],[Item]]="HCD Ref",HYPERLINK("http://docinfogroupe.inetpsa.com/ead/doc/ref.02017_17_05662/v.vc/pj","02017_17_05662"),
IF(TemplateTracking[[#This Row],[Item]]="Carline",HYPERLINK("http://docinfogroupe.inetpsa.com/ead/doc/ref.02011_17_00511/v.vc/fiche","02011_17_00511"),
IF(TemplateTracking[[#This Row],[Item]]="StyleImage",HYPERLINK("http://docinfogroupe.inetpsa.com/ead/doc/ref.02011_17_00511/v.vc/fiche","02011_17_00511"),
IF(TemplateTracking[[#This Row],[Item]]="sound",HYPERLINK("http://docinfogroupe.inetpsa.com/ead/doc/ref.01984_16_00183/v.vc/fiche","01984_16_00183"),
"?"))))))</f>
        <v>#REF!</v>
      </c>
      <c r="F3" s="6" t="s">
        <v>15</v>
      </c>
      <c r="G3" s="1" t="s">
        <v>16</v>
      </c>
    </row>
    <row r="4" spans="1:7" x14ac:dyDescent="0.25">
      <c r="A4" s="7" t="s">
        <v>7</v>
      </c>
      <c r="B4" s="9" t="s">
        <v>9</v>
      </c>
      <c r="C4" s="8" t="e">
        <f t="array" ref="C4">IF(TemplateTracking[[#This Row],[Item]]="template",INDEX(#REF!,MATCH(TRUE,SEARCH(INDEX(#REF!,MATCH(TRUE,SEARCH(TemplateTracking[[#This Row],[Name]],#REF!)=1,0)),#REF!)&gt;0,0)),
IF(TemplateTracking[[#This Row],[Item]]="HCD Ref",IF(IFERROR(VLOOKUP(TemplateTracking[[#This Row],[Name]],#REF!,3,FALSE),0)=0,IF(IFERROR(SEARCH("_????_*_",TemplateTracking[[#This Row],[Name]]),0)&gt;0,"HCD design WIP","HCD ref missing"),"HCD Ready for DEV"),
IF(TemplateTracking[[#This Row],[Item]]="Pictogram",IF(IFERROR(SEARCH("missing",TemplateTracking[[#This Row],[Name]]),FALSE),"Picto missing !","Picto OK"),
IF(TemplateTracking[[#This Row],[Item]]="Carline",IF(IFERROR(SEARCH("missing",TemplateTracking[[#This Row],[Name]]),FALSE),"Carline missing !","Carline OK"),
IF(TemplateTracking[[#This Row],[Item]]="StyleImage",IF(IFERROR(SEARCH("missing",TemplateTracking[[#This Row],[Name]]),FALSE),"StyleImage missing !","StyleImage OK"),
IF(TemplateTracking[[#This Row],[Item]]="Sound",IF(IFERROR(SEARCH("GEN-CHS-SSP-GUK-",TemplateTracking[[#This Row],[Jira Link Title]]),FALSE),"Sound asset OK","Sound asset missing !"),
"?"))))))</f>
        <v>#REF!</v>
      </c>
      <c r="D4" s="4" t="e">
        <f t="array" ref="D4">IF(TemplateTracking[[#This Row],[Item]]="template",INDEX(#REF!,MATCH(TRUE,SEARCH(TemplateTracking[[#This Row],[Name]],#REF!)=1,0)),
IF(TemplateTracking[[#This Row],[Item]]="HCD Ref","cf HCD conformity Matrix",
IF(TemplateTracking[[#This Row],[Item]]="Pictogram","cf picto DB within Assets IVI 2020",
IF(TemplateTracking[[#This Row],[Item]]="Carline","cf Carline within Assets IVI 2020",
IF(TemplateTracking[[#This Row],[Item]]="StyleImage","cf StyleImage within Assets IVI 2020",
IF(TemplateTracking[[#This Row],[Item]]="Sound",INDEX(#REF!,MATCH(TemplateTracking[[#This Row],[Name]],#REF!,0)),
"?"))))))</f>
        <v>#REF!</v>
      </c>
      <c r="E4" s="3" t="e">
        <f t="array" ref="E4">IF(TemplateTracking[[#This Row],[Item]]="template",HYPERLINK("http://jira-engineer.inetpsa.com/browse/"&amp;D4,D4),
IF(TemplateTracking[[#This Row],[Item]]="Pictogram",HYPERLINK("http://docinfogroupe.inetpsa.com/ead/doc/ref.02011_17_00511/v.vc/fiche","02011_17_00511"),
IF(TemplateTracking[[#This Row],[Item]]="HCD Ref",HYPERLINK("http://docinfogroupe.inetpsa.com/ead/doc/ref.02017_17_05662/v.vc/pj","02017_17_05662"),
IF(TemplateTracking[[#This Row],[Item]]="Carline",HYPERLINK("http://docinfogroupe.inetpsa.com/ead/doc/ref.02011_17_00511/v.vc/fiche","02011_17_00511"),
IF(TemplateTracking[[#This Row],[Item]]="StyleImage",HYPERLINK("http://docinfogroupe.inetpsa.com/ead/doc/ref.02011_17_00511/v.vc/fiche","02011_17_00511"),
IF(TemplateTracking[[#This Row],[Item]]="sound",HYPERLINK("http://docinfogroupe.inetpsa.com/ead/doc/ref.01984_16_00183/v.vc/fiche","01984_16_00183"),
"?"))))))</f>
        <v>#REF!</v>
      </c>
      <c r="F4" s="6" t="s">
        <v>8</v>
      </c>
    </row>
    <row r="5" spans="1:7" x14ac:dyDescent="0.25">
      <c r="A5" s="7" t="s">
        <v>7</v>
      </c>
      <c r="B5" s="7" t="s">
        <v>6</v>
      </c>
      <c r="C5" s="8" t="e">
        <f t="array" ref="C5">IF(TemplateTracking[[#This Row],[Item]]="template",INDEX(#REF!,MATCH(TRUE,SEARCH(INDEX(#REF!,MATCH(TRUE,SEARCH(TemplateTracking[[#This Row],[Name]],#REF!)=1,0)),#REF!)&gt;0,0)),
IF(TemplateTracking[[#This Row],[Item]]="HCD Ref",IF(IFERROR(VLOOKUP(TemplateTracking[[#This Row],[Name]],#REF!,3,FALSE),0)=0,IF(IFERROR(SEARCH("_????_*_",TemplateTracking[[#This Row],[Name]]),0)&gt;0,"HCD design WIP","HCD ref missing"),"HCD Ready for DEV"),
IF(TemplateTracking[[#This Row],[Item]]="Pictogram",IF(IFERROR(SEARCH("missing",TemplateTracking[[#This Row],[Name]]),FALSE),"Picto missing !","Picto OK"),
IF(TemplateTracking[[#This Row],[Item]]="Carline",IF(IFERROR(SEARCH("missing",TemplateTracking[[#This Row],[Name]]),FALSE),"Carline missing !","Carline OK"),
IF(TemplateTracking[[#This Row],[Item]]="StyleImage",IF(IFERROR(SEARCH("missing",TemplateTracking[[#This Row],[Name]]),FALSE),"StyleImage missing !","StyleImage OK"),
IF(TemplateTracking[[#This Row],[Item]]="Sound",IF(IFERROR(SEARCH("GEN-CHS-SSP-GUK-",TemplateTracking[[#This Row],[Jira Link Title]]),FALSE),"Sound asset OK","Sound asset missing !"),
"?"))))))</f>
        <v>#REF!</v>
      </c>
      <c r="D5" s="4" t="e">
        <f t="array" ref="D5">IF(TemplateTracking[[#This Row],[Item]]="template",INDEX(#REF!,MATCH(TRUE,SEARCH(TemplateTracking[[#This Row],[Name]],#REF!)=1,0)),
IF(TemplateTracking[[#This Row],[Item]]="HCD Ref","cf HCD conformity Matrix",
IF(TemplateTracking[[#This Row],[Item]]="Pictogram","cf picto DB within Assets IVI 2020",
IF(TemplateTracking[[#This Row],[Item]]="Carline","cf Carline within Assets IVI 2020",
IF(TemplateTracking[[#This Row],[Item]]="StyleImage","cf StyleImage within Assets IVI 2020",
IF(TemplateTracking[[#This Row],[Item]]="Sound",INDEX(#REF!,MATCH(TemplateTracking[[#This Row],[Name]],#REF!,0)),
"?"))))))</f>
        <v>#REF!</v>
      </c>
      <c r="E5" s="3" t="e">
        <f t="array" ref="E5">IF(TemplateTracking[[#This Row],[Item]]="template",HYPERLINK("http://jira-engineer.inetpsa.com/browse/"&amp;D5,D5),
IF(TemplateTracking[[#This Row],[Item]]="Pictogram",HYPERLINK("http://docinfogroupe.inetpsa.com/ead/doc/ref.02011_17_00511/v.vc/fiche","02011_17_00511"),
IF(TemplateTracking[[#This Row],[Item]]="HCD Ref",HYPERLINK("http://docinfogroupe.inetpsa.com/ead/doc/ref.02017_17_05662/v.vc/pj","02017_17_05662"),
IF(TemplateTracking[[#This Row],[Item]]="Carline",HYPERLINK("http://docinfogroupe.inetpsa.com/ead/doc/ref.02011_17_00511/v.vc/fiche","02011_17_00511"),
IF(TemplateTracking[[#This Row],[Item]]="StyleImage",HYPERLINK("http://docinfogroupe.inetpsa.com/ead/doc/ref.02011_17_00511/v.vc/fiche","02011_17_00511"),
IF(TemplateTracking[[#This Row],[Item]]="sound",HYPERLINK("http://docinfogroupe.inetpsa.com/ead/doc/ref.01984_16_00183/v.vc/fiche","01984_16_00183"),
"?"))))))</f>
        <v>#REF!</v>
      </c>
      <c r="F5" s="6" t="s">
        <v>13</v>
      </c>
    </row>
    <row r="6" spans="1:7" x14ac:dyDescent="0.25">
      <c r="A6" s="15"/>
      <c r="B6" s="10"/>
      <c r="C6" s="15"/>
      <c r="D6" s="15"/>
      <c r="E6" s="15"/>
      <c r="F6" s="5"/>
      <c r="G6" s="15"/>
    </row>
    <row r="7" spans="1:7" x14ac:dyDescent="0.25">
      <c r="A7" s="15"/>
      <c r="B7" s="10"/>
      <c r="C7" s="15"/>
      <c r="D7" s="15"/>
      <c r="E7" s="15"/>
      <c r="F7" s="5"/>
      <c r="G7" s="15"/>
    </row>
  </sheetData>
  <phoneticPr fontId="6" type="noConversion"/>
  <conditionalFormatting sqref="C2:C5">
    <cfRule type="containsText" dxfId="39" priority="836" operator="containsText" text="OK">
      <formula>NOT(ISERROR(SEARCH("OK",C2)))</formula>
    </cfRule>
    <cfRule type="containsText" dxfId="38" priority="837" operator="containsText" text="TRL5">
      <formula>NOT(ISERROR(SEARCH("TRL5",C2)))</formula>
    </cfRule>
    <cfRule type="containsText" dxfId="37" priority="838" operator="containsText" text="TRL3">
      <formula>NOT(ISERROR(SEARCH("TRL3",C2)))</formula>
    </cfRule>
    <cfRule type="containsText" dxfId="36" priority="839" operator="containsText" text="TRL2">
      <formula>NOT(ISERROR(SEARCH("TRL2",C2)))</formula>
    </cfRule>
    <cfRule type="containsText" dxfId="35" priority="840" operator="containsText" text="TRL1">
      <formula>NOT(ISERROR(SEARCH("TRL1",C2)))</formula>
    </cfRule>
    <cfRule type="containsText" dxfId="34" priority="841" operator="containsText" text="TRL4">
      <formula>NOT(ISERROR(SEARCH("TRL4",C2)))</formula>
    </cfRule>
    <cfRule type="containsText" dxfId="33" priority="842" operator="containsText" text="Picto Missing">
      <formula>NOT(ISERROR(SEARCH("Picto Missing",C2)))</formula>
    </cfRule>
    <cfRule type="containsErrors" dxfId="32" priority="843">
      <formula>ISERROR(C2)</formula>
    </cfRule>
  </conditionalFormatting>
  <conditionalFormatting sqref="C2:C5">
    <cfRule type="containsText" dxfId="31" priority="835" operator="containsText" text="Out of scope">
      <formula>NOT(ISERROR(SEARCH("Out of scope",C2)))</formula>
    </cfRule>
  </conditionalFormatting>
  <conditionalFormatting sqref="C2:C5">
    <cfRule type="containsText" dxfId="30" priority="827" operator="containsText" text="OK">
      <formula>NOT(ISERROR(SEARCH("OK",C2)))</formula>
    </cfRule>
    <cfRule type="containsText" dxfId="29" priority="828" operator="containsText" text="TRL5">
      <formula>NOT(ISERROR(SEARCH("TRL5",C2)))</formula>
    </cfRule>
    <cfRule type="containsText" dxfId="28" priority="829" operator="containsText" text="TRL3">
      <formula>NOT(ISERROR(SEARCH("TRL3",C2)))</formula>
    </cfRule>
    <cfRule type="containsText" dxfId="27" priority="830" operator="containsText" text="TRL2">
      <formula>NOT(ISERROR(SEARCH("TRL2",C2)))</formula>
    </cfRule>
    <cfRule type="containsText" dxfId="26" priority="831" operator="containsText" text="TRL1">
      <formula>NOT(ISERROR(SEARCH("TRL1",C2)))</formula>
    </cfRule>
    <cfRule type="containsText" dxfId="25" priority="832" operator="containsText" text="TRL4">
      <formula>NOT(ISERROR(SEARCH("TRL4",C2)))</formula>
    </cfRule>
    <cfRule type="containsText" dxfId="24" priority="833" operator="containsText" text="Missing">
      <formula>NOT(ISERROR(SEARCH("Missing",C2)))</formula>
    </cfRule>
    <cfRule type="containsErrors" dxfId="23" priority="834">
      <formula>ISERROR(C2)</formula>
    </cfRule>
  </conditionalFormatting>
  <conditionalFormatting sqref="C2:C5">
    <cfRule type="containsText" dxfId="22" priority="825" operator="containsText" text="HCD ref missing">
      <formula>NOT(ISERROR(SEARCH("HCD ref missing",C2)))</formula>
    </cfRule>
  </conditionalFormatting>
  <conditionalFormatting sqref="C2:C5">
    <cfRule type="containsText" dxfId="21" priority="824" operator="containsText" text="HCD ready for DEV">
      <formula>NOT(ISERROR(SEARCH("HCD ready for DEV",C2)))</formula>
    </cfRule>
  </conditionalFormatting>
  <conditionalFormatting sqref="C2:C5">
    <cfRule type="containsText" dxfId="20" priority="823" operator="containsText" text="HCD design WIP">
      <formula>NOT(ISERROR(SEARCH("HCD design WIP",C2)))</formula>
    </cfRule>
  </conditionalFormatting>
  <pageMargins left="0.25" right="0.25" top="0.75" bottom="0.75" header="0.3" footer="0.3"/>
  <pageSetup paperSize="9" scale="1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B25BB-DA60-4145-A1B0-AFDD53688D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Korykin, Alexey</dc:creator>
  <cp:lastModifiedBy>Felix Mueller</cp:lastModifiedBy>
  <cp:lastPrinted>2017-12-05T09:17:33Z</cp:lastPrinted>
  <dcterms:created xsi:type="dcterms:W3CDTF">2017-12-05T09:17:33Z</dcterms:created>
  <dcterms:modified xsi:type="dcterms:W3CDTF">2019-08-28T11:58:58Z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a_titre">
    <vt:lpwstr>[AXURE] Templates and Capabilities table</vt:lpwstr>
  </property>
  <property fmtid="{D5CDD505-2E9C-101B-9397-08002B2CF9AE}" pid="3" name="psa_reference">
    <vt:lpwstr>20641_17_01797</vt:lpwstr>
  </property>
  <property fmtid="{D5CDD505-2E9C-101B-9397-08002B2CF9AE}" pid="4" name="psa_date_creation">
    <vt:lpwstr>20/11/2017 10:15</vt:lpwstr>
  </property>
  <property fmtid="{D5CDD505-2E9C-101B-9397-08002B2CF9AE}" pid="5" name="psa_date_modification">
    <vt:lpwstr>28/08/2019 10:25</vt:lpwstr>
  </property>
  <property fmtid="{D5CDD505-2E9C-101B-9397-08002B2CF9AE}" pid="6" name="psa_auteur">
    <vt:lpwstr>RICHARD STEPHANE - P085969  </vt:lpwstr>
  </property>
  <property fmtid="{D5CDD505-2E9C-101B-9397-08002B2CF9AE}" pid="7" name="psa_emetteur">
    <vt:lpwstr>RICHARD STEPHANE - P085969  </vt:lpwstr>
  </property>
  <property fmtid="{D5CDD505-2E9C-101B-9397-08002B2CF9AE}" pid="8" name="psa_version">
    <vt:lpwstr>40.35</vt:lpwstr>
  </property>
  <property fmtid="{D5CDD505-2E9C-101B-9397-08002B2CF9AE}" pid="9" name="psa_commentaire">
    <vt:lpwstr>v40.0 = 19T3.1 current status,
v38.0 = 19T2 final status,
v19.0 = 19T1 final status.
</vt:lpwstr>
  </property>
  <property fmtid="{D5CDD505-2E9C-101B-9397-08002B2CF9AE}" pid="10" name="psa_langue_principale">
    <vt:lpwstr>English</vt:lpwstr>
  </property>
  <property fmtid="{D5CDD505-2E9C-101B-9397-08002B2CF9AE}" pid="11" name="psa_status">
    <vt:lpwstr>brouillon</vt:lpwstr>
  </property>
  <property fmtid="{D5CDD505-2E9C-101B-9397-08002B2CF9AE}" pid="12" name="psa_type_doc">
    <vt:lpwstr/>
  </property>
  <property fmtid="{D5CDD505-2E9C-101B-9397-08002B2CF9AE}" pid="13" name="psa_communaute">
    <vt:lpwstr>z - Ext amont Thème Télématique </vt:lpwstr>
  </property>
  <property fmtid="{D5CDD505-2E9C-101B-9397-08002B2CF9AE}" pid="14" name="psa_niveau_confidentialite">
    <vt:lpwstr>C1 - Not sensitive</vt:lpwstr>
  </property>
  <property fmtid="{D5CDD505-2E9C-101B-9397-08002B2CF9AE}" pid="15" name="psa_url_fiche">
    <vt:lpwstr>http://docinfogroupe.inetpsa.com/ead/doc/ref.20641_17_01797/v.40.35</vt:lpwstr>
  </property>
  <property fmtid="{D5CDD505-2E9C-101B-9397-08002B2CF9AE}" pid="16" name="psa_url_modification">
    <vt:lpwstr>http://docinfogroupe.inetpsa.com/ead/doc/modif/ref.20641_17_01797/fiche</vt:lpwstr>
  </property>
  <property fmtid="{D5CDD505-2E9C-101B-9397-08002B2CF9AE}" pid="17" name="psa_date_publication">
    <vt:lpwstr>19/07/2019 13:08</vt:lpwstr>
  </property>
</Properties>
</file>