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360" windowHeight="7860" tabRatio="983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<sst xmlns="http://schemas.openxmlformats.org/spreadsheetml/2006/main" count="28" uniqueCount="20">
  <si>
    <t>height</t>
  </si>
  <si>
    <t>pdf上的坐标值，为了跟图片的坐标轴一致，y取负数</t>
  </si>
  <si>
    <t>line start</t>
  </si>
  <si>
    <t>line end</t>
  </si>
  <si>
    <t>offset x</t>
  </si>
  <si>
    <t>offset y</t>
  </si>
  <si>
    <t xml:space="preserve">line end </t>
  </si>
  <si>
    <t>landmark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</si>
  <si>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</si>
  <si>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</si>
  <si>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</si>
  <si>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</si>
  <si>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</si>
  <si>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</si>
  <si>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</si>
  <si>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</si>
  <si>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</si>
  <si>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</si>
  <si>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</si>
  <si>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tag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</si>
</sst>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2"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Border="0" applyAlignment="0" applyProtection="0"/>
    <xf numFmtId="0" fontId="1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5" fillId="0" borderId="0" applyBorder="0" applyAlignment="0" applyProtection="0"/>
    <xf numFmtId="41" fontId="5" fillId="0" borderId="0" applyBorder="0" applyAlignment="0" applyProtection="0"/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3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9"/>
  <sheetViews>
    <sheetView tabSelected="1" topLeftCell="A107" workbookViewId="0">
      <selection activeCell="D131" sqref="D131"/>
    </sheetView>
  </sheetViews>
  <sheetFormatPr defaultColWidth="9" defaultRowHeight="13.5"/>
  <cols>
    <col min="1" max="1" width="7.64166666666667"/>
    <col min="2" max="1025" width="8.45"/>
  </cols>
  <sheetData>
    <row r="1" spans="14:14">
      <c r="N1" t="s">
        <v>0</v>
      </c>
    </row>
    <row r="2" spans="1:1">
      <c r="A2" t="s">
        <v>1</v>
      </c>
    </row>
    <row r="3" spans="1:12">
      <c r="A3" t="s">
        <v>2</v>
      </c>
      <c r="D3" t="s">
        <v>3</v>
      </c>
      <c r="G3" t="s">
        <v>4</v>
      </c>
      <c r="H3" t="s">
        <v>5</v>
      </c>
      <c r="I3" t="s">
        <v>2</v>
      </c>
      <c r="L3" t="s">
        <v>6</v>
      </c>
    </row>
    <row r="4" spans="1:13">
      <c r="A4">
        <f>-3097-82</f>
        <v>-3179</v>
      </c>
      <c r="B4">
        <f>-153-76-290</f>
        <v>-519</v>
      </c>
      <c r="D4">
        <f>-2441+82</f>
        <v>-2359</v>
      </c>
      <c r="E4">
        <f t="shared" ref="E4:E10" si="0">-153-76-290</f>
        <v>-519</v>
      </c>
      <c r="G4">
        <f>-1*A4+150</f>
        <v>3329</v>
      </c>
      <c r="H4">
        <f>-1*B4+150</f>
        <v>669</v>
      </c>
      <c r="I4">
        <f t="shared" ref="I4:I67" si="1">A4+G4</f>
        <v>150</v>
      </c>
      <c r="J4">
        <f t="shared" ref="J4:J67" si="2">B4+H4</f>
        <v>150</v>
      </c>
      <c r="L4">
        <f t="shared" ref="L4:L67" si="3">D4+G4</f>
        <v>970</v>
      </c>
      <c r="M4">
        <f t="shared" ref="M4:M67" si="4">E4+H4</f>
        <v>150</v>
      </c>
    </row>
    <row r="5" spans="1:13">
      <c r="A5">
        <f>-3097-82</f>
        <v>-3179</v>
      </c>
      <c r="B5">
        <f t="shared" ref="B5:B10" si="5">-153-76</f>
        <v>-229</v>
      </c>
      <c r="D5">
        <f>-3097-82</f>
        <v>-3179</v>
      </c>
      <c r="E5">
        <f t="shared" si="0"/>
        <v>-519</v>
      </c>
      <c r="G5">
        <v>3329</v>
      </c>
      <c r="H5">
        <v>669</v>
      </c>
      <c r="I5">
        <f t="shared" si="1"/>
        <v>150</v>
      </c>
      <c r="J5">
        <f t="shared" si="2"/>
        <v>440</v>
      </c>
      <c r="L5">
        <f t="shared" si="3"/>
        <v>150</v>
      </c>
      <c r="M5">
        <f t="shared" si="4"/>
        <v>150</v>
      </c>
    </row>
    <row r="6" spans="1:13">
      <c r="A6">
        <f>-2933-82</f>
        <v>-3015</v>
      </c>
      <c r="B6">
        <f t="shared" si="5"/>
        <v>-229</v>
      </c>
      <c r="D6">
        <f>-2933-82</f>
        <v>-3015</v>
      </c>
      <c r="E6">
        <f t="shared" si="0"/>
        <v>-519</v>
      </c>
      <c r="G6">
        <v>3329</v>
      </c>
      <c r="H6">
        <v>669</v>
      </c>
      <c r="I6">
        <f t="shared" si="1"/>
        <v>314</v>
      </c>
      <c r="J6">
        <f t="shared" si="2"/>
        <v>440</v>
      </c>
      <c r="L6">
        <f t="shared" si="3"/>
        <v>314</v>
      </c>
      <c r="M6">
        <f t="shared" si="4"/>
        <v>150</v>
      </c>
    </row>
    <row r="7" spans="1:13">
      <c r="A7">
        <f>-2769-82</f>
        <v>-2851</v>
      </c>
      <c r="B7">
        <f t="shared" si="5"/>
        <v>-229</v>
      </c>
      <c r="D7">
        <f>-2769-82</f>
        <v>-2851</v>
      </c>
      <c r="E7">
        <f t="shared" si="0"/>
        <v>-519</v>
      </c>
      <c r="G7">
        <v>3329</v>
      </c>
      <c r="H7">
        <v>669</v>
      </c>
      <c r="I7">
        <f t="shared" si="1"/>
        <v>478</v>
      </c>
      <c r="J7">
        <f t="shared" si="2"/>
        <v>440</v>
      </c>
      <c r="L7">
        <f t="shared" si="3"/>
        <v>478</v>
      </c>
      <c r="M7">
        <f t="shared" si="4"/>
        <v>150</v>
      </c>
    </row>
    <row r="8" spans="1:13">
      <c r="A8">
        <f>-2605-82</f>
        <v>-2687</v>
      </c>
      <c r="B8">
        <f t="shared" si="5"/>
        <v>-229</v>
      </c>
      <c r="D8">
        <f>-2605-82</f>
        <v>-2687</v>
      </c>
      <c r="E8">
        <f t="shared" si="0"/>
        <v>-519</v>
      </c>
      <c r="G8">
        <v>3329</v>
      </c>
      <c r="H8">
        <v>669</v>
      </c>
      <c r="I8">
        <f t="shared" si="1"/>
        <v>642</v>
      </c>
      <c r="J8">
        <f t="shared" si="2"/>
        <v>440</v>
      </c>
      <c r="L8">
        <f t="shared" si="3"/>
        <v>642</v>
      </c>
      <c r="M8">
        <f t="shared" si="4"/>
        <v>150</v>
      </c>
    </row>
    <row r="9" spans="1:13">
      <c r="A9">
        <f>-2441-82</f>
        <v>-2523</v>
      </c>
      <c r="B9">
        <f t="shared" si="5"/>
        <v>-229</v>
      </c>
      <c r="D9">
        <f>-2441-82</f>
        <v>-2523</v>
      </c>
      <c r="E9">
        <f t="shared" si="0"/>
        <v>-519</v>
      </c>
      <c r="G9">
        <v>3329</v>
      </c>
      <c r="H9">
        <v>669</v>
      </c>
      <c r="I9">
        <f t="shared" si="1"/>
        <v>806</v>
      </c>
      <c r="J9">
        <f t="shared" si="2"/>
        <v>440</v>
      </c>
      <c r="L9">
        <f t="shared" si="3"/>
        <v>806</v>
      </c>
      <c r="M9">
        <f t="shared" si="4"/>
        <v>150</v>
      </c>
    </row>
    <row r="10" spans="1:13">
      <c r="A10">
        <f>-2441+82</f>
        <v>-2359</v>
      </c>
      <c r="B10">
        <f t="shared" si="5"/>
        <v>-229</v>
      </c>
      <c r="D10">
        <f>-2441+82</f>
        <v>-2359</v>
      </c>
      <c r="E10">
        <f t="shared" si="0"/>
        <v>-519</v>
      </c>
      <c r="G10">
        <v>3329</v>
      </c>
      <c r="H10">
        <v>669</v>
      </c>
      <c r="I10">
        <f t="shared" si="1"/>
        <v>970</v>
      </c>
      <c r="J10">
        <f t="shared" si="2"/>
        <v>440</v>
      </c>
      <c r="L10">
        <f t="shared" si="3"/>
        <v>970</v>
      </c>
      <c r="M10">
        <f t="shared" si="4"/>
        <v>150</v>
      </c>
    </row>
    <row r="11" spans="7:13">
      <c r="G11">
        <v>3329</v>
      </c>
      <c r="H11">
        <v>669</v>
      </c>
      <c r="I11">
        <f t="shared" si="1"/>
        <v>3329</v>
      </c>
      <c r="J11">
        <f t="shared" si="2"/>
        <v>669</v>
      </c>
      <c r="L11">
        <f t="shared" si="3"/>
        <v>3329</v>
      </c>
      <c r="M11">
        <f t="shared" si="4"/>
        <v>669</v>
      </c>
    </row>
    <row r="12" spans="1:13">
      <c r="A12">
        <v>-3097</v>
      </c>
      <c r="B12">
        <f>-153-76</f>
        <v>-229</v>
      </c>
      <c r="D12">
        <f>2609+76</f>
        <v>2685</v>
      </c>
      <c r="E12">
        <f>-153-76</f>
        <v>-229</v>
      </c>
      <c r="G12">
        <v>3329</v>
      </c>
      <c r="H12">
        <v>669</v>
      </c>
      <c r="I12">
        <f t="shared" si="1"/>
        <v>232</v>
      </c>
      <c r="J12">
        <f t="shared" si="2"/>
        <v>440</v>
      </c>
      <c r="L12">
        <f t="shared" si="3"/>
        <v>6014</v>
      </c>
      <c r="M12">
        <f t="shared" si="4"/>
        <v>440</v>
      </c>
    </row>
    <row r="13" spans="1:13">
      <c r="A13">
        <v>-3097</v>
      </c>
      <c r="B13">
        <f>-153+76</f>
        <v>-77</v>
      </c>
      <c r="D13">
        <f>2609-76</f>
        <v>2533</v>
      </c>
      <c r="E13">
        <f>-153+76</f>
        <v>-77</v>
      </c>
      <c r="G13">
        <v>3329</v>
      </c>
      <c r="H13">
        <v>669</v>
      </c>
      <c r="I13">
        <f t="shared" si="1"/>
        <v>232</v>
      </c>
      <c r="J13">
        <f t="shared" si="2"/>
        <v>592</v>
      </c>
      <c r="L13">
        <f t="shared" si="3"/>
        <v>5862</v>
      </c>
      <c r="M13">
        <f t="shared" si="4"/>
        <v>592</v>
      </c>
    </row>
    <row r="14" spans="1:13">
      <c r="A14">
        <v>-3097</v>
      </c>
      <c r="B14">
        <f>-153+76+153</f>
        <v>76</v>
      </c>
      <c r="D14">
        <f>2456-76</f>
        <v>2380</v>
      </c>
      <c r="E14">
        <f>0+76</f>
        <v>76</v>
      </c>
      <c r="G14">
        <v>3329</v>
      </c>
      <c r="H14">
        <v>669</v>
      </c>
      <c r="I14">
        <f t="shared" si="1"/>
        <v>232</v>
      </c>
      <c r="J14">
        <f t="shared" si="2"/>
        <v>745</v>
      </c>
      <c r="L14">
        <f t="shared" si="3"/>
        <v>5709</v>
      </c>
      <c r="M14">
        <f t="shared" si="4"/>
        <v>745</v>
      </c>
    </row>
    <row r="15" spans="1:13">
      <c r="A15">
        <f>2609+76</f>
        <v>2685</v>
      </c>
      <c r="B15">
        <f>-153-76</f>
        <v>-229</v>
      </c>
      <c r="D15">
        <f>2609+76</f>
        <v>2685</v>
      </c>
      <c r="E15">
        <f>2590-76</f>
        <v>2514</v>
      </c>
      <c r="G15">
        <v>3329</v>
      </c>
      <c r="H15">
        <v>669</v>
      </c>
      <c r="I15">
        <f t="shared" si="1"/>
        <v>6014</v>
      </c>
      <c r="J15">
        <f t="shared" si="2"/>
        <v>440</v>
      </c>
      <c r="L15">
        <f t="shared" si="3"/>
        <v>6014</v>
      </c>
      <c r="M15">
        <f t="shared" si="4"/>
        <v>3183</v>
      </c>
    </row>
    <row r="16" spans="1:13">
      <c r="A16">
        <f>2609-76</f>
        <v>2533</v>
      </c>
      <c r="B16">
        <f>-153+76</f>
        <v>-77</v>
      </c>
      <c r="D16">
        <f>2609-76</f>
        <v>2533</v>
      </c>
      <c r="E16">
        <f>2590+76</f>
        <v>2666</v>
      </c>
      <c r="G16">
        <v>3329</v>
      </c>
      <c r="H16">
        <v>669</v>
      </c>
      <c r="I16">
        <f t="shared" si="1"/>
        <v>5862</v>
      </c>
      <c r="J16">
        <f t="shared" si="2"/>
        <v>592</v>
      </c>
      <c r="L16">
        <f t="shared" si="3"/>
        <v>5862</v>
      </c>
      <c r="M16">
        <f t="shared" si="4"/>
        <v>3335</v>
      </c>
    </row>
    <row r="17" spans="1:13">
      <c r="A17">
        <f>2456-76</f>
        <v>2380</v>
      </c>
      <c r="B17">
        <f>0+76</f>
        <v>76</v>
      </c>
      <c r="D17">
        <f>2456-76</f>
        <v>2380</v>
      </c>
      <c r="E17">
        <f>2743+76</f>
        <v>2819</v>
      </c>
      <c r="G17">
        <v>3329</v>
      </c>
      <c r="H17">
        <v>669</v>
      </c>
      <c r="I17">
        <f t="shared" si="1"/>
        <v>5709</v>
      </c>
      <c r="J17">
        <f t="shared" si="2"/>
        <v>745</v>
      </c>
      <c r="L17">
        <f t="shared" si="3"/>
        <v>5709</v>
      </c>
      <c r="M17">
        <f t="shared" si="4"/>
        <v>3488</v>
      </c>
    </row>
    <row r="18" spans="1:13">
      <c r="A18">
        <f>2609+76</f>
        <v>2685</v>
      </c>
      <c r="B18">
        <f>2590-76</f>
        <v>2514</v>
      </c>
      <c r="D18">
        <v>3957</v>
      </c>
      <c r="E18">
        <f>2743-152-76</f>
        <v>2515</v>
      </c>
      <c r="G18">
        <v>3329</v>
      </c>
      <c r="H18">
        <v>669</v>
      </c>
      <c r="I18">
        <f t="shared" si="1"/>
        <v>6014</v>
      </c>
      <c r="J18">
        <f t="shared" si="2"/>
        <v>3183</v>
      </c>
      <c r="L18">
        <f t="shared" si="3"/>
        <v>7286</v>
      </c>
      <c r="M18">
        <f t="shared" si="4"/>
        <v>3184</v>
      </c>
    </row>
    <row r="19" spans="1:13">
      <c r="A19">
        <f>2609-76</f>
        <v>2533</v>
      </c>
      <c r="B19">
        <f>2590+76</f>
        <v>2666</v>
      </c>
      <c r="D19">
        <v>3957</v>
      </c>
      <c r="E19">
        <f>2743-76</f>
        <v>2667</v>
      </c>
      <c r="G19">
        <v>3329</v>
      </c>
      <c r="H19">
        <v>669</v>
      </c>
      <c r="I19">
        <f t="shared" si="1"/>
        <v>5862</v>
      </c>
      <c r="J19">
        <f t="shared" si="2"/>
        <v>3335</v>
      </c>
      <c r="L19">
        <f t="shared" si="3"/>
        <v>7286</v>
      </c>
      <c r="M19">
        <f t="shared" si="4"/>
        <v>3336</v>
      </c>
    </row>
    <row r="20" spans="1:13">
      <c r="A20">
        <f>2456-76</f>
        <v>2380</v>
      </c>
      <c r="B20">
        <f>2743+76</f>
        <v>2819</v>
      </c>
      <c r="D20">
        <v>3957</v>
      </c>
      <c r="E20">
        <f>2743+76</f>
        <v>2819</v>
      </c>
      <c r="G20">
        <v>3329</v>
      </c>
      <c r="H20">
        <v>669</v>
      </c>
      <c r="I20">
        <f t="shared" si="1"/>
        <v>5709</v>
      </c>
      <c r="J20">
        <f t="shared" si="2"/>
        <v>3488</v>
      </c>
      <c r="L20">
        <f t="shared" si="3"/>
        <v>7286</v>
      </c>
      <c r="M20">
        <f t="shared" si="4"/>
        <v>3488</v>
      </c>
    </row>
    <row r="21" spans="7:13">
      <c r="G21">
        <v>3329</v>
      </c>
      <c r="H21">
        <v>669</v>
      </c>
      <c r="I21">
        <f t="shared" si="1"/>
        <v>3329</v>
      </c>
      <c r="J21">
        <f t="shared" si="2"/>
        <v>669</v>
      </c>
      <c r="L21">
        <f t="shared" si="3"/>
        <v>3329</v>
      </c>
      <c r="M21">
        <f t="shared" si="4"/>
        <v>669</v>
      </c>
    </row>
    <row r="22" spans="1:13">
      <c r="A22">
        <f>2807-77</f>
        <v>2730</v>
      </c>
      <c r="B22">
        <f>2743+76</f>
        <v>2819</v>
      </c>
      <c r="D22">
        <f>2807-77</f>
        <v>2730</v>
      </c>
      <c r="E22">
        <f>2743+76+300</f>
        <v>3119</v>
      </c>
      <c r="G22">
        <v>3329</v>
      </c>
      <c r="H22">
        <v>669</v>
      </c>
      <c r="I22">
        <f t="shared" si="1"/>
        <v>6059</v>
      </c>
      <c r="J22">
        <f t="shared" si="2"/>
        <v>3488</v>
      </c>
      <c r="L22">
        <f t="shared" si="3"/>
        <v>6059</v>
      </c>
      <c r="M22">
        <f t="shared" si="4"/>
        <v>3788</v>
      </c>
    </row>
    <row r="23" spans="1:13">
      <c r="A23">
        <f>2961-77</f>
        <v>2884</v>
      </c>
      <c r="B23">
        <f>2743+76</f>
        <v>2819</v>
      </c>
      <c r="D23">
        <f>2961-77</f>
        <v>2884</v>
      </c>
      <c r="E23">
        <f>2743+76+300</f>
        <v>3119</v>
      </c>
      <c r="G23">
        <v>3329</v>
      </c>
      <c r="H23">
        <v>669</v>
      </c>
      <c r="I23">
        <f t="shared" si="1"/>
        <v>6213</v>
      </c>
      <c r="J23">
        <f t="shared" si="2"/>
        <v>3488</v>
      </c>
      <c r="L23">
        <f t="shared" si="3"/>
        <v>6213</v>
      </c>
      <c r="M23">
        <f t="shared" si="4"/>
        <v>3788</v>
      </c>
    </row>
    <row r="24" spans="1:13">
      <c r="A24">
        <f>2961+77</f>
        <v>3038</v>
      </c>
      <c r="B24">
        <f>2743+76</f>
        <v>2819</v>
      </c>
      <c r="D24">
        <f>2961+77</f>
        <v>3038</v>
      </c>
      <c r="E24">
        <f>2743+76+300</f>
        <v>3119</v>
      </c>
      <c r="G24">
        <v>3329</v>
      </c>
      <c r="H24">
        <v>669</v>
      </c>
      <c r="I24">
        <f t="shared" si="1"/>
        <v>6367</v>
      </c>
      <c r="J24">
        <f t="shared" si="2"/>
        <v>3488</v>
      </c>
      <c r="L24">
        <f t="shared" si="3"/>
        <v>6367</v>
      </c>
      <c r="M24">
        <f t="shared" si="4"/>
        <v>3788</v>
      </c>
    </row>
    <row r="25" spans="1:13">
      <c r="A25">
        <f>2807-77</f>
        <v>2730</v>
      </c>
      <c r="B25">
        <f>2743+76+150</f>
        <v>2969</v>
      </c>
      <c r="D25">
        <f>2961+77</f>
        <v>3038</v>
      </c>
      <c r="E25">
        <f>2743+76+150</f>
        <v>2969</v>
      </c>
      <c r="G25">
        <v>3329</v>
      </c>
      <c r="H25">
        <v>669</v>
      </c>
      <c r="I25">
        <f t="shared" si="1"/>
        <v>6059</v>
      </c>
      <c r="J25">
        <f t="shared" si="2"/>
        <v>3638</v>
      </c>
      <c r="L25">
        <f t="shared" si="3"/>
        <v>6367</v>
      </c>
      <c r="M25">
        <f t="shared" si="4"/>
        <v>3638</v>
      </c>
    </row>
    <row r="26" spans="1:13">
      <c r="A26">
        <f>2807-77</f>
        <v>2730</v>
      </c>
      <c r="B26">
        <f>2743+76+300</f>
        <v>3119</v>
      </c>
      <c r="D26">
        <f>2961+77</f>
        <v>3038</v>
      </c>
      <c r="E26">
        <f>2743+76+300</f>
        <v>3119</v>
      </c>
      <c r="G26">
        <v>3329</v>
      </c>
      <c r="H26">
        <v>669</v>
      </c>
      <c r="I26">
        <f t="shared" si="1"/>
        <v>6059</v>
      </c>
      <c r="J26">
        <f t="shared" si="2"/>
        <v>3788</v>
      </c>
      <c r="L26">
        <f t="shared" si="3"/>
        <v>6367</v>
      </c>
      <c r="M26">
        <f t="shared" si="4"/>
        <v>3788</v>
      </c>
    </row>
    <row r="27" spans="7:13">
      <c r="G27">
        <v>3329</v>
      </c>
      <c r="H27">
        <v>669</v>
      </c>
      <c r="I27">
        <f t="shared" si="1"/>
        <v>3329</v>
      </c>
      <c r="J27">
        <f t="shared" si="2"/>
        <v>669</v>
      </c>
      <c r="L27">
        <f t="shared" si="3"/>
        <v>3329</v>
      </c>
      <c r="M27">
        <f t="shared" si="4"/>
        <v>669</v>
      </c>
    </row>
    <row r="28" spans="1:13">
      <c r="A28">
        <f>3139-77</f>
        <v>3062</v>
      </c>
      <c r="B28">
        <f>2743+76</f>
        <v>2819</v>
      </c>
      <c r="D28">
        <f>3139-77</f>
        <v>3062</v>
      </c>
      <c r="E28">
        <f>2743+76+300</f>
        <v>3119</v>
      </c>
      <c r="G28">
        <v>3329</v>
      </c>
      <c r="H28">
        <v>669</v>
      </c>
      <c r="I28">
        <f t="shared" si="1"/>
        <v>6391</v>
      </c>
      <c r="J28">
        <f t="shared" si="2"/>
        <v>3488</v>
      </c>
      <c r="L28">
        <f t="shared" si="3"/>
        <v>6391</v>
      </c>
      <c r="M28">
        <f t="shared" si="4"/>
        <v>3788</v>
      </c>
    </row>
    <row r="29" spans="1:13">
      <c r="A29">
        <f>3293-77</f>
        <v>3216</v>
      </c>
      <c r="B29">
        <f>2743+76</f>
        <v>2819</v>
      </c>
      <c r="D29">
        <f>3293-77</f>
        <v>3216</v>
      </c>
      <c r="E29">
        <f>2743+76+300</f>
        <v>3119</v>
      </c>
      <c r="G29">
        <v>3329</v>
      </c>
      <c r="H29">
        <v>669</v>
      </c>
      <c r="I29">
        <f t="shared" si="1"/>
        <v>6545</v>
      </c>
      <c r="J29">
        <f t="shared" si="2"/>
        <v>3488</v>
      </c>
      <c r="L29">
        <f t="shared" si="3"/>
        <v>6545</v>
      </c>
      <c r="M29">
        <f t="shared" si="4"/>
        <v>3788</v>
      </c>
    </row>
    <row r="30" spans="1:13">
      <c r="A30">
        <f>3293+77</f>
        <v>3370</v>
      </c>
      <c r="B30">
        <f>2743+76</f>
        <v>2819</v>
      </c>
      <c r="D30">
        <f>3293+77</f>
        <v>3370</v>
      </c>
      <c r="E30">
        <f>2743+76+300</f>
        <v>3119</v>
      </c>
      <c r="G30">
        <v>3329</v>
      </c>
      <c r="H30">
        <v>669</v>
      </c>
      <c r="I30">
        <f t="shared" si="1"/>
        <v>6699</v>
      </c>
      <c r="J30">
        <f t="shared" si="2"/>
        <v>3488</v>
      </c>
      <c r="L30">
        <f t="shared" si="3"/>
        <v>6699</v>
      </c>
      <c r="M30">
        <f t="shared" si="4"/>
        <v>3788</v>
      </c>
    </row>
    <row r="31" spans="1:13">
      <c r="A31">
        <f>3139-77</f>
        <v>3062</v>
      </c>
      <c r="B31">
        <f>2743+76+150</f>
        <v>2969</v>
      </c>
      <c r="D31">
        <f>3293+77</f>
        <v>3370</v>
      </c>
      <c r="E31">
        <f>2743+76+150</f>
        <v>2969</v>
      </c>
      <c r="G31">
        <v>3329</v>
      </c>
      <c r="H31">
        <v>669</v>
      </c>
      <c r="I31">
        <f t="shared" si="1"/>
        <v>6391</v>
      </c>
      <c r="J31">
        <f t="shared" si="2"/>
        <v>3638</v>
      </c>
      <c r="L31">
        <f t="shared" si="3"/>
        <v>6699</v>
      </c>
      <c r="M31">
        <f t="shared" si="4"/>
        <v>3638</v>
      </c>
    </row>
    <row r="32" spans="1:13">
      <c r="A32">
        <f>3139-77</f>
        <v>3062</v>
      </c>
      <c r="B32">
        <f>2743+76+300</f>
        <v>3119</v>
      </c>
      <c r="D32">
        <f>3293+77</f>
        <v>3370</v>
      </c>
      <c r="E32">
        <f>2743+76+300</f>
        <v>3119</v>
      </c>
      <c r="G32">
        <v>3329</v>
      </c>
      <c r="H32">
        <v>669</v>
      </c>
      <c r="I32">
        <f t="shared" si="1"/>
        <v>6391</v>
      </c>
      <c r="J32">
        <f t="shared" si="2"/>
        <v>3788</v>
      </c>
      <c r="L32">
        <f t="shared" si="3"/>
        <v>6699</v>
      </c>
      <c r="M32">
        <f t="shared" si="4"/>
        <v>3788</v>
      </c>
    </row>
    <row r="33" spans="7:13">
      <c r="G33">
        <v>3329</v>
      </c>
      <c r="H33">
        <v>669</v>
      </c>
      <c r="I33">
        <f t="shared" si="1"/>
        <v>3329</v>
      </c>
      <c r="J33">
        <f t="shared" si="2"/>
        <v>669</v>
      </c>
      <c r="L33">
        <f t="shared" si="3"/>
        <v>3329</v>
      </c>
      <c r="M33">
        <f t="shared" si="4"/>
        <v>669</v>
      </c>
    </row>
    <row r="34" spans="1:13">
      <c r="A34">
        <f>3471-77</f>
        <v>3394</v>
      </c>
      <c r="B34">
        <f>2743+76</f>
        <v>2819</v>
      </c>
      <c r="D34">
        <f>3471-77</f>
        <v>3394</v>
      </c>
      <c r="E34">
        <f>2743+76+300</f>
        <v>3119</v>
      </c>
      <c r="G34">
        <v>3329</v>
      </c>
      <c r="H34">
        <v>669</v>
      </c>
      <c r="I34">
        <f t="shared" si="1"/>
        <v>6723</v>
      </c>
      <c r="J34">
        <f t="shared" si="2"/>
        <v>3488</v>
      </c>
      <c r="L34">
        <f t="shared" si="3"/>
        <v>6723</v>
      </c>
      <c r="M34">
        <f t="shared" si="4"/>
        <v>3788</v>
      </c>
    </row>
    <row r="35" spans="1:13">
      <c r="A35">
        <f>3625-77</f>
        <v>3548</v>
      </c>
      <c r="B35">
        <f>2743+76</f>
        <v>2819</v>
      </c>
      <c r="D35">
        <f>3625-77</f>
        <v>3548</v>
      </c>
      <c r="E35">
        <f>2743+76+300</f>
        <v>3119</v>
      </c>
      <c r="G35">
        <v>3329</v>
      </c>
      <c r="H35">
        <v>669</v>
      </c>
      <c r="I35">
        <f t="shared" si="1"/>
        <v>6877</v>
      </c>
      <c r="J35">
        <f t="shared" si="2"/>
        <v>3488</v>
      </c>
      <c r="L35">
        <f t="shared" si="3"/>
        <v>6877</v>
      </c>
      <c r="M35">
        <f t="shared" si="4"/>
        <v>3788</v>
      </c>
    </row>
    <row r="36" spans="1:13">
      <c r="A36">
        <f>3625+77</f>
        <v>3702</v>
      </c>
      <c r="B36">
        <f>2743+76</f>
        <v>2819</v>
      </c>
      <c r="D36">
        <f>3625+77</f>
        <v>3702</v>
      </c>
      <c r="E36">
        <f>2743+76+300</f>
        <v>3119</v>
      </c>
      <c r="G36">
        <v>3329</v>
      </c>
      <c r="H36">
        <v>669</v>
      </c>
      <c r="I36">
        <f t="shared" si="1"/>
        <v>7031</v>
      </c>
      <c r="J36">
        <f t="shared" si="2"/>
        <v>3488</v>
      </c>
      <c r="L36">
        <f t="shared" si="3"/>
        <v>7031</v>
      </c>
      <c r="M36">
        <f t="shared" si="4"/>
        <v>3788</v>
      </c>
    </row>
    <row r="37" spans="1:13">
      <c r="A37">
        <f>3471-77</f>
        <v>3394</v>
      </c>
      <c r="B37">
        <f>2743+76+150</f>
        <v>2969</v>
      </c>
      <c r="D37">
        <f>3625+77</f>
        <v>3702</v>
      </c>
      <c r="E37">
        <f>2743+76+150</f>
        <v>2969</v>
      </c>
      <c r="G37">
        <v>3329</v>
      </c>
      <c r="H37">
        <v>669</v>
      </c>
      <c r="I37">
        <f t="shared" si="1"/>
        <v>6723</v>
      </c>
      <c r="J37">
        <f t="shared" si="2"/>
        <v>3638</v>
      </c>
      <c r="L37">
        <f t="shared" si="3"/>
        <v>7031</v>
      </c>
      <c r="M37">
        <f t="shared" si="4"/>
        <v>3638</v>
      </c>
    </row>
    <row r="38" spans="1:13">
      <c r="A38">
        <f>3471-77</f>
        <v>3394</v>
      </c>
      <c r="B38">
        <f>2743+76+300</f>
        <v>3119</v>
      </c>
      <c r="D38">
        <f>3625+77</f>
        <v>3702</v>
      </c>
      <c r="E38">
        <f>2743+76+300</f>
        <v>3119</v>
      </c>
      <c r="G38">
        <v>3329</v>
      </c>
      <c r="H38">
        <v>669</v>
      </c>
      <c r="I38">
        <f t="shared" si="1"/>
        <v>6723</v>
      </c>
      <c r="J38">
        <f t="shared" si="2"/>
        <v>3788</v>
      </c>
      <c r="L38">
        <f t="shared" si="3"/>
        <v>7031</v>
      </c>
      <c r="M38">
        <f t="shared" si="4"/>
        <v>3788</v>
      </c>
    </row>
    <row r="39" spans="7:13">
      <c r="G39">
        <v>3329</v>
      </c>
      <c r="H39">
        <v>669</v>
      </c>
      <c r="I39">
        <f t="shared" si="1"/>
        <v>3329</v>
      </c>
      <c r="J39">
        <f t="shared" si="2"/>
        <v>669</v>
      </c>
      <c r="L39">
        <f t="shared" si="3"/>
        <v>3329</v>
      </c>
      <c r="M39">
        <f t="shared" si="4"/>
        <v>669</v>
      </c>
    </row>
    <row r="40" spans="1:13">
      <c r="A40">
        <f>3803-77</f>
        <v>3726</v>
      </c>
      <c r="B40">
        <f>2743+76</f>
        <v>2819</v>
      </c>
      <c r="D40">
        <f>3803-77</f>
        <v>3726</v>
      </c>
      <c r="E40">
        <f>2743+76+300</f>
        <v>3119</v>
      </c>
      <c r="G40">
        <v>3329</v>
      </c>
      <c r="H40">
        <v>669</v>
      </c>
      <c r="I40">
        <f t="shared" si="1"/>
        <v>7055</v>
      </c>
      <c r="J40">
        <f t="shared" si="2"/>
        <v>3488</v>
      </c>
      <c r="L40">
        <f t="shared" si="3"/>
        <v>7055</v>
      </c>
      <c r="M40">
        <f t="shared" si="4"/>
        <v>3788</v>
      </c>
    </row>
    <row r="41" spans="1:13">
      <c r="A41">
        <f>3803+77</f>
        <v>3880</v>
      </c>
      <c r="B41">
        <f>2743+76</f>
        <v>2819</v>
      </c>
      <c r="D41">
        <f>3803+77</f>
        <v>3880</v>
      </c>
      <c r="E41">
        <f>2743+76+300</f>
        <v>3119</v>
      </c>
      <c r="G41">
        <v>3329</v>
      </c>
      <c r="H41">
        <v>669</v>
      </c>
      <c r="I41">
        <f t="shared" si="1"/>
        <v>7209</v>
      </c>
      <c r="J41">
        <f t="shared" si="2"/>
        <v>3488</v>
      </c>
      <c r="L41">
        <f t="shared" si="3"/>
        <v>7209</v>
      </c>
      <c r="M41">
        <f t="shared" si="4"/>
        <v>3788</v>
      </c>
    </row>
    <row r="42" spans="1:13">
      <c r="A42">
        <f>3957+77</f>
        <v>4034</v>
      </c>
      <c r="B42">
        <f>2743+76</f>
        <v>2819</v>
      </c>
      <c r="D42">
        <f>3957+77</f>
        <v>4034</v>
      </c>
      <c r="E42">
        <f>2743+76+300</f>
        <v>3119</v>
      </c>
      <c r="G42">
        <v>3329</v>
      </c>
      <c r="H42">
        <v>669</v>
      </c>
      <c r="I42">
        <f t="shared" si="1"/>
        <v>7363</v>
      </c>
      <c r="J42">
        <f t="shared" si="2"/>
        <v>3488</v>
      </c>
      <c r="L42">
        <f t="shared" si="3"/>
        <v>7363</v>
      </c>
      <c r="M42">
        <f t="shared" si="4"/>
        <v>3788</v>
      </c>
    </row>
    <row r="43" spans="1:13">
      <c r="A43">
        <f>3803-77</f>
        <v>3726</v>
      </c>
      <c r="B43">
        <f>2743+76+150</f>
        <v>2969</v>
      </c>
      <c r="D43">
        <f>3957+77</f>
        <v>4034</v>
      </c>
      <c r="E43">
        <f>2743+76+150</f>
        <v>2969</v>
      </c>
      <c r="G43">
        <v>3329</v>
      </c>
      <c r="H43">
        <v>669</v>
      </c>
      <c r="I43">
        <f t="shared" si="1"/>
        <v>7055</v>
      </c>
      <c r="J43">
        <f t="shared" si="2"/>
        <v>3638</v>
      </c>
      <c r="L43">
        <f t="shared" si="3"/>
        <v>7363</v>
      </c>
      <c r="M43">
        <f t="shared" si="4"/>
        <v>3638</v>
      </c>
    </row>
    <row r="44" spans="1:13">
      <c r="A44">
        <f>3803-77</f>
        <v>3726</v>
      </c>
      <c r="B44">
        <f>2743+76+300</f>
        <v>3119</v>
      </c>
      <c r="D44">
        <f>3957+77</f>
        <v>4034</v>
      </c>
      <c r="E44">
        <f>2743+76+300</f>
        <v>3119</v>
      </c>
      <c r="G44">
        <v>3329</v>
      </c>
      <c r="H44">
        <v>669</v>
      </c>
      <c r="I44">
        <f t="shared" si="1"/>
        <v>7055</v>
      </c>
      <c r="J44">
        <f t="shared" si="2"/>
        <v>3788</v>
      </c>
      <c r="L44">
        <f t="shared" si="3"/>
        <v>7363</v>
      </c>
      <c r="M44">
        <f t="shared" si="4"/>
        <v>3788</v>
      </c>
    </row>
    <row r="45" spans="7:13">
      <c r="G45">
        <v>3329</v>
      </c>
      <c r="H45">
        <v>669</v>
      </c>
      <c r="I45">
        <f t="shared" si="1"/>
        <v>3329</v>
      </c>
      <c r="J45">
        <f t="shared" si="2"/>
        <v>669</v>
      </c>
      <c r="L45">
        <f t="shared" si="3"/>
        <v>3329</v>
      </c>
      <c r="M45">
        <f t="shared" si="4"/>
        <v>669</v>
      </c>
    </row>
    <row r="46" spans="1:13">
      <c r="A46">
        <f>2609+76</f>
        <v>2685</v>
      </c>
      <c r="B46">
        <f>1472-77</f>
        <v>1395</v>
      </c>
      <c r="D46">
        <f>2609+76+300</f>
        <v>2985</v>
      </c>
      <c r="E46">
        <f>1472-77</f>
        <v>1395</v>
      </c>
      <c r="G46">
        <v>3329</v>
      </c>
      <c r="H46">
        <v>669</v>
      </c>
      <c r="I46">
        <f t="shared" si="1"/>
        <v>6014</v>
      </c>
      <c r="J46">
        <f t="shared" si="2"/>
        <v>2064</v>
      </c>
      <c r="L46">
        <f t="shared" si="3"/>
        <v>6314</v>
      </c>
      <c r="M46">
        <f t="shared" si="4"/>
        <v>2064</v>
      </c>
    </row>
    <row r="47" spans="1:13">
      <c r="A47">
        <f>2609+76</f>
        <v>2685</v>
      </c>
      <c r="B47">
        <f>1472+77</f>
        <v>1549</v>
      </c>
      <c r="D47">
        <f>2609+76+300</f>
        <v>2985</v>
      </c>
      <c r="E47">
        <f>1472+77</f>
        <v>1549</v>
      </c>
      <c r="G47">
        <v>3329</v>
      </c>
      <c r="H47">
        <v>669</v>
      </c>
      <c r="I47">
        <f t="shared" si="1"/>
        <v>6014</v>
      </c>
      <c r="J47">
        <f t="shared" si="2"/>
        <v>2218</v>
      </c>
      <c r="L47">
        <f t="shared" si="3"/>
        <v>6314</v>
      </c>
      <c r="M47">
        <f t="shared" si="4"/>
        <v>2218</v>
      </c>
    </row>
    <row r="48" spans="1:13">
      <c r="A48">
        <f>2609+76</f>
        <v>2685</v>
      </c>
      <c r="B48">
        <f>1626+77</f>
        <v>1703</v>
      </c>
      <c r="D48">
        <f>2609+76+300</f>
        <v>2985</v>
      </c>
      <c r="E48">
        <f>1626+77</f>
        <v>1703</v>
      </c>
      <c r="G48">
        <v>3329</v>
      </c>
      <c r="H48">
        <v>669</v>
      </c>
      <c r="I48">
        <f t="shared" si="1"/>
        <v>6014</v>
      </c>
      <c r="J48">
        <f t="shared" si="2"/>
        <v>2372</v>
      </c>
      <c r="L48">
        <f t="shared" si="3"/>
        <v>6314</v>
      </c>
      <c r="M48">
        <f t="shared" si="4"/>
        <v>2372</v>
      </c>
    </row>
    <row r="49" spans="1:13">
      <c r="A49">
        <f>2609+76+150</f>
        <v>2835</v>
      </c>
      <c r="B49">
        <f>1472-77</f>
        <v>1395</v>
      </c>
      <c r="D49">
        <f>2609+76+150</f>
        <v>2835</v>
      </c>
      <c r="E49">
        <f>1626+77</f>
        <v>1703</v>
      </c>
      <c r="G49">
        <v>3329</v>
      </c>
      <c r="H49">
        <v>669</v>
      </c>
      <c r="I49">
        <f t="shared" si="1"/>
        <v>6164</v>
      </c>
      <c r="J49">
        <f t="shared" si="2"/>
        <v>2064</v>
      </c>
      <c r="L49">
        <f t="shared" si="3"/>
        <v>6164</v>
      </c>
      <c r="M49">
        <f t="shared" si="4"/>
        <v>2372</v>
      </c>
    </row>
    <row r="50" spans="1:13">
      <c r="A50">
        <f>2609+76+300</f>
        <v>2985</v>
      </c>
      <c r="B50">
        <f>1472-77</f>
        <v>1395</v>
      </c>
      <c r="D50">
        <f>2609+76+300</f>
        <v>2985</v>
      </c>
      <c r="E50">
        <f>1626+77</f>
        <v>1703</v>
      </c>
      <c r="G50">
        <v>3329</v>
      </c>
      <c r="H50">
        <v>669</v>
      </c>
      <c r="I50">
        <f t="shared" si="1"/>
        <v>6314</v>
      </c>
      <c r="J50">
        <f t="shared" si="2"/>
        <v>2064</v>
      </c>
      <c r="L50">
        <f t="shared" si="3"/>
        <v>6314</v>
      </c>
      <c r="M50">
        <f t="shared" si="4"/>
        <v>2372</v>
      </c>
    </row>
    <row r="51" spans="7:13">
      <c r="G51">
        <v>3329</v>
      </c>
      <c r="H51">
        <v>669</v>
      </c>
      <c r="I51">
        <f t="shared" si="1"/>
        <v>3329</v>
      </c>
      <c r="J51">
        <f t="shared" si="2"/>
        <v>669</v>
      </c>
      <c r="L51">
        <f t="shared" si="3"/>
        <v>3329</v>
      </c>
      <c r="M51">
        <f t="shared" si="4"/>
        <v>669</v>
      </c>
    </row>
    <row r="52" spans="1:13">
      <c r="A52">
        <f>2609+76</f>
        <v>2685</v>
      </c>
      <c r="B52">
        <f>1804-77</f>
        <v>1727</v>
      </c>
      <c r="D52">
        <f>2609+76+300</f>
        <v>2985</v>
      </c>
      <c r="E52">
        <f>1804-77</f>
        <v>1727</v>
      </c>
      <c r="G52">
        <v>3329</v>
      </c>
      <c r="H52">
        <v>669</v>
      </c>
      <c r="I52">
        <f t="shared" si="1"/>
        <v>6014</v>
      </c>
      <c r="J52">
        <f t="shared" si="2"/>
        <v>2396</v>
      </c>
      <c r="L52">
        <f t="shared" si="3"/>
        <v>6314</v>
      </c>
      <c r="M52">
        <f t="shared" si="4"/>
        <v>2396</v>
      </c>
    </row>
    <row r="53" spans="1:13">
      <c r="A53">
        <f>2609+76</f>
        <v>2685</v>
      </c>
      <c r="B53">
        <f>1804+77</f>
        <v>1881</v>
      </c>
      <c r="D53">
        <f>2609+76+300</f>
        <v>2985</v>
      </c>
      <c r="E53">
        <f>1804+77</f>
        <v>1881</v>
      </c>
      <c r="G53">
        <v>3329</v>
      </c>
      <c r="H53">
        <v>669</v>
      </c>
      <c r="I53">
        <f t="shared" si="1"/>
        <v>6014</v>
      </c>
      <c r="J53">
        <f t="shared" si="2"/>
        <v>2550</v>
      </c>
      <c r="L53">
        <f t="shared" si="3"/>
        <v>6314</v>
      </c>
      <c r="M53">
        <f t="shared" si="4"/>
        <v>2550</v>
      </c>
    </row>
    <row r="54" spans="1:13">
      <c r="A54">
        <f>2609+76</f>
        <v>2685</v>
      </c>
      <c r="B54">
        <f>1958+77</f>
        <v>2035</v>
      </c>
      <c r="D54">
        <f>2609+76+300</f>
        <v>2985</v>
      </c>
      <c r="E54">
        <f>1958+77</f>
        <v>2035</v>
      </c>
      <c r="G54">
        <v>3329</v>
      </c>
      <c r="H54">
        <v>669</v>
      </c>
      <c r="I54">
        <f t="shared" si="1"/>
        <v>6014</v>
      </c>
      <c r="J54">
        <f t="shared" si="2"/>
        <v>2704</v>
      </c>
      <c r="L54">
        <f t="shared" si="3"/>
        <v>6314</v>
      </c>
      <c r="M54">
        <f t="shared" si="4"/>
        <v>2704</v>
      </c>
    </row>
    <row r="55" spans="1:13">
      <c r="A55">
        <f>2609+76+150</f>
        <v>2835</v>
      </c>
      <c r="B55">
        <f>1804-77</f>
        <v>1727</v>
      </c>
      <c r="D55">
        <f>2609+76+150</f>
        <v>2835</v>
      </c>
      <c r="E55">
        <f>1958+77</f>
        <v>2035</v>
      </c>
      <c r="G55">
        <v>3329</v>
      </c>
      <c r="H55">
        <v>669</v>
      </c>
      <c r="I55">
        <f t="shared" si="1"/>
        <v>6164</v>
      </c>
      <c r="J55">
        <f t="shared" si="2"/>
        <v>2396</v>
      </c>
      <c r="L55">
        <f t="shared" si="3"/>
        <v>6164</v>
      </c>
      <c r="M55">
        <f t="shared" si="4"/>
        <v>2704</v>
      </c>
    </row>
    <row r="56" spans="1:13">
      <c r="A56">
        <f>2609+76+300</f>
        <v>2985</v>
      </c>
      <c r="B56">
        <f>1804-77</f>
        <v>1727</v>
      </c>
      <c r="D56">
        <f>2609+76+300</f>
        <v>2985</v>
      </c>
      <c r="E56">
        <f>1958+77</f>
        <v>2035</v>
      </c>
      <c r="G56">
        <v>3329</v>
      </c>
      <c r="H56">
        <v>669</v>
      </c>
      <c r="I56">
        <f t="shared" si="1"/>
        <v>6314</v>
      </c>
      <c r="J56">
        <f t="shared" si="2"/>
        <v>2396</v>
      </c>
      <c r="L56">
        <f t="shared" si="3"/>
        <v>6314</v>
      </c>
      <c r="M56">
        <f t="shared" si="4"/>
        <v>2704</v>
      </c>
    </row>
    <row r="57" spans="7:13">
      <c r="G57">
        <v>3329</v>
      </c>
      <c r="H57">
        <v>669</v>
      </c>
      <c r="I57">
        <f t="shared" si="1"/>
        <v>3329</v>
      </c>
      <c r="J57">
        <f t="shared" si="2"/>
        <v>669</v>
      </c>
      <c r="L57">
        <f t="shared" si="3"/>
        <v>3329</v>
      </c>
      <c r="M57">
        <f t="shared" si="4"/>
        <v>669</v>
      </c>
    </row>
    <row r="58" spans="1:13">
      <c r="A58">
        <f>2609+76</f>
        <v>2685</v>
      </c>
      <c r="B58">
        <f>2136-77</f>
        <v>2059</v>
      </c>
      <c r="D58">
        <f>2609+76+300</f>
        <v>2985</v>
      </c>
      <c r="E58">
        <f>2136-77</f>
        <v>2059</v>
      </c>
      <c r="G58">
        <v>3329</v>
      </c>
      <c r="H58">
        <v>669</v>
      </c>
      <c r="I58">
        <f t="shared" si="1"/>
        <v>6014</v>
      </c>
      <c r="J58">
        <f t="shared" si="2"/>
        <v>2728</v>
      </c>
      <c r="L58">
        <f t="shared" si="3"/>
        <v>6314</v>
      </c>
      <c r="M58">
        <f t="shared" si="4"/>
        <v>2728</v>
      </c>
    </row>
    <row r="59" spans="1:13">
      <c r="A59">
        <f>2609+76</f>
        <v>2685</v>
      </c>
      <c r="B59">
        <f>2136+77</f>
        <v>2213</v>
      </c>
      <c r="D59">
        <f>2609+76+300</f>
        <v>2985</v>
      </c>
      <c r="E59">
        <f>2136+77</f>
        <v>2213</v>
      </c>
      <c r="G59">
        <v>3329</v>
      </c>
      <c r="H59">
        <v>669</v>
      </c>
      <c r="I59">
        <f t="shared" si="1"/>
        <v>6014</v>
      </c>
      <c r="J59">
        <f t="shared" si="2"/>
        <v>2882</v>
      </c>
      <c r="L59">
        <f t="shared" si="3"/>
        <v>6314</v>
      </c>
      <c r="M59">
        <f t="shared" si="4"/>
        <v>2882</v>
      </c>
    </row>
    <row r="60" spans="1:13">
      <c r="A60">
        <f>2609+76</f>
        <v>2685</v>
      </c>
      <c r="B60">
        <f>2290+77</f>
        <v>2367</v>
      </c>
      <c r="D60">
        <f>2609+76+300</f>
        <v>2985</v>
      </c>
      <c r="E60">
        <f>2290+77</f>
        <v>2367</v>
      </c>
      <c r="G60">
        <v>3329</v>
      </c>
      <c r="H60">
        <v>669</v>
      </c>
      <c r="I60">
        <f t="shared" si="1"/>
        <v>6014</v>
      </c>
      <c r="J60">
        <f t="shared" si="2"/>
        <v>3036</v>
      </c>
      <c r="L60">
        <f t="shared" si="3"/>
        <v>6314</v>
      </c>
      <c r="M60">
        <f t="shared" si="4"/>
        <v>3036</v>
      </c>
    </row>
    <row r="61" spans="1:13">
      <c r="A61">
        <f>2609+76+150</f>
        <v>2835</v>
      </c>
      <c r="B61">
        <f>2136-77</f>
        <v>2059</v>
      </c>
      <c r="D61">
        <f>2609+76+150</f>
        <v>2835</v>
      </c>
      <c r="E61">
        <f>2290+77</f>
        <v>2367</v>
      </c>
      <c r="G61">
        <v>3329</v>
      </c>
      <c r="H61">
        <v>669</v>
      </c>
      <c r="I61">
        <f t="shared" si="1"/>
        <v>6164</v>
      </c>
      <c r="J61">
        <f t="shared" si="2"/>
        <v>2728</v>
      </c>
      <c r="L61">
        <f t="shared" si="3"/>
        <v>6164</v>
      </c>
      <c r="M61">
        <f t="shared" si="4"/>
        <v>3036</v>
      </c>
    </row>
    <row r="62" spans="1:13">
      <c r="A62">
        <f>2609+76+300</f>
        <v>2985</v>
      </c>
      <c r="B62">
        <f>2136-77</f>
        <v>2059</v>
      </c>
      <c r="D62">
        <f>2609+76+300</f>
        <v>2985</v>
      </c>
      <c r="E62">
        <f>2290+77</f>
        <v>2367</v>
      </c>
      <c r="G62">
        <v>3329</v>
      </c>
      <c r="H62">
        <v>669</v>
      </c>
      <c r="I62">
        <f t="shared" si="1"/>
        <v>6314</v>
      </c>
      <c r="J62">
        <f t="shared" si="2"/>
        <v>2728</v>
      </c>
      <c r="L62">
        <f t="shared" si="3"/>
        <v>6314</v>
      </c>
      <c r="M62">
        <f t="shared" si="4"/>
        <v>3036</v>
      </c>
    </row>
    <row r="63" spans="7:13">
      <c r="G63">
        <v>3329</v>
      </c>
      <c r="H63">
        <v>669</v>
      </c>
      <c r="I63">
        <f t="shared" si="1"/>
        <v>3329</v>
      </c>
      <c r="J63">
        <f t="shared" si="2"/>
        <v>669</v>
      </c>
      <c r="L63">
        <f t="shared" si="3"/>
        <v>3329</v>
      </c>
      <c r="M63">
        <f t="shared" si="4"/>
        <v>669</v>
      </c>
    </row>
    <row r="64" spans="7:13">
      <c r="G64">
        <v>3329</v>
      </c>
      <c r="H64">
        <v>669</v>
      </c>
      <c r="I64">
        <f t="shared" si="1"/>
        <v>3329</v>
      </c>
      <c r="J64">
        <f t="shared" si="2"/>
        <v>669</v>
      </c>
      <c r="L64">
        <f t="shared" si="3"/>
        <v>3329</v>
      </c>
      <c r="M64">
        <f t="shared" si="4"/>
        <v>669</v>
      </c>
    </row>
    <row r="65" spans="3:13">
      <c r="C65" t="s">
        <v>7</v>
      </c>
      <c r="G65">
        <v>3329</v>
      </c>
      <c r="H65">
        <v>669</v>
      </c>
      <c r="I65">
        <f t="shared" si="1"/>
        <v>3329</v>
      </c>
      <c r="J65">
        <f t="shared" si="2"/>
        <v>669</v>
      </c>
      <c r="L65">
        <f t="shared" si="3"/>
        <v>3329</v>
      </c>
      <c r="M65">
        <f t="shared" si="4"/>
        <v>669</v>
      </c>
    </row>
    <row r="66" spans="3:13">
      <c r="C66" t="s">
        <v>8</v>
      </c>
      <c r="D66" s="1">
        <f>-3097+82</f>
        <v>-3015</v>
      </c>
      <c r="E66">
        <f>-153-76-290</f>
        <v>-519</v>
      </c>
      <c r="G66">
        <v>3329</v>
      </c>
      <c r="H66">
        <v>669</v>
      </c>
      <c r="I66">
        <f t="shared" si="1"/>
        <v>3329</v>
      </c>
      <c r="J66">
        <f t="shared" si="2"/>
        <v>669</v>
      </c>
      <c r="L66">
        <f t="shared" si="3"/>
        <v>314</v>
      </c>
      <c r="M66">
        <f t="shared" si="4"/>
        <v>150</v>
      </c>
    </row>
    <row r="67" spans="3:13">
      <c r="C67" t="s">
        <v>9</v>
      </c>
      <c r="D67">
        <f>-3097+82</f>
        <v>-3015</v>
      </c>
      <c r="E67">
        <f t="shared" ref="E67:E72" si="6">-153-76</f>
        <v>-229</v>
      </c>
      <c r="G67">
        <v>3329</v>
      </c>
      <c r="H67">
        <v>669</v>
      </c>
      <c r="I67">
        <f t="shared" si="1"/>
        <v>3329</v>
      </c>
      <c r="J67">
        <f t="shared" si="2"/>
        <v>669</v>
      </c>
      <c r="L67">
        <f t="shared" si="3"/>
        <v>314</v>
      </c>
      <c r="M67">
        <f t="shared" si="4"/>
        <v>440</v>
      </c>
    </row>
    <row r="68" spans="3:13">
      <c r="C68" t="s">
        <v>10</v>
      </c>
      <c r="D68">
        <f>-2441+82</f>
        <v>-2359</v>
      </c>
      <c r="E68">
        <f t="shared" si="6"/>
        <v>-229</v>
      </c>
      <c r="G68">
        <v>3329</v>
      </c>
      <c r="H68">
        <v>669</v>
      </c>
      <c r="I68">
        <f t="shared" ref="I68:I131" si="7">A68+G68</f>
        <v>3329</v>
      </c>
      <c r="J68">
        <f t="shared" ref="J68:J131" si="8">B68+H68</f>
        <v>669</v>
      </c>
      <c r="L68">
        <f t="shared" ref="L68:L109" si="9">D68+G68</f>
        <v>970</v>
      </c>
      <c r="M68">
        <f t="shared" ref="M68:M109" si="10">E68+H68</f>
        <v>440</v>
      </c>
    </row>
    <row r="69" spans="3:13">
      <c r="C69" t="s">
        <v>11</v>
      </c>
      <c r="D69">
        <f>-2441+82+1126</f>
        <v>-1233</v>
      </c>
      <c r="E69">
        <f t="shared" si="6"/>
        <v>-229</v>
      </c>
      <c r="G69">
        <v>3329</v>
      </c>
      <c r="H69">
        <v>669</v>
      </c>
      <c r="I69">
        <f t="shared" si="7"/>
        <v>3329</v>
      </c>
      <c r="J69">
        <f t="shared" si="8"/>
        <v>669</v>
      </c>
      <c r="L69">
        <f t="shared" si="9"/>
        <v>2096</v>
      </c>
      <c r="M69">
        <f t="shared" si="10"/>
        <v>440</v>
      </c>
    </row>
    <row r="70" spans="3:13">
      <c r="C70" t="s">
        <v>12</v>
      </c>
      <c r="D70">
        <f>-2441+82+2171.4</f>
        <v>-187.6</v>
      </c>
      <c r="E70">
        <f t="shared" si="6"/>
        <v>-229</v>
      </c>
      <c r="G70">
        <v>3329</v>
      </c>
      <c r="H70">
        <v>669</v>
      </c>
      <c r="I70">
        <f t="shared" si="7"/>
        <v>3329</v>
      </c>
      <c r="J70">
        <f t="shared" si="8"/>
        <v>669</v>
      </c>
      <c r="L70">
        <f t="shared" si="9"/>
        <v>3141.4</v>
      </c>
      <c r="M70">
        <f t="shared" si="10"/>
        <v>440</v>
      </c>
    </row>
    <row r="71" spans="3:13">
      <c r="C71" t="s">
        <v>13</v>
      </c>
      <c r="D71">
        <f>-2441+82+2171.4+1961.4</f>
        <v>1773.8</v>
      </c>
      <c r="E71">
        <f t="shared" si="6"/>
        <v>-229</v>
      </c>
      <c r="G71">
        <v>3329</v>
      </c>
      <c r="H71">
        <v>669</v>
      </c>
      <c r="I71">
        <f t="shared" si="7"/>
        <v>3329</v>
      </c>
      <c r="J71">
        <f t="shared" si="8"/>
        <v>669</v>
      </c>
      <c r="L71">
        <f t="shared" si="9"/>
        <v>5102.8</v>
      </c>
      <c r="M71">
        <f t="shared" si="10"/>
        <v>440</v>
      </c>
    </row>
    <row r="72" spans="3:13">
      <c r="C72" t="s">
        <v>14</v>
      </c>
      <c r="D72">
        <f>-2441+82+2171.4+1961.4+785.5</f>
        <v>2559.3</v>
      </c>
      <c r="E72">
        <f t="shared" si="6"/>
        <v>-229</v>
      </c>
      <c r="G72">
        <v>3329</v>
      </c>
      <c r="H72">
        <v>669</v>
      </c>
      <c r="I72">
        <f t="shared" si="7"/>
        <v>3329</v>
      </c>
      <c r="J72">
        <f t="shared" si="8"/>
        <v>669</v>
      </c>
      <c r="L72">
        <f t="shared" si="9"/>
        <v>5888.3</v>
      </c>
      <c r="M72">
        <f t="shared" si="10"/>
        <v>440</v>
      </c>
    </row>
    <row r="73" spans="3:13">
      <c r="C73" t="s">
        <v>15</v>
      </c>
      <c r="D73">
        <f>-2441+82+2171.4+1961.4+785.5</f>
        <v>2559.3</v>
      </c>
      <c r="E73">
        <f>-153-76+433.4</f>
        <v>204.4</v>
      </c>
      <c r="G73">
        <v>3329</v>
      </c>
      <c r="H73">
        <v>669</v>
      </c>
      <c r="I73">
        <f t="shared" si="7"/>
        <v>3329</v>
      </c>
      <c r="J73">
        <f t="shared" si="8"/>
        <v>669</v>
      </c>
      <c r="L73">
        <f t="shared" si="9"/>
        <v>5888.3</v>
      </c>
      <c r="M73">
        <f t="shared" si="10"/>
        <v>873.4</v>
      </c>
    </row>
    <row r="74" spans="3:13">
      <c r="C74" t="s">
        <v>16</v>
      </c>
      <c r="D74">
        <f>-2441+82+2171.4+1961.4+785.5</f>
        <v>2559.3</v>
      </c>
      <c r="E74">
        <f>-153-76+433.4+353.9</f>
        <v>558.3</v>
      </c>
      <c r="G74">
        <v>3329</v>
      </c>
      <c r="H74">
        <v>669</v>
      </c>
      <c r="I74">
        <f t="shared" si="7"/>
        <v>3329</v>
      </c>
      <c r="J74">
        <f t="shared" si="8"/>
        <v>669</v>
      </c>
      <c r="L74">
        <f t="shared" si="9"/>
        <v>5888.3</v>
      </c>
      <c r="M74">
        <f t="shared" si="10"/>
        <v>1227.3</v>
      </c>
    </row>
    <row r="75" spans="3:13">
      <c r="C75" t="s">
        <v>17</v>
      </c>
      <c r="D75">
        <f>-2441+82+2171.4+1961.4+785.5</f>
        <v>2559.3</v>
      </c>
      <c r="E75">
        <f>-153-76+1498.5</f>
        <v>1269.5</v>
      </c>
      <c r="G75">
        <v>3329</v>
      </c>
      <c r="H75">
        <v>669</v>
      </c>
      <c r="I75">
        <f t="shared" si="7"/>
        <v>3329</v>
      </c>
      <c r="J75">
        <f t="shared" si="8"/>
        <v>669</v>
      </c>
      <c r="L75">
        <f t="shared" si="9"/>
        <v>5888.3</v>
      </c>
      <c r="M75">
        <f t="shared" si="10"/>
        <v>1938.5</v>
      </c>
    </row>
    <row r="76" spans="3:13">
      <c r="C76" t="s">
        <v>18</v>
      </c>
      <c r="D76">
        <f>-2441+82+2171.4+1961.4+785.5</f>
        <v>2559.3</v>
      </c>
      <c r="E76">
        <f>-153-76+1498.5+442.9</f>
        <v>1712.4</v>
      </c>
      <c r="G76">
        <v>3329</v>
      </c>
      <c r="H76">
        <v>669</v>
      </c>
      <c r="I76">
        <f t="shared" si="7"/>
        <v>3329</v>
      </c>
      <c r="J76">
        <f t="shared" si="8"/>
        <v>669</v>
      </c>
      <c r="L76">
        <f t="shared" si="9"/>
        <v>5888.3</v>
      </c>
      <c r="M76">
        <f t="shared" si="10"/>
        <v>2381.4</v>
      </c>
    </row>
    <row r="77" spans="7:13">
      <c r="G77">
        <v>3329</v>
      </c>
      <c r="H77">
        <v>669</v>
      </c>
      <c r="I77">
        <f t="shared" si="7"/>
        <v>3329</v>
      </c>
      <c r="J77">
        <f t="shared" si="8"/>
        <v>669</v>
      </c>
      <c r="L77">
        <f t="shared" si="9"/>
        <v>3329</v>
      </c>
      <c r="M77">
        <f t="shared" si="10"/>
        <v>669</v>
      </c>
    </row>
    <row r="78" spans="3:13">
      <c r="C78" t="s">
        <v>19</v>
      </c>
      <c r="G78">
        <v>3329</v>
      </c>
      <c r="H78">
        <v>669</v>
      </c>
      <c r="I78">
        <f t="shared" si="7"/>
        <v>3329</v>
      </c>
      <c r="J78">
        <f t="shared" si="8"/>
        <v>669</v>
      </c>
      <c r="L78">
        <f t="shared" si="9"/>
        <v>3329</v>
      </c>
      <c r="M78">
        <f t="shared" si="10"/>
        <v>669</v>
      </c>
    </row>
    <row r="79" spans="3:14">
      <c r="C79">
        <v>37</v>
      </c>
      <c r="D79">
        <f>-3097+82+44.5</f>
        <v>-2970.5</v>
      </c>
      <c r="E79">
        <f>-153-76-290-356.5</f>
        <v>-875.5</v>
      </c>
      <c r="G79">
        <v>3329</v>
      </c>
      <c r="H79">
        <v>669</v>
      </c>
      <c r="I79">
        <f t="shared" si="7"/>
        <v>3329</v>
      </c>
      <c r="J79">
        <f t="shared" si="8"/>
        <v>669</v>
      </c>
      <c r="L79">
        <f t="shared" si="9"/>
        <v>358.5</v>
      </c>
      <c r="M79">
        <f t="shared" si="10"/>
        <v>-206.5</v>
      </c>
      <c r="N79">
        <v>-342.5</v>
      </c>
    </row>
    <row r="80" spans="3:14">
      <c r="C80">
        <v>38</v>
      </c>
      <c r="D80">
        <f>-3097+82+50.5</f>
        <v>-2964.5</v>
      </c>
      <c r="E80">
        <f>-153-76+386</f>
        <v>157</v>
      </c>
      <c r="G80">
        <v>3329</v>
      </c>
      <c r="H80">
        <v>669</v>
      </c>
      <c r="I80">
        <f t="shared" si="7"/>
        <v>3329</v>
      </c>
      <c r="J80">
        <f t="shared" si="8"/>
        <v>669</v>
      </c>
      <c r="L80">
        <f t="shared" si="9"/>
        <v>364.5</v>
      </c>
      <c r="M80">
        <f t="shared" si="10"/>
        <v>826</v>
      </c>
      <c r="N80">
        <v>-243.8</v>
      </c>
    </row>
    <row r="81" spans="3:14">
      <c r="C81">
        <v>73</v>
      </c>
      <c r="D81">
        <f>-2441+82+1126-39</f>
        <v>-1272</v>
      </c>
      <c r="E81">
        <f>-153-76+386.6</f>
        <v>157.6</v>
      </c>
      <c r="G81">
        <v>3329</v>
      </c>
      <c r="H81">
        <v>669</v>
      </c>
      <c r="I81">
        <f t="shared" si="7"/>
        <v>3329</v>
      </c>
      <c r="J81">
        <f t="shared" si="8"/>
        <v>669</v>
      </c>
      <c r="L81">
        <f t="shared" si="9"/>
        <v>2057</v>
      </c>
      <c r="M81">
        <f t="shared" si="10"/>
        <v>826.6</v>
      </c>
      <c r="N81">
        <v>-363.4</v>
      </c>
    </row>
    <row r="82" spans="3:14">
      <c r="C82">
        <v>63</v>
      </c>
      <c r="D82">
        <f>-2441+82+1126-30.4</f>
        <v>-1263.4</v>
      </c>
      <c r="E82">
        <f>-153-76-653.2</f>
        <v>-882.2</v>
      </c>
      <c r="G82">
        <v>3329</v>
      </c>
      <c r="H82">
        <v>669</v>
      </c>
      <c r="I82">
        <f t="shared" si="7"/>
        <v>3329</v>
      </c>
      <c r="J82">
        <f t="shared" si="8"/>
        <v>669</v>
      </c>
      <c r="L82">
        <f t="shared" si="9"/>
        <v>2065.6</v>
      </c>
      <c r="M82">
        <f t="shared" si="10"/>
        <v>-213.2</v>
      </c>
      <c r="N82">
        <v>-236.8</v>
      </c>
    </row>
    <row r="83" spans="3:14">
      <c r="C83">
        <v>70</v>
      </c>
      <c r="D83">
        <f>-2441+82+2171.4-173.9</f>
        <v>-361.5</v>
      </c>
      <c r="E83">
        <f>-153-76-651.4</f>
        <v>-880.4</v>
      </c>
      <c r="G83">
        <v>3329</v>
      </c>
      <c r="H83">
        <v>669</v>
      </c>
      <c r="I83">
        <f t="shared" si="7"/>
        <v>3329</v>
      </c>
      <c r="J83">
        <f t="shared" si="8"/>
        <v>669</v>
      </c>
      <c r="L83">
        <f t="shared" si="9"/>
        <v>2967.5</v>
      </c>
      <c r="M83">
        <f t="shared" si="10"/>
        <v>-211.4</v>
      </c>
      <c r="N83">
        <v>-330.8</v>
      </c>
    </row>
    <row r="84" spans="3:14">
      <c r="C84">
        <v>51</v>
      </c>
      <c r="D84">
        <f>-2441+82+2171.4-189.3</f>
        <v>-376.9</v>
      </c>
      <c r="E84">
        <f>-153-76+387.1</f>
        <v>158.1</v>
      </c>
      <c r="G84">
        <v>3329</v>
      </c>
      <c r="H84">
        <v>669</v>
      </c>
      <c r="I84">
        <f t="shared" si="7"/>
        <v>3329</v>
      </c>
      <c r="J84">
        <f t="shared" si="8"/>
        <v>669</v>
      </c>
      <c r="L84">
        <f t="shared" si="9"/>
        <v>2952.1</v>
      </c>
      <c r="M84">
        <f t="shared" si="10"/>
        <v>827.1</v>
      </c>
      <c r="N84">
        <v>-254.2</v>
      </c>
    </row>
    <row r="85" spans="3:14">
      <c r="C85">
        <v>52</v>
      </c>
      <c r="D85">
        <f>-2441+82+2171.4+1961.4-48.4</f>
        <v>1725.4</v>
      </c>
      <c r="E85">
        <f>-153-76+469.3</f>
        <v>240.3</v>
      </c>
      <c r="G85">
        <v>3329</v>
      </c>
      <c r="H85">
        <v>669</v>
      </c>
      <c r="I85">
        <f t="shared" si="7"/>
        <v>3329</v>
      </c>
      <c r="J85">
        <f t="shared" si="8"/>
        <v>669</v>
      </c>
      <c r="L85">
        <f t="shared" si="9"/>
        <v>5054.4</v>
      </c>
      <c r="M85">
        <f t="shared" si="10"/>
        <v>909.3</v>
      </c>
      <c r="N85">
        <v>-222.8</v>
      </c>
    </row>
    <row r="86" spans="3:14">
      <c r="C86">
        <v>71</v>
      </c>
      <c r="D86">
        <f>-2441+82+2171.4+1961.4+406.7</f>
        <v>2180.5</v>
      </c>
      <c r="E86">
        <f>-153-76+390.2</f>
        <v>161.2</v>
      </c>
      <c r="G86">
        <v>3329</v>
      </c>
      <c r="H86">
        <v>669</v>
      </c>
      <c r="I86">
        <f t="shared" si="7"/>
        <v>3329</v>
      </c>
      <c r="J86">
        <f t="shared" si="8"/>
        <v>669</v>
      </c>
      <c r="L86">
        <f t="shared" si="9"/>
        <v>5509.5</v>
      </c>
      <c r="M86">
        <f t="shared" si="10"/>
        <v>830.2</v>
      </c>
      <c r="N86">
        <v>-230.9</v>
      </c>
    </row>
    <row r="87" spans="3:14">
      <c r="C87">
        <v>121</v>
      </c>
      <c r="D87">
        <f>-2441+82+2171.4+1961.4+785.5-334.8</f>
        <v>2224.5</v>
      </c>
      <c r="E87">
        <f>-153-76+433.4</f>
        <v>204.4</v>
      </c>
      <c r="G87">
        <v>3329</v>
      </c>
      <c r="H87">
        <v>669</v>
      </c>
      <c r="I87">
        <f t="shared" si="7"/>
        <v>3329</v>
      </c>
      <c r="J87">
        <f t="shared" si="8"/>
        <v>669</v>
      </c>
      <c r="L87">
        <f t="shared" si="9"/>
        <v>5553.5</v>
      </c>
      <c r="M87">
        <f t="shared" si="10"/>
        <v>873.4</v>
      </c>
      <c r="N87">
        <v>-211.1</v>
      </c>
    </row>
    <row r="88" spans="3:14">
      <c r="C88">
        <v>123</v>
      </c>
      <c r="D88">
        <f>-2441+82+2171.4+1961.4+785.5-330.6</f>
        <v>2228.7</v>
      </c>
      <c r="E88">
        <f>-153-76+433.4+353.9</f>
        <v>558.3</v>
      </c>
      <c r="G88">
        <v>3329</v>
      </c>
      <c r="H88">
        <v>669</v>
      </c>
      <c r="I88">
        <f t="shared" si="7"/>
        <v>3329</v>
      </c>
      <c r="J88">
        <f t="shared" si="8"/>
        <v>669</v>
      </c>
      <c r="L88">
        <f t="shared" si="9"/>
        <v>5557.7</v>
      </c>
      <c r="M88">
        <f t="shared" si="10"/>
        <v>1227.3</v>
      </c>
      <c r="N88">
        <v>-245</v>
      </c>
    </row>
    <row r="89" spans="3:14">
      <c r="C89">
        <v>138</v>
      </c>
      <c r="D89">
        <f>-2441+82+2171.4+1961.4+785.5-337</f>
        <v>2222.3</v>
      </c>
      <c r="E89">
        <f>-153-76+1498.5+55.4</f>
        <v>1324.9</v>
      </c>
      <c r="G89">
        <v>3329</v>
      </c>
      <c r="H89">
        <v>669</v>
      </c>
      <c r="I89">
        <f t="shared" si="7"/>
        <v>3329</v>
      </c>
      <c r="J89">
        <f t="shared" si="8"/>
        <v>669</v>
      </c>
      <c r="L89">
        <f t="shared" si="9"/>
        <v>5551.3</v>
      </c>
      <c r="M89">
        <f t="shared" si="10"/>
        <v>1993.9</v>
      </c>
      <c r="N89">
        <v>-345.6</v>
      </c>
    </row>
    <row r="90" spans="3:14">
      <c r="C90">
        <v>160</v>
      </c>
      <c r="D90">
        <f>-2441+82+2171.4+1961.4+785.5-337-40.3</f>
        <v>2182</v>
      </c>
      <c r="E90">
        <f>-153-76+1498.5+55.4-47.4</f>
        <v>1277.5</v>
      </c>
      <c r="G90">
        <v>3329</v>
      </c>
      <c r="H90">
        <v>669</v>
      </c>
      <c r="I90">
        <f t="shared" si="7"/>
        <v>3329</v>
      </c>
      <c r="J90">
        <f t="shared" si="8"/>
        <v>669</v>
      </c>
      <c r="L90">
        <f t="shared" si="9"/>
        <v>5511</v>
      </c>
      <c r="M90">
        <f t="shared" si="10"/>
        <v>1946.5</v>
      </c>
      <c r="N90">
        <f>-(345.6-57.8)</f>
        <v>-287.8</v>
      </c>
    </row>
    <row r="91" spans="3:14">
      <c r="C91">
        <v>137</v>
      </c>
      <c r="D91">
        <f>-2441+82+2171.4+1961.4+785.5-337-24.7</f>
        <v>2197.6</v>
      </c>
      <c r="E91">
        <f>-153-76+1498.5+55.4+34.1</f>
        <v>1359</v>
      </c>
      <c r="G91">
        <v>3329</v>
      </c>
      <c r="H91">
        <v>669</v>
      </c>
      <c r="I91">
        <f t="shared" si="7"/>
        <v>3329</v>
      </c>
      <c r="J91">
        <f t="shared" si="8"/>
        <v>669</v>
      </c>
      <c r="L91">
        <f t="shared" si="9"/>
        <v>5526.6</v>
      </c>
      <c r="M91">
        <f t="shared" si="10"/>
        <v>2028</v>
      </c>
      <c r="N91">
        <f>-(345.6+13.8)</f>
        <v>-359.4</v>
      </c>
    </row>
    <row r="92" spans="3:14">
      <c r="C92">
        <v>125</v>
      </c>
      <c r="D92">
        <f>-2441+82+2171.4+1961.4+785.5+484.9</f>
        <v>3044.2</v>
      </c>
      <c r="E92">
        <f>-153-76+1498.5+47.7</f>
        <v>1317.2</v>
      </c>
      <c r="G92">
        <v>3329</v>
      </c>
      <c r="H92">
        <v>669</v>
      </c>
      <c r="I92">
        <f t="shared" si="7"/>
        <v>3329</v>
      </c>
      <c r="J92">
        <f t="shared" si="8"/>
        <v>669</v>
      </c>
      <c r="L92">
        <f t="shared" si="9"/>
        <v>6373.2</v>
      </c>
      <c r="M92">
        <f t="shared" si="10"/>
        <v>1986.2</v>
      </c>
      <c r="N92">
        <v>-291.4</v>
      </c>
    </row>
    <row r="93" spans="3:14">
      <c r="C93">
        <v>143</v>
      </c>
      <c r="D93">
        <f>-2441+82+2171.4+1961.4+785.5+521.5</f>
        <v>3080.8</v>
      </c>
      <c r="E93">
        <f>-153-76+1498.5+442.9-345.3</f>
        <v>1367.1</v>
      </c>
      <c r="G93">
        <v>3329</v>
      </c>
      <c r="H93">
        <v>669</v>
      </c>
      <c r="I93">
        <f t="shared" si="7"/>
        <v>3329</v>
      </c>
      <c r="J93">
        <f t="shared" si="8"/>
        <v>669</v>
      </c>
      <c r="L93">
        <f t="shared" si="9"/>
        <v>6409.8</v>
      </c>
      <c r="M93">
        <f t="shared" si="10"/>
        <v>2036.1</v>
      </c>
      <c r="N93">
        <v>-324.3</v>
      </c>
    </row>
    <row r="94" spans="7:13">
      <c r="G94">
        <v>3329</v>
      </c>
      <c r="H94">
        <v>669</v>
      </c>
      <c r="I94">
        <f t="shared" si="7"/>
        <v>3329</v>
      </c>
      <c r="J94">
        <f t="shared" si="8"/>
        <v>669</v>
      </c>
      <c r="L94">
        <f t="shared" si="9"/>
        <v>3329</v>
      </c>
      <c r="M94">
        <f t="shared" si="10"/>
        <v>669</v>
      </c>
    </row>
    <row r="95" spans="7:13">
      <c r="G95">
        <v>3329</v>
      </c>
      <c r="H95">
        <v>669</v>
      </c>
      <c r="I95">
        <f t="shared" si="7"/>
        <v>3329</v>
      </c>
      <c r="J95">
        <f t="shared" si="8"/>
        <v>669</v>
      </c>
      <c r="L95">
        <f t="shared" si="9"/>
        <v>3329</v>
      </c>
      <c r="M95">
        <f t="shared" si="10"/>
        <v>669</v>
      </c>
    </row>
    <row r="96" spans="7:13">
      <c r="G96">
        <v>3329</v>
      </c>
      <c r="H96">
        <v>669</v>
      </c>
      <c r="I96">
        <f t="shared" si="7"/>
        <v>3329</v>
      </c>
      <c r="J96">
        <f t="shared" si="8"/>
        <v>669</v>
      </c>
      <c r="L96">
        <f t="shared" si="9"/>
        <v>3329</v>
      </c>
      <c r="M96">
        <f t="shared" si="10"/>
        <v>669</v>
      </c>
    </row>
    <row r="97" spans="7:13">
      <c r="G97">
        <v>3329</v>
      </c>
      <c r="H97">
        <v>669</v>
      </c>
      <c r="I97">
        <f t="shared" si="7"/>
        <v>3329</v>
      </c>
      <c r="J97">
        <f t="shared" si="8"/>
        <v>669</v>
      </c>
      <c r="L97">
        <f t="shared" si="9"/>
        <v>3329</v>
      </c>
      <c r="M97">
        <f t="shared" si="10"/>
        <v>669</v>
      </c>
    </row>
    <row r="98" spans="3:13">
      <c r="C98" t="s">
        <v>8</v>
      </c>
      <c r="D98">
        <f>-3097+82</f>
        <v>-3015</v>
      </c>
      <c r="E98">
        <f>-153-76</f>
        <v>-229</v>
      </c>
      <c r="G98">
        <v>3329</v>
      </c>
      <c r="H98">
        <v>669</v>
      </c>
      <c r="I98">
        <f t="shared" si="7"/>
        <v>3329</v>
      </c>
      <c r="J98">
        <f t="shared" si="8"/>
        <v>669</v>
      </c>
      <c r="L98">
        <f t="shared" si="9"/>
        <v>314</v>
      </c>
      <c r="M98">
        <f t="shared" si="10"/>
        <v>440</v>
      </c>
    </row>
    <row r="99" spans="3:13">
      <c r="C99" t="s">
        <v>9</v>
      </c>
      <c r="D99">
        <f>D98+1677.8</f>
        <v>-1337.2</v>
      </c>
      <c r="E99">
        <v>-229</v>
      </c>
      <c r="G99">
        <v>3329</v>
      </c>
      <c r="H99">
        <v>669</v>
      </c>
      <c r="I99">
        <f t="shared" si="7"/>
        <v>3329</v>
      </c>
      <c r="J99">
        <f t="shared" si="8"/>
        <v>669</v>
      </c>
      <c r="L99">
        <f t="shared" si="9"/>
        <v>1991.8</v>
      </c>
      <c r="M99">
        <f t="shared" si="10"/>
        <v>440</v>
      </c>
    </row>
    <row r="100" spans="3:13">
      <c r="C100" t="s">
        <v>10</v>
      </c>
      <c r="D100">
        <f>D99+1154.7</f>
        <v>-182.5</v>
      </c>
      <c r="E100">
        <v>-229</v>
      </c>
      <c r="G100">
        <v>3329</v>
      </c>
      <c r="H100">
        <v>669</v>
      </c>
      <c r="I100">
        <f t="shared" si="7"/>
        <v>3329</v>
      </c>
      <c r="J100">
        <f t="shared" si="8"/>
        <v>669</v>
      </c>
      <c r="L100">
        <f t="shared" si="9"/>
        <v>3146.5</v>
      </c>
      <c r="M100">
        <f t="shared" si="10"/>
        <v>440</v>
      </c>
    </row>
    <row r="101" spans="3:13">
      <c r="C101" t="s">
        <v>11</v>
      </c>
      <c r="D101">
        <f>D100+2894.7</f>
        <v>2712.2</v>
      </c>
      <c r="E101">
        <v>-229</v>
      </c>
      <c r="G101">
        <v>3329</v>
      </c>
      <c r="H101">
        <v>669</v>
      </c>
      <c r="I101">
        <f t="shared" si="7"/>
        <v>3329</v>
      </c>
      <c r="J101">
        <f t="shared" si="8"/>
        <v>669</v>
      </c>
      <c r="L101">
        <f t="shared" si="9"/>
        <v>6041.2</v>
      </c>
      <c r="M101">
        <f t="shared" si="10"/>
        <v>440</v>
      </c>
    </row>
    <row r="102" spans="3:13">
      <c r="C102" t="s">
        <v>12</v>
      </c>
      <c r="D102">
        <v>2712.2</v>
      </c>
      <c r="E102">
        <f>E101+1624.3</f>
        <v>1395.3</v>
      </c>
      <c r="G102">
        <v>3329</v>
      </c>
      <c r="H102">
        <v>669</v>
      </c>
      <c r="I102">
        <f t="shared" si="7"/>
        <v>3329</v>
      </c>
      <c r="J102">
        <f t="shared" si="8"/>
        <v>669</v>
      </c>
      <c r="L102">
        <f t="shared" si="9"/>
        <v>6041.2</v>
      </c>
      <c r="M102">
        <f t="shared" si="10"/>
        <v>2064.3</v>
      </c>
    </row>
    <row r="103" spans="7:13">
      <c r="G103">
        <v>3329</v>
      </c>
      <c r="H103">
        <v>669</v>
      </c>
      <c r="I103">
        <f t="shared" si="7"/>
        <v>3329</v>
      </c>
      <c r="J103">
        <f t="shared" si="8"/>
        <v>669</v>
      </c>
      <c r="L103">
        <f t="shared" si="9"/>
        <v>3329</v>
      </c>
      <c r="M103">
        <f t="shared" si="10"/>
        <v>669</v>
      </c>
    </row>
    <row r="104" spans="7:13">
      <c r="G104">
        <v>3329</v>
      </c>
      <c r="H104">
        <v>669</v>
      </c>
      <c r="I104">
        <f t="shared" si="7"/>
        <v>3329</v>
      </c>
      <c r="J104">
        <f t="shared" si="8"/>
        <v>669</v>
      </c>
      <c r="L104">
        <f t="shared" si="9"/>
        <v>3329</v>
      </c>
      <c r="M104">
        <f t="shared" si="10"/>
        <v>669</v>
      </c>
    </row>
    <row r="105" spans="7:13">
      <c r="G105">
        <v>3329</v>
      </c>
      <c r="H105">
        <v>669</v>
      </c>
      <c r="I105">
        <f t="shared" si="7"/>
        <v>3329</v>
      </c>
      <c r="J105">
        <f t="shared" si="8"/>
        <v>669</v>
      </c>
      <c r="L105">
        <f t="shared" si="9"/>
        <v>3329</v>
      </c>
      <c r="M105">
        <f t="shared" si="10"/>
        <v>669</v>
      </c>
    </row>
    <row r="106" spans="7:13">
      <c r="G106">
        <v>3329</v>
      </c>
      <c r="H106">
        <v>669</v>
      </c>
      <c r="I106">
        <f t="shared" si="7"/>
        <v>3329</v>
      </c>
      <c r="J106">
        <f t="shared" si="8"/>
        <v>669</v>
      </c>
      <c r="L106">
        <f t="shared" si="9"/>
        <v>3329</v>
      </c>
      <c r="M106">
        <f t="shared" si="10"/>
        <v>669</v>
      </c>
    </row>
    <row r="107" spans="7:13">
      <c r="G107">
        <v>3329</v>
      </c>
      <c r="H107">
        <v>669</v>
      </c>
      <c r="I107">
        <f t="shared" si="7"/>
        <v>3329</v>
      </c>
      <c r="J107">
        <f t="shared" si="8"/>
        <v>669</v>
      </c>
      <c r="L107">
        <f t="shared" si="9"/>
        <v>3329</v>
      </c>
      <c r="M107">
        <f t="shared" si="10"/>
        <v>669</v>
      </c>
    </row>
    <row r="108" spans="7:13">
      <c r="G108">
        <v>3329</v>
      </c>
      <c r="H108">
        <v>669</v>
      </c>
      <c r="I108">
        <f t="shared" si="7"/>
        <v>3329</v>
      </c>
      <c r="J108">
        <f t="shared" si="8"/>
        <v>669</v>
      </c>
      <c r="L108">
        <f t="shared" si="9"/>
        <v>3329</v>
      </c>
      <c r="M108">
        <f t="shared" si="10"/>
        <v>669</v>
      </c>
    </row>
    <row r="109" spans="3:13">
      <c r="C109" t="s">
        <v>19</v>
      </c>
      <c r="G109">
        <v>3329</v>
      </c>
      <c r="H109">
        <v>669</v>
      </c>
      <c r="I109">
        <f t="shared" si="7"/>
        <v>3329</v>
      </c>
      <c r="J109">
        <f t="shared" si="8"/>
        <v>669</v>
      </c>
      <c r="L109">
        <f t="shared" si="9"/>
        <v>3329</v>
      </c>
      <c r="M109">
        <f t="shared" si="10"/>
        <v>669</v>
      </c>
    </row>
    <row r="110" spans="1:14">
      <c r="A110">
        <v>1</v>
      </c>
      <c r="C110">
        <v>37</v>
      </c>
      <c r="D110">
        <v>40.9</v>
      </c>
      <c r="E110">
        <v>-653</v>
      </c>
      <c r="F110">
        <v>342</v>
      </c>
      <c r="G110">
        <v>3329</v>
      </c>
      <c r="H110">
        <v>669</v>
      </c>
      <c r="I110">
        <f t="shared" si="7"/>
        <v>3330</v>
      </c>
      <c r="J110">
        <f t="shared" si="8"/>
        <v>669</v>
      </c>
      <c r="L110">
        <f>D110+G110+D98</f>
        <v>354.9</v>
      </c>
      <c r="M110">
        <f>E110+H110+E98</f>
        <v>-213</v>
      </c>
      <c r="N110">
        <f t="shared" ref="N110:N115" si="11">-(F110)</f>
        <v>-342</v>
      </c>
    </row>
    <row r="111" spans="1:14">
      <c r="A111">
        <v>1</v>
      </c>
      <c r="C111">
        <v>38</v>
      </c>
      <c r="D111">
        <v>49.4</v>
      </c>
      <c r="E111">
        <v>386.3</v>
      </c>
      <c r="F111">
        <v>249.8</v>
      </c>
      <c r="G111">
        <v>3329</v>
      </c>
      <c r="H111">
        <v>669</v>
      </c>
      <c r="I111">
        <f t="shared" si="7"/>
        <v>3330</v>
      </c>
      <c r="J111">
        <f t="shared" si="8"/>
        <v>669</v>
      </c>
      <c r="L111">
        <f>D111+G111+D98</f>
        <v>363.4</v>
      </c>
      <c r="M111">
        <f>E111+H110+E98</f>
        <v>826.3</v>
      </c>
      <c r="N111">
        <f t="shared" si="11"/>
        <v>-249.8</v>
      </c>
    </row>
    <row r="112" spans="3:14">
      <c r="C112">
        <v>36</v>
      </c>
      <c r="D112">
        <v>838.6</v>
      </c>
      <c r="E112">
        <v>-117.9</v>
      </c>
      <c r="F112">
        <v>357.9</v>
      </c>
      <c r="G112">
        <v>3329</v>
      </c>
      <c r="H112">
        <v>669</v>
      </c>
      <c r="I112">
        <f t="shared" si="7"/>
        <v>3329</v>
      </c>
      <c r="J112">
        <f t="shared" si="8"/>
        <v>669</v>
      </c>
      <c r="L112">
        <f>D112+G112+D98</f>
        <v>1152.6</v>
      </c>
      <c r="M112">
        <f>E112+H112+E98</f>
        <v>322.1</v>
      </c>
      <c r="N112">
        <f t="shared" si="11"/>
        <v>-357.9</v>
      </c>
    </row>
    <row r="113" spans="3:14">
      <c r="C113">
        <v>166</v>
      </c>
      <c r="D113">
        <v>87.5</v>
      </c>
      <c r="E113">
        <v>424</v>
      </c>
      <c r="F113">
        <v>312.1</v>
      </c>
      <c r="G113">
        <v>3329</v>
      </c>
      <c r="H113">
        <v>669</v>
      </c>
      <c r="I113">
        <f t="shared" si="7"/>
        <v>3329</v>
      </c>
      <c r="J113">
        <f t="shared" si="8"/>
        <v>669</v>
      </c>
      <c r="L113">
        <f>D113+G113+D98</f>
        <v>401.5</v>
      </c>
      <c r="M113">
        <f>E113+H113+E98</f>
        <v>864</v>
      </c>
      <c r="N113">
        <f t="shared" si="11"/>
        <v>-312.1</v>
      </c>
    </row>
    <row r="114" spans="3:14">
      <c r="C114">
        <v>55</v>
      </c>
      <c r="D114">
        <v>526.4</v>
      </c>
      <c r="E114">
        <v>467.5</v>
      </c>
      <c r="F114">
        <v>223.5</v>
      </c>
      <c r="G114">
        <v>3329</v>
      </c>
      <c r="H114">
        <v>669</v>
      </c>
      <c r="I114">
        <f t="shared" si="7"/>
        <v>3329</v>
      </c>
      <c r="J114">
        <f t="shared" si="8"/>
        <v>669</v>
      </c>
      <c r="L114">
        <f>D114+G114+D98</f>
        <v>840.4</v>
      </c>
      <c r="M114">
        <f>E114+H113+E98</f>
        <v>907.5</v>
      </c>
      <c r="N114">
        <f t="shared" si="11"/>
        <v>-223.5</v>
      </c>
    </row>
    <row r="115" spans="3:14">
      <c r="C115">
        <v>22</v>
      </c>
      <c r="D115">
        <v>-706.4</v>
      </c>
      <c r="E115">
        <v>423.1</v>
      </c>
      <c r="F115">
        <v>290.9</v>
      </c>
      <c r="G115">
        <v>3329</v>
      </c>
      <c r="H115">
        <v>669</v>
      </c>
      <c r="I115">
        <f t="shared" si="7"/>
        <v>3329</v>
      </c>
      <c r="J115">
        <f t="shared" si="8"/>
        <v>669</v>
      </c>
      <c r="L115">
        <f>D115+G115+D98</f>
        <v>-392.4</v>
      </c>
      <c r="M115">
        <f>E115+H115+E98</f>
        <v>863.1</v>
      </c>
      <c r="N115">
        <f t="shared" si="11"/>
        <v>-290.9</v>
      </c>
    </row>
    <row r="116" spans="7:10">
      <c r="G116">
        <v>3329</v>
      </c>
      <c r="H116">
        <v>669</v>
      </c>
      <c r="I116">
        <f t="shared" si="7"/>
        <v>3329</v>
      </c>
      <c r="J116">
        <f t="shared" si="8"/>
        <v>669</v>
      </c>
    </row>
    <row r="117" spans="7:10">
      <c r="G117">
        <v>3329</v>
      </c>
      <c r="H117">
        <v>669</v>
      </c>
      <c r="I117">
        <f t="shared" si="7"/>
        <v>3329</v>
      </c>
      <c r="J117">
        <f t="shared" si="8"/>
        <v>669</v>
      </c>
    </row>
    <row r="118" spans="1:14">
      <c r="A118">
        <v>1</v>
      </c>
      <c r="C118">
        <v>63</v>
      </c>
      <c r="D118">
        <v>63.4</v>
      </c>
      <c r="E118">
        <v>-653</v>
      </c>
      <c r="F118">
        <v>238.6</v>
      </c>
      <c r="G118">
        <v>3329</v>
      </c>
      <c r="H118">
        <v>669</v>
      </c>
      <c r="I118">
        <f t="shared" si="7"/>
        <v>3330</v>
      </c>
      <c r="J118">
        <f t="shared" si="8"/>
        <v>669</v>
      </c>
      <c r="L118">
        <f>D118+G118+D99</f>
        <v>2055.2</v>
      </c>
      <c r="M118">
        <f>E118+H118+E99</f>
        <v>-213</v>
      </c>
      <c r="N118">
        <f t="shared" ref="N118:N124" si="12">-(F118)</f>
        <v>-238.6</v>
      </c>
    </row>
    <row r="119" spans="1:14">
      <c r="A119">
        <v>1</v>
      </c>
      <c r="C119">
        <v>73</v>
      </c>
      <c r="D119">
        <v>70.8</v>
      </c>
      <c r="E119">
        <v>385.8</v>
      </c>
      <c r="F119">
        <v>363.5</v>
      </c>
      <c r="G119">
        <v>3329</v>
      </c>
      <c r="H119">
        <v>669</v>
      </c>
      <c r="I119">
        <f t="shared" si="7"/>
        <v>3330</v>
      </c>
      <c r="J119">
        <f t="shared" si="8"/>
        <v>669</v>
      </c>
      <c r="L119">
        <f>D119+G119+D99</f>
        <v>2062.6</v>
      </c>
      <c r="M119">
        <f>E119+H119+E99</f>
        <v>825.8</v>
      </c>
      <c r="N119">
        <f t="shared" si="12"/>
        <v>-363.5</v>
      </c>
    </row>
    <row r="120" spans="3:14">
      <c r="C120">
        <v>74</v>
      </c>
      <c r="D120">
        <v>-788.8</v>
      </c>
      <c r="E120">
        <v>0</v>
      </c>
      <c r="F120">
        <v>360.4</v>
      </c>
      <c r="G120">
        <v>3329</v>
      </c>
      <c r="H120">
        <v>669</v>
      </c>
      <c r="I120">
        <f t="shared" si="7"/>
        <v>3329</v>
      </c>
      <c r="J120">
        <f t="shared" si="8"/>
        <v>669</v>
      </c>
      <c r="L120">
        <f>D120+G120+D99</f>
        <v>1203</v>
      </c>
      <c r="M120">
        <f>E120+H120+E99</f>
        <v>440</v>
      </c>
      <c r="N120">
        <f t="shared" si="12"/>
        <v>-360.4</v>
      </c>
    </row>
    <row r="121" spans="3:14">
      <c r="C121">
        <v>23</v>
      </c>
      <c r="D121">
        <v>-777.1</v>
      </c>
      <c r="E121">
        <v>371</v>
      </c>
      <c r="F121">
        <v>308.7</v>
      </c>
      <c r="G121">
        <v>3329</v>
      </c>
      <c r="H121">
        <v>669</v>
      </c>
      <c r="I121">
        <f t="shared" si="7"/>
        <v>3329</v>
      </c>
      <c r="J121">
        <f t="shared" si="8"/>
        <v>669</v>
      </c>
      <c r="L121">
        <f>D121+G121+D99</f>
        <v>1214.7</v>
      </c>
      <c r="M121">
        <f>E121+H121+E99</f>
        <v>811</v>
      </c>
      <c r="N121">
        <f t="shared" si="12"/>
        <v>-308.7</v>
      </c>
    </row>
    <row r="122" spans="3:14">
      <c r="C122">
        <v>21</v>
      </c>
      <c r="D122">
        <v>31.4</v>
      </c>
      <c r="E122">
        <v>419.8</v>
      </c>
      <c r="F122">
        <v>285</v>
      </c>
      <c r="G122">
        <v>3329</v>
      </c>
      <c r="H122">
        <v>669</v>
      </c>
      <c r="I122">
        <f t="shared" si="7"/>
        <v>3329</v>
      </c>
      <c r="J122">
        <f t="shared" si="8"/>
        <v>669</v>
      </c>
      <c r="L122">
        <f>D122+G122+D99</f>
        <v>2023.2</v>
      </c>
      <c r="M122">
        <f>E122+H122+E99</f>
        <v>859.8</v>
      </c>
      <c r="N122">
        <f t="shared" si="12"/>
        <v>-285</v>
      </c>
    </row>
    <row r="123" spans="3:14">
      <c r="C123">
        <v>72</v>
      </c>
      <c r="D123">
        <v>106.6</v>
      </c>
      <c r="E123">
        <v>423.8</v>
      </c>
      <c r="F123">
        <v>310.9</v>
      </c>
      <c r="G123">
        <v>3329</v>
      </c>
      <c r="H123">
        <v>669</v>
      </c>
      <c r="I123">
        <f t="shared" si="7"/>
        <v>3329</v>
      </c>
      <c r="J123">
        <f t="shared" si="8"/>
        <v>669</v>
      </c>
      <c r="L123">
        <f>D123+G123+D99</f>
        <v>2098.4</v>
      </c>
      <c r="M123">
        <f>E123+H123+E99</f>
        <v>863.8</v>
      </c>
      <c r="N123">
        <f t="shared" si="12"/>
        <v>-310.9</v>
      </c>
    </row>
    <row r="124" spans="3:14">
      <c r="C124">
        <v>56</v>
      </c>
      <c r="D124">
        <v>-34.2</v>
      </c>
      <c r="E124">
        <v>-676.1</v>
      </c>
      <c r="F124">
        <v>246.5</v>
      </c>
      <c r="G124">
        <v>3329</v>
      </c>
      <c r="H124">
        <v>669</v>
      </c>
      <c r="I124">
        <f t="shared" si="7"/>
        <v>3329</v>
      </c>
      <c r="J124">
        <f t="shared" si="8"/>
        <v>669</v>
      </c>
      <c r="L124">
        <f>D124+G124+D99</f>
        <v>1957.6</v>
      </c>
      <c r="M124">
        <f>E124+H124+E99</f>
        <v>-236.1</v>
      </c>
      <c r="N124">
        <f t="shared" si="12"/>
        <v>-246.5</v>
      </c>
    </row>
    <row r="125" spans="7:10">
      <c r="G125">
        <v>3329</v>
      </c>
      <c r="H125">
        <v>669</v>
      </c>
      <c r="I125">
        <f t="shared" si="7"/>
        <v>3329</v>
      </c>
      <c r="J125">
        <f t="shared" si="8"/>
        <v>669</v>
      </c>
    </row>
    <row r="126" spans="7:10">
      <c r="G126">
        <v>3329</v>
      </c>
      <c r="H126">
        <v>669</v>
      </c>
      <c r="I126">
        <f t="shared" si="7"/>
        <v>3329</v>
      </c>
      <c r="J126">
        <f t="shared" si="8"/>
        <v>669</v>
      </c>
    </row>
    <row r="127" spans="1:14">
      <c r="A127">
        <v>1</v>
      </c>
      <c r="C127">
        <v>70</v>
      </c>
      <c r="D127">
        <v>-181.5</v>
      </c>
      <c r="E127">
        <v>-651.3</v>
      </c>
      <c r="F127">
        <v>327.9</v>
      </c>
      <c r="G127">
        <v>3329</v>
      </c>
      <c r="H127">
        <v>669</v>
      </c>
      <c r="I127">
        <f t="shared" si="7"/>
        <v>3330</v>
      </c>
      <c r="J127">
        <f t="shared" si="8"/>
        <v>669</v>
      </c>
      <c r="L127">
        <f>D127+G127+D100</f>
        <v>2965</v>
      </c>
      <c r="M127">
        <f>E127+H127+E100</f>
        <v>-211.3</v>
      </c>
      <c r="N127">
        <f t="shared" ref="N127:N139" si="13">-(F127)</f>
        <v>-327.9</v>
      </c>
    </row>
    <row r="128" spans="1:14">
      <c r="A128">
        <v>1</v>
      </c>
      <c r="C128">
        <v>51</v>
      </c>
      <c r="D128">
        <v>-180.3</v>
      </c>
      <c r="E128">
        <v>387.4</v>
      </c>
      <c r="F128">
        <v>245</v>
      </c>
      <c r="G128">
        <v>3329</v>
      </c>
      <c r="H128">
        <v>669</v>
      </c>
      <c r="I128">
        <f t="shared" si="7"/>
        <v>3330</v>
      </c>
      <c r="J128">
        <f t="shared" si="8"/>
        <v>669</v>
      </c>
      <c r="L128">
        <f>D128+G128+D100</f>
        <v>2966.2</v>
      </c>
      <c r="M128">
        <f>E128+H128+E100</f>
        <v>827.4</v>
      </c>
      <c r="N128">
        <f t="shared" si="13"/>
        <v>-245</v>
      </c>
    </row>
    <row r="129" spans="3:14">
      <c r="C129">
        <v>78</v>
      </c>
      <c r="D129">
        <v>713.5</v>
      </c>
      <c r="E129">
        <v>-649.9</v>
      </c>
      <c r="F129">
        <v>249.4</v>
      </c>
      <c r="G129">
        <v>3329</v>
      </c>
      <c r="H129">
        <v>669</v>
      </c>
      <c r="I129">
        <f t="shared" si="7"/>
        <v>3329</v>
      </c>
      <c r="J129">
        <f t="shared" si="8"/>
        <v>669</v>
      </c>
      <c r="L129">
        <f>D129+G129+D100</f>
        <v>3860</v>
      </c>
      <c r="M129">
        <f>E129+H129+E100</f>
        <v>-209.9</v>
      </c>
      <c r="N129">
        <f t="shared" si="13"/>
        <v>-249.4</v>
      </c>
    </row>
    <row r="130" spans="3:14">
      <c r="C130">
        <v>68</v>
      </c>
      <c r="D130">
        <v>712.5</v>
      </c>
      <c r="E130">
        <v>387</v>
      </c>
      <c r="F130">
        <v>246.6</v>
      </c>
      <c r="G130">
        <v>3329</v>
      </c>
      <c r="H130">
        <v>669</v>
      </c>
      <c r="I130">
        <f t="shared" si="7"/>
        <v>3329</v>
      </c>
      <c r="J130">
        <f t="shared" si="8"/>
        <v>669</v>
      </c>
      <c r="L130">
        <f>D130+G130+D100</f>
        <v>3859</v>
      </c>
      <c r="M130">
        <f>E130+H130+E100</f>
        <v>827</v>
      </c>
      <c r="N130">
        <f t="shared" si="13"/>
        <v>-246.6</v>
      </c>
    </row>
    <row r="131" spans="3:14">
      <c r="C131">
        <v>12</v>
      </c>
      <c r="D131">
        <v>-226.7</v>
      </c>
      <c r="E131">
        <v>409.2</v>
      </c>
      <c r="F131">
        <v>330</v>
      </c>
      <c r="G131">
        <v>3329</v>
      </c>
      <c r="H131">
        <v>669</v>
      </c>
      <c r="I131">
        <f t="shared" si="7"/>
        <v>3329</v>
      </c>
      <c r="J131">
        <f t="shared" si="8"/>
        <v>669</v>
      </c>
      <c r="L131">
        <f>D131+G131+D100</f>
        <v>2919.8</v>
      </c>
      <c r="M131">
        <f>E131+H131+E100</f>
        <v>849.2</v>
      </c>
      <c r="N131">
        <f t="shared" si="13"/>
        <v>-330</v>
      </c>
    </row>
    <row r="132" spans="3:14">
      <c r="C132">
        <v>79</v>
      </c>
      <c r="D132">
        <v>-140.1</v>
      </c>
      <c r="E132">
        <v>434.9</v>
      </c>
      <c r="F132">
        <v>333.9</v>
      </c>
      <c r="G132">
        <v>3329</v>
      </c>
      <c r="H132">
        <v>669</v>
      </c>
      <c r="I132">
        <f t="shared" ref="I132:I189" si="14">A132+G132</f>
        <v>3329</v>
      </c>
      <c r="J132">
        <f t="shared" ref="J132:J189" si="15">B132+H132</f>
        <v>669</v>
      </c>
      <c r="L132">
        <f>D132+G132+D100</f>
        <v>3006.4</v>
      </c>
      <c r="M132">
        <f>E132+H132+E100</f>
        <v>874.9</v>
      </c>
      <c r="N132">
        <f t="shared" si="13"/>
        <v>-333.9</v>
      </c>
    </row>
    <row r="133" spans="3:14">
      <c r="C133">
        <v>69</v>
      </c>
      <c r="D133">
        <v>-154.6</v>
      </c>
      <c r="E133">
        <v>-688.1</v>
      </c>
      <c r="F133">
        <v>390.2</v>
      </c>
      <c r="G133">
        <v>3329</v>
      </c>
      <c r="H133">
        <v>669</v>
      </c>
      <c r="I133">
        <f t="shared" si="14"/>
        <v>3329</v>
      </c>
      <c r="J133">
        <f t="shared" si="15"/>
        <v>669</v>
      </c>
      <c r="L133">
        <f>D133+G133+D100</f>
        <v>2991.9</v>
      </c>
      <c r="M133">
        <f>E133+H133+E100</f>
        <v>-248.1</v>
      </c>
      <c r="N133">
        <f t="shared" si="13"/>
        <v>-390.2</v>
      </c>
    </row>
    <row r="134" spans="3:14">
      <c r="C134">
        <v>53</v>
      </c>
      <c r="D134">
        <v>667.2</v>
      </c>
      <c r="E134">
        <v>-695.6</v>
      </c>
      <c r="F134">
        <v>328.4</v>
      </c>
      <c r="G134">
        <v>3329</v>
      </c>
      <c r="H134">
        <v>669</v>
      </c>
      <c r="I134">
        <f t="shared" si="14"/>
        <v>3329</v>
      </c>
      <c r="J134">
        <f t="shared" si="15"/>
        <v>669</v>
      </c>
      <c r="L134">
        <f>D134+G134+D100</f>
        <v>3813.7</v>
      </c>
      <c r="M134">
        <f>E134+H134+E100</f>
        <v>-255.6</v>
      </c>
      <c r="N134">
        <f t="shared" si="13"/>
        <v>-328.4</v>
      </c>
    </row>
    <row r="135" spans="3:14">
      <c r="C135">
        <v>67</v>
      </c>
      <c r="D135">
        <v>685.8</v>
      </c>
      <c r="E135">
        <v>418.9</v>
      </c>
      <c r="F135">
        <v>342.8</v>
      </c>
      <c r="G135">
        <v>3329</v>
      </c>
      <c r="H135">
        <v>669</v>
      </c>
      <c r="I135">
        <f t="shared" si="14"/>
        <v>3329</v>
      </c>
      <c r="J135">
        <f t="shared" si="15"/>
        <v>669</v>
      </c>
      <c r="L135">
        <f>D135+G135+D100</f>
        <v>3832.3</v>
      </c>
      <c r="M135">
        <f>E135+H135+E100</f>
        <v>858.9</v>
      </c>
      <c r="N135">
        <f t="shared" si="13"/>
        <v>-342.8</v>
      </c>
    </row>
    <row r="136" spans="3:14">
      <c r="C136">
        <v>48</v>
      </c>
      <c r="D136">
        <v>685.8</v>
      </c>
      <c r="E136">
        <v>428.3</v>
      </c>
      <c r="F136">
        <v>426.1</v>
      </c>
      <c r="G136">
        <v>3329</v>
      </c>
      <c r="H136">
        <v>669</v>
      </c>
      <c r="I136">
        <f t="shared" si="14"/>
        <v>3329</v>
      </c>
      <c r="J136">
        <f t="shared" si="15"/>
        <v>669</v>
      </c>
      <c r="L136">
        <f>D136+G136+D100</f>
        <v>3832.3</v>
      </c>
      <c r="M136">
        <f>E136+H136+E100</f>
        <v>868.3</v>
      </c>
      <c r="N136">
        <f t="shared" si="13"/>
        <v>-426.1</v>
      </c>
    </row>
    <row r="137" spans="3:14">
      <c r="C137">
        <v>66</v>
      </c>
      <c r="D137">
        <v>754.4</v>
      </c>
      <c r="E137">
        <v>423.5</v>
      </c>
      <c r="F137">
        <v>322.4</v>
      </c>
      <c r="G137">
        <v>3329</v>
      </c>
      <c r="H137">
        <v>669</v>
      </c>
      <c r="I137">
        <f t="shared" si="14"/>
        <v>3329</v>
      </c>
      <c r="J137">
        <f t="shared" si="15"/>
        <v>669</v>
      </c>
      <c r="L137">
        <f>D137+G137+D100</f>
        <v>3900.9</v>
      </c>
      <c r="M137">
        <f>E137+H137+E100</f>
        <v>863.5</v>
      </c>
      <c r="N137">
        <f t="shared" si="13"/>
        <v>-322.4</v>
      </c>
    </row>
    <row r="138" spans="3:14">
      <c r="C138">
        <v>26</v>
      </c>
      <c r="D138">
        <v>1588.6</v>
      </c>
      <c r="E138">
        <v>457.2</v>
      </c>
      <c r="F138">
        <v>317.6</v>
      </c>
      <c r="G138">
        <v>3329</v>
      </c>
      <c r="H138">
        <v>669</v>
      </c>
      <c r="I138">
        <f t="shared" si="14"/>
        <v>3329</v>
      </c>
      <c r="J138">
        <f t="shared" si="15"/>
        <v>669</v>
      </c>
      <c r="L138">
        <f>D138+G138+D100</f>
        <v>4735.1</v>
      </c>
      <c r="M138">
        <f>E138+H138+E100</f>
        <v>897.2</v>
      </c>
      <c r="N138">
        <f t="shared" si="13"/>
        <v>-317.6</v>
      </c>
    </row>
    <row r="139" spans="3:14">
      <c r="C139">
        <v>24</v>
      </c>
      <c r="D139">
        <v>1500</v>
      </c>
      <c r="E139">
        <v>-23.3</v>
      </c>
      <c r="F139">
        <v>339.3</v>
      </c>
      <c r="G139">
        <v>3329</v>
      </c>
      <c r="H139">
        <v>669</v>
      </c>
      <c r="I139">
        <f t="shared" si="14"/>
        <v>3329</v>
      </c>
      <c r="J139">
        <f t="shared" si="15"/>
        <v>669</v>
      </c>
      <c r="L139">
        <f>D139+G139+D100</f>
        <v>4646.5</v>
      </c>
      <c r="M139">
        <f>E139+H139+E100</f>
        <v>416.7</v>
      </c>
      <c r="N139">
        <f t="shared" si="13"/>
        <v>-339.3</v>
      </c>
    </row>
    <row r="140" spans="7:10">
      <c r="G140">
        <v>3329</v>
      </c>
      <c r="H140">
        <v>669</v>
      </c>
      <c r="I140">
        <f t="shared" si="14"/>
        <v>3329</v>
      </c>
      <c r="J140">
        <f t="shared" si="15"/>
        <v>669</v>
      </c>
    </row>
    <row r="141" spans="7:10">
      <c r="G141">
        <v>3329</v>
      </c>
      <c r="H141">
        <v>669</v>
      </c>
      <c r="I141">
        <f t="shared" si="14"/>
        <v>3329</v>
      </c>
      <c r="J141">
        <f t="shared" si="15"/>
        <v>669</v>
      </c>
    </row>
    <row r="142" spans="3:14">
      <c r="C142">
        <v>113</v>
      </c>
      <c r="D142">
        <v>-370.1</v>
      </c>
      <c r="E142">
        <v>-647.7</v>
      </c>
      <c r="F142">
        <v>343.2</v>
      </c>
      <c r="G142">
        <v>3329</v>
      </c>
      <c r="H142">
        <v>669</v>
      </c>
      <c r="I142">
        <f t="shared" si="14"/>
        <v>3329</v>
      </c>
      <c r="J142">
        <f t="shared" si="15"/>
        <v>669</v>
      </c>
      <c r="L142">
        <f>D142+G142+D101</f>
        <v>5671.1</v>
      </c>
      <c r="M142">
        <f>E142+H142+E101</f>
        <v>-207.7</v>
      </c>
      <c r="N142">
        <f t="shared" ref="N142:N161" si="16">-(F142)</f>
        <v>-343.2</v>
      </c>
    </row>
    <row r="143" spans="1:14">
      <c r="A143">
        <v>1</v>
      </c>
      <c r="C143">
        <v>71</v>
      </c>
      <c r="D143">
        <v>-374.3</v>
      </c>
      <c r="E143">
        <v>390.8</v>
      </c>
      <c r="F143">
        <v>230</v>
      </c>
      <c r="G143">
        <v>3329</v>
      </c>
      <c r="H143">
        <v>669</v>
      </c>
      <c r="I143">
        <f t="shared" si="14"/>
        <v>3330</v>
      </c>
      <c r="J143">
        <f t="shared" si="15"/>
        <v>669</v>
      </c>
      <c r="L143">
        <f>D143+G143+D101</f>
        <v>5666.9</v>
      </c>
      <c r="M143">
        <f>E143+H143+E101</f>
        <v>830.8</v>
      </c>
      <c r="N143">
        <f t="shared" si="16"/>
        <v>-230</v>
      </c>
    </row>
    <row r="144" spans="1:14">
      <c r="A144">
        <v>1</v>
      </c>
      <c r="C144">
        <v>121</v>
      </c>
      <c r="D144">
        <v>-335.3</v>
      </c>
      <c r="E144">
        <v>432.5</v>
      </c>
      <c r="F144">
        <v>210.5</v>
      </c>
      <c r="G144">
        <v>3329</v>
      </c>
      <c r="H144">
        <v>669</v>
      </c>
      <c r="I144">
        <f t="shared" si="14"/>
        <v>3330</v>
      </c>
      <c r="J144">
        <f t="shared" si="15"/>
        <v>669</v>
      </c>
      <c r="L144">
        <f>D144+G144+D101</f>
        <v>5705.9</v>
      </c>
      <c r="M144">
        <f>E144+H144+E101</f>
        <v>872.5</v>
      </c>
      <c r="N144">
        <f t="shared" si="16"/>
        <v>-210.5</v>
      </c>
    </row>
    <row r="145" spans="3:14">
      <c r="C145">
        <v>114</v>
      </c>
      <c r="D145">
        <v>483.2</v>
      </c>
      <c r="E145">
        <v>435.1</v>
      </c>
      <c r="F145">
        <v>284.1</v>
      </c>
      <c r="G145">
        <v>3329</v>
      </c>
      <c r="H145">
        <v>669</v>
      </c>
      <c r="I145">
        <f t="shared" si="14"/>
        <v>3329</v>
      </c>
      <c r="J145">
        <f t="shared" si="15"/>
        <v>669</v>
      </c>
      <c r="L145">
        <f>D145+G145+D101</f>
        <v>6524.4</v>
      </c>
      <c r="M145">
        <f>E145+H145+E101</f>
        <v>875.1</v>
      </c>
      <c r="N145">
        <f t="shared" si="16"/>
        <v>-284.1</v>
      </c>
    </row>
    <row r="146" spans="3:14">
      <c r="C146">
        <v>127</v>
      </c>
      <c r="D146">
        <v>-1304.4</v>
      </c>
      <c r="E146">
        <v>20.7</v>
      </c>
      <c r="F146">
        <v>358.3</v>
      </c>
      <c r="G146">
        <v>3329</v>
      </c>
      <c r="H146">
        <v>669</v>
      </c>
      <c r="I146">
        <f t="shared" si="14"/>
        <v>3329</v>
      </c>
      <c r="J146">
        <f t="shared" si="15"/>
        <v>669</v>
      </c>
      <c r="L146">
        <f>D146+G146+D101</f>
        <v>4736.8</v>
      </c>
      <c r="M146">
        <f>E146+H146+E101</f>
        <v>460.7</v>
      </c>
      <c r="N146">
        <f t="shared" si="16"/>
        <v>-358.3</v>
      </c>
    </row>
    <row r="147" spans="1:14">
      <c r="A147">
        <v>1</v>
      </c>
      <c r="C147">
        <v>52</v>
      </c>
      <c r="D147">
        <v>-878.1</v>
      </c>
      <c r="E147">
        <v>470.5</v>
      </c>
      <c r="F147">
        <v>221</v>
      </c>
      <c r="G147">
        <v>3329</v>
      </c>
      <c r="H147">
        <v>669</v>
      </c>
      <c r="I147">
        <f t="shared" si="14"/>
        <v>3330</v>
      </c>
      <c r="J147">
        <f t="shared" si="15"/>
        <v>669</v>
      </c>
      <c r="L147">
        <f>D147+G147+D101</f>
        <v>5163.1</v>
      </c>
      <c r="M147">
        <f>E147+H147+E101</f>
        <v>910.5</v>
      </c>
      <c r="N147">
        <f t="shared" si="16"/>
        <v>-221</v>
      </c>
    </row>
    <row r="148" spans="3:14">
      <c r="C148">
        <v>159</v>
      </c>
      <c r="D148">
        <v>-183.6</v>
      </c>
      <c r="E148">
        <v>1148</v>
      </c>
      <c r="F148">
        <v>333.6</v>
      </c>
      <c r="G148">
        <v>3329</v>
      </c>
      <c r="H148">
        <v>669</v>
      </c>
      <c r="I148">
        <f t="shared" si="14"/>
        <v>3329</v>
      </c>
      <c r="J148">
        <f t="shared" si="15"/>
        <v>669</v>
      </c>
      <c r="L148">
        <f>D148+G148+D101</f>
        <v>5857.6</v>
      </c>
      <c r="M148">
        <f>E148+H148+E101</f>
        <v>1588</v>
      </c>
      <c r="N148">
        <f t="shared" si="16"/>
        <v>-333.6</v>
      </c>
    </row>
    <row r="149" spans="3:14">
      <c r="C149">
        <v>47</v>
      </c>
      <c r="D149">
        <v>512.8</v>
      </c>
      <c r="E149">
        <v>-651.1</v>
      </c>
      <c r="F149">
        <v>235.5</v>
      </c>
      <c r="G149">
        <v>3329</v>
      </c>
      <c r="H149">
        <v>669</v>
      </c>
      <c r="I149">
        <f t="shared" si="14"/>
        <v>3329</v>
      </c>
      <c r="J149">
        <f t="shared" si="15"/>
        <v>669</v>
      </c>
      <c r="L149">
        <f>D149+G149+D101</f>
        <v>6554</v>
      </c>
      <c r="M149">
        <f>E149+H149+E101</f>
        <v>-211.1</v>
      </c>
      <c r="N149">
        <f t="shared" si="16"/>
        <v>-235.5</v>
      </c>
    </row>
    <row r="150" spans="3:14">
      <c r="C150">
        <v>167</v>
      </c>
      <c r="D150">
        <v>-389.5</v>
      </c>
      <c r="E150">
        <v>-1765.9</v>
      </c>
      <c r="F150">
        <v>263.7</v>
      </c>
      <c r="G150">
        <v>3329</v>
      </c>
      <c r="H150">
        <v>669</v>
      </c>
      <c r="I150">
        <f t="shared" si="14"/>
        <v>3329</v>
      </c>
      <c r="J150">
        <f t="shared" si="15"/>
        <v>669</v>
      </c>
      <c r="L150">
        <f>D150+G150+D101</f>
        <v>5651.7</v>
      </c>
      <c r="M150">
        <f>E150+H150+E101</f>
        <v>-1325.9</v>
      </c>
      <c r="N150">
        <f t="shared" si="16"/>
        <v>-263.7</v>
      </c>
    </row>
    <row r="151" spans="3:14">
      <c r="C151">
        <v>165</v>
      </c>
      <c r="D151">
        <v>517.5</v>
      </c>
      <c r="E151">
        <v>-1763.1</v>
      </c>
      <c r="F151">
        <v>353.6</v>
      </c>
      <c r="G151">
        <v>3329</v>
      </c>
      <c r="H151">
        <v>669</v>
      </c>
      <c r="I151">
        <f t="shared" si="14"/>
        <v>3329</v>
      </c>
      <c r="J151">
        <f t="shared" si="15"/>
        <v>669</v>
      </c>
      <c r="L151">
        <f>D151+G151+D101</f>
        <v>6558.7</v>
      </c>
      <c r="M151">
        <f>E151+H151+E101</f>
        <v>-1323.1</v>
      </c>
      <c r="N151">
        <f t="shared" si="16"/>
        <v>-353.6</v>
      </c>
    </row>
    <row r="152" spans="3:14">
      <c r="C152">
        <v>59</v>
      </c>
      <c r="D152">
        <v>1378.3</v>
      </c>
      <c r="E152">
        <v>430</v>
      </c>
      <c r="F152">
        <v>272.3</v>
      </c>
      <c r="G152">
        <v>3329</v>
      </c>
      <c r="H152">
        <v>669</v>
      </c>
      <c r="I152">
        <f t="shared" si="14"/>
        <v>3329</v>
      </c>
      <c r="J152">
        <f t="shared" si="15"/>
        <v>669</v>
      </c>
      <c r="L152">
        <f>D152+G152+D101</f>
        <v>7419.5</v>
      </c>
      <c r="M152">
        <f>E152+H152+E101</f>
        <v>870</v>
      </c>
      <c r="N152">
        <f t="shared" si="16"/>
        <v>-272.3</v>
      </c>
    </row>
    <row r="153" spans="3:14">
      <c r="C153">
        <v>118</v>
      </c>
      <c r="D153">
        <v>-1241.3</v>
      </c>
      <c r="E153">
        <v>424</v>
      </c>
      <c r="F153">
        <v>362.3</v>
      </c>
      <c r="G153">
        <v>3329</v>
      </c>
      <c r="H153">
        <v>669</v>
      </c>
      <c r="I153">
        <f t="shared" si="14"/>
        <v>3329</v>
      </c>
      <c r="J153">
        <f t="shared" si="15"/>
        <v>669</v>
      </c>
      <c r="L153">
        <f>D153+G153+D101</f>
        <v>4799.9</v>
      </c>
      <c r="M153">
        <f>E153+H153+E101</f>
        <v>864</v>
      </c>
      <c r="N153">
        <f t="shared" si="16"/>
        <v>-362.3</v>
      </c>
    </row>
    <row r="154" spans="3:14">
      <c r="C154">
        <v>119</v>
      </c>
      <c r="D154">
        <v>-422.4</v>
      </c>
      <c r="E154">
        <v>429.8</v>
      </c>
      <c r="F154">
        <v>273.8</v>
      </c>
      <c r="G154">
        <v>3329</v>
      </c>
      <c r="H154">
        <v>669</v>
      </c>
      <c r="I154">
        <f t="shared" si="14"/>
        <v>3329</v>
      </c>
      <c r="J154">
        <f t="shared" si="15"/>
        <v>669</v>
      </c>
      <c r="L154">
        <f>D154+G154+D101</f>
        <v>5618.8</v>
      </c>
      <c r="M154">
        <f>E154+H154+E101</f>
        <v>869.8</v>
      </c>
      <c r="N154">
        <f t="shared" si="16"/>
        <v>-273.8</v>
      </c>
    </row>
    <row r="155" spans="3:14">
      <c r="C155">
        <v>156</v>
      </c>
      <c r="D155">
        <v>-1311.7</v>
      </c>
      <c r="E155">
        <v>-354.7</v>
      </c>
      <c r="F155">
        <v>317.1</v>
      </c>
      <c r="G155">
        <v>3329</v>
      </c>
      <c r="H155">
        <v>669</v>
      </c>
      <c r="I155">
        <f t="shared" si="14"/>
        <v>3329</v>
      </c>
      <c r="J155">
        <f t="shared" si="15"/>
        <v>669</v>
      </c>
      <c r="L155">
        <f>D155+G155+D101</f>
        <v>4729.5</v>
      </c>
      <c r="M155">
        <f>E155+H155+E101</f>
        <v>85.3</v>
      </c>
      <c r="N155">
        <f t="shared" si="16"/>
        <v>-317.1</v>
      </c>
    </row>
    <row r="156" spans="1:14">
      <c r="A156">
        <v>1</v>
      </c>
      <c r="C156">
        <v>123</v>
      </c>
      <c r="D156">
        <v>-333</v>
      </c>
      <c r="E156">
        <v>786.8</v>
      </c>
      <c r="F156">
        <v>245.3</v>
      </c>
      <c r="G156">
        <v>3329</v>
      </c>
      <c r="H156">
        <v>669</v>
      </c>
      <c r="I156">
        <f t="shared" si="14"/>
        <v>3330</v>
      </c>
      <c r="J156">
        <f t="shared" si="15"/>
        <v>669</v>
      </c>
      <c r="L156">
        <f>D156+G156+D101</f>
        <v>5708.2</v>
      </c>
      <c r="M156">
        <f>E156+H156+E101</f>
        <v>1226.8</v>
      </c>
      <c r="N156">
        <f t="shared" si="16"/>
        <v>-245.3</v>
      </c>
    </row>
    <row r="157" spans="1:14">
      <c r="A157">
        <v>1</v>
      </c>
      <c r="C157">
        <v>125</v>
      </c>
      <c r="D157">
        <v>484.4</v>
      </c>
      <c r="E157">
        <v>1548.4</v>
      </c>
      <c r="F157">
        <v>295</v>
      </c>
      <c r="G157">
        <v>3329</v>
      </c>
      <c r="H157">
        <v>669</v>
      </c>
      <c r="I157">
        <f t="shared" si="14"/>
        <v>3330</v>
      </c>
      <c r="J157">
        <f t="shared" si="15"/>
        <v>669</v>
      </c>
      <c r="L157">
        <f>D157+G157+D101</f>
        <v>6525.6</v>
      </c>
      <c r="M157">
        <f>E157+H157+E101</f>
        <v>1988.4</v>
      </c>
      <c r="N157">
        <f t="shared" si="16"/>
        <v>-295</v>
      </c>
    </row>
    <row r="158" spans="1:14">
      <c r="A158">
        <v>1</v>
      </c>
      <c r="C158">
        <v>138</v>
      </c>
      <c r="D158">
        <v>-333.6</v>
      </c>
      <c r="E158">
        <v>1555.4</v>
      </c>
      <c r="F158">
        <v>233.2</v>
      </c>
      <c r="G158">
        <v>3329</v>
      </c>
      <c r="H158">
        <v>669</v>
      </c>
      <c r="I158">
        <f t="shared" si="14"/>
        <v>3330</v>
      </c>
      <c r="J158">
        <f t="shared" si="15"/>
        <v>669</v>
      </c>
      <c r="L158">
        <f>D158+G158+D101</f>
        <v>5707.6</v>
      </c>
      <c r="M158">
        <f>E158+H158+E101</f>
        <v>1995.4</v>
      </c>
      <c r="N158">
        <f t="shared" si="16"/>
        <v>-233.2</v>
      </c>
    </row>
    <row r="159" spans="3:14">
      <c r="C159">
        <v>177</v>
      </c>
      <c r="D159">
        <v>-1264</v>
      </c>
      <c r="E159">
        <v>1891.9</v>
      </c>
      <c r="F159">
        <v>203.9</v>
      </c>
      <c r="G159">
        <v>3329</v>
      </c>
      <c r="H159">
        <v>669</v>
      </c>
      <c r="I159">
        <f t="shared" si="14"/>
        <v>3329</v>
      </c>
      <c r="J159">
        <f t="shared" si="15"/>
        <v>669</v>
      </c>
      <c r="L159">
        <f>D159+G159+D101</f>
        <v>4777.2</v>
      </c>
      <c r="M159">
        <f>E159+H159+E101</f>
        <v>2331.9</v>
      </c>
      <c r="N159">
        <f t="shared" si="16"/>
        <v>-203.9</v>
      </c>
    </row>
    <row r="160" spans="3:14">
      <c r="C160">
        <v>174</v>
      </c>
      <c r="D160">
        <v>-337.6</v>
      </c>
      <c r="E160">
        <v>2666.5</v>
      </c>
      <c r="F160">
        <v>324.4</v>
      </c>
      <c r="G160">
        <v>3329</v>
      </c>
      <c r="H160">
        <v>669</v>
      </c>
      <c r="I160">
        <f t="shared" si="14"/>
        <v>3329</v>
      </c>
      <c r="J160">
        <f t="shared" si="15"/>
        <v>669</v>
      </c>
      <c r="L160">
        <f>D160+G160+D101</f>
        <v>5703.6</v>
      </c>
      <c r="M160">
        <f>E160+H160+E101</f>
        <v>3106.5</v>
      </c>
      <c r="N160">
        <f t="shared" si="16"/>
        <v>-324.4</v>
      </c>
    </row>
    <row r="161" spans="3:14">
      <c r="C161">
        <v>122</v>
      </c>
      <c r="D161">
        <v>519.3</v>
      </c>
      <c r="E161">
        <v>767.9</v>
      </c>
      <c r="F161">
        <v>211.2</v>
      </c>
      <c r="G161">
        <v>3329</v>
      </c>
      <c r="H161">
        <v>669</v>
      </c>
      <c r="I161">
        <f t="shared" si="14"/>
        <v>3329</v>
      </c>
      <c r="J161">
        <f t="shared" si="15"/>
        <v>669</v>
      </c>
      <c r="L161">
        <f>D161+G161+D101</f>
        <v>6560.5</v>
      </c>
      <c r="M161">
        <f>E161+H161+E101</f>
        <v>1207.9</v>
      </c>
      <c r="N161">
        <f t="shared" si="16"/>
        <v>-211.2</v>
      </c>
    </row>
    <row r="162" spans="7:10">
      <c r="G162">
        <v>3329</v>
      </c>
      <c r="H162">
        <v>669</v>
      </c>
      <c r="I162">
        <f t="shared" si="14"/>
        <v>3329</v>
      </c>
      <c r="J162">
        <f t="shared" si="15"/>
        <v>669</v>
      </c>
    </row>
    <row r="163" spans="7:10">
      <c r="G163">
        <v>3329</v>
      </c>
      <c r="H163">
        <v>669</v>
      </c>
      <c r="I163">
        <f t="shared" si="14"/>
        <v>3329</v>
      </c>
      <c r="J163">
        <f t="shared" si="15"/>
        <v>669</v>
      </c>
    </row>
    <row r="164" spans="1:14">
      <c r="A164">
        <v>1</v>
      </c>
      <c r="C164">
        <v>137</v>
      </c>
      <c r="D164">
        <v>-360</v>
      </c>
      <c r="E164">
        <v>-29</v>
      </c>
      <c r="F164">
        <v>246.7</v>
      </c>
      <c r="G164">
        <v>3329</v>
      </c>
      <c r="H164">
        <v>669</v>
      </c>
      <c r="I164">
        <f t="shared" si="14"/>
        <v>3330</v>
      </c>
      <c r="J164">
        <f t="shared" si="15"/>
        <v>669</v>
      </c>
      <c r="L164">
        <f>D164+G164+D102</f>
        <v>5681.2</v>
      </c>
      <c r="M164">
        <f>E164+H164+E102</f>
        <v>2035.3</v>
      </c>
      <c r="N164">
        <f t="shared" ref="N164:N174" si="17">-(F164)</f>
        <v>-246.7</v>
      </c>
    </row>
    <row r="165" spans="1:14">
      <c r="A165">
        <v>1</v>
      </c>
      <c r="C165">
        <v>160</v>
      </c>
      <c r="D165">
        <v>-372.9</v>
      </c>
      <c r="E165">
        <v>-116.6</v>
      </c>
      <c r="F165">
        <v>177.6</v>
      </c>
      <c r="G165">
        <v>3329</v>
      </c>
      <c r="H165">
        <v>669</v>
      </c>
      <c r="I165">
        <f t="shared" si="14"/>
        <v>3330</v>
      </c>
      <c r="J165">
        <f t="shared" si="15"/>
        <v>669</v>
      </c>
      <c r="L165">
        <f>D165+G165+D102</f>
        <v>5668.3</v>
      </c>
      <c r="M165">
        <f>E165+H165+E102</f>
        <v>1947.7</v>
      </c>
      <c r="N165">
        <f t="shared" si="17"/>
        <v>-177.6</v>
      </c>
    </row>
    <row r="166" spans="1:14">
      <c r="A166">
        <v>1</v>
      </c>
      <c r="C166">
        <v>143</v>
      </c>
      <c r="D166">
        <v>523.6</v>
      </c>
      <c r="E166">
        <v>-32.7</v>
      </c>
      <c r="F166">
        <v>327.4</v>
      </c>
      <c r="G166">
        <v>3329</v>
      </c>
      <c r="H166">
        <v>669</v>
      </c>
      <c r="I166">
        <f t="shared" si="14"/>
        <v>3330</v>
      </c>
      <c r="J166">
        <f t="shared" si="15"/>
        <v>669</v>
      </c>
      <c r="L166">
        <f>D166+G166+D102</f>
        <v>6564.8</v>
      </c>
      <c r="M166">
        <f>E166+H166+E102</f>
        <v>2031.6</v>
      </c>
      <c r="N166">
        <f t="shared" si="17"/>
        <v>-327.4</v>
      </c>
    </row>
    <row r="167" spans="3:14">
      <c r="C167">
        <v>161</v>
      </c>
      <c r="D167">
        <v>-175.7</v>
      </c>
      <c r="E167">
        <v>-194.8</v>
      </c>
      <c r="F167">
        <v>329.6</v>
      </c>
      <c r="G167">
        <v>3329</v>
      </c>
      <c r="H167">
        <v>669</v>
      </c>
      <c r="I167">
        <f t="shared" si="14"/>
        <v>3329</v>
      </c>
      <c r="J167">
        <f t="shared" si="15"/>
        <v>669</v>
      </c>
      <c r="L167">
        <f>D167+G167+D102</f>
        <v>5865.5</v>
      </c>
      <c r="M167">
        <f>E167+H167+E102</f>
        <v>1869.5</v>
      </c>
      <c r="N167">
        <f t="shared" si="17"/>
        <v>-329.6</v>
      </c>
    </row>
    <row r="168" spans="3:14">
      <c r="C168">
        <v>154</v>
      </c>
      <c r="D168">
        <v>-1235.6</v>
      </c>
      <c r="E168">
        <v>-55.6</v>
      </c>
      <c r="F168">
        <v>334</v>
      </c>
      <c r="G168">
        <v>3329</v>
      </c>
      <c r="H168">
        <v>669</v>
      </c>
      <c r="I168">
        <f t="shared" si="14"/>
        <v>3329</v>
      </c>
      <c r="J168">
        <f t="shared" si="15"/>
        <v>669</v>
      </c>
      <c r="L168">
        <f>D168+G168+D102</f>
        <v>4805.6</v>
      </c>
      <c r="M168">
        <f>E168+H168+E102</f>
        <v>2008.7</v>
      </c>
      <c r="N168">
        <f t="shared" si="17"/>
        <v>-334</v>
      </c>
    </row>
    <row r="169" spans="1:14">
      <c r="A169">
        <v>1</v>
      </c>
      <c r="C169">
        <v>143</v>
      </c>
      <c r="D169">
        <v>523.6</v>
      </c>
      <c r="E169">
        <v>-32.7</v>
      </c>
      <c r="F169">
        <v>327.4</v>
      </c>
      <c r="G169">
        <v>3329</v>
      </c>
      <c r="H169">
        <v>669</v>
      </c>
      <c r="I169">
        <f t="shared" si="14"/>
        <v>3330</v>
      </c>
      <c r="J169">
        <f t="shared" si="15"/>
        <v>669</v>
      </c>
      <c r="L169">
        <f>D169+G169+D102</f>
        <v>6564.8</v>
      </c>
      <c r="M169">
        <f>E169+H169+E102</f>
        <v>2031.6</v>
      </c>
      <c r="N169">
        <f t="shared" si="17"/>
        <v>-327.4</v>
      </c>
    </row>
    <row r="170" spans="3:14">
      <c r="C170">
        <v>61</v>
      </c>
      <c r="D170">
        <v>1391.4</v>
      </c>
      <c r="E170">
        <v>-72</v>
      </c>
      <c r="F170">
        <v>208.8</v>
      </c>
      <c r="G170">
        <v>3329</v>
      </c>
      <c r="H170">
        <v>669</v>
      </c>
      <c r="I170">
        <f t="shared" si="14"/>
        <v>3329</v>
      </c>
      <c r="J170">
        <f t="shared" si="15"/>
        <v>669</v>
      </c>
      <c r="L170">
        <f>D170+G170+D102</f>
        <v>7432.6</v>
      </c>
      <c r="M170">
        <f>E170+H170+E102</f>
        <v>1992.3</v>
      </c>
      <c r="N170">
        <f t="shared" si="17"/>
        <v>-208.8</v>
      </c>
    </row>
    <row r="171" spans="3:14">
      <c r="C171">
        <v>80</v>
      </c>
      <c r="D171">
        <v>514.5</v>
      </c>
      <c r="E171">
        <v>1013.4</v>
      </c>
      <c r="F171">
        <v>276.7</v>
      </c>
      <c r="G171">
        <v>3329</v>
      </c>
      <c r="H171">
        <v>669</v>
      </c>
      <c r="I171">
        <f t="shared" si="14"/>
        <v>3329</v>
      </c>
      <c r="J171">
        <f t="shared" si="15"/>
        <v>669</v>
      </c>
      <c r="L171">
        <f>D171+G171+D102</f>
        <v>6555.7</v>
      </c>
      <c r="M171">
        <f>E171+H171+E102</f>
        <v>3077.7</v>
      </c>
      <c r="N171">
        <f t="shared" si="17"/>
        <v>-276.7</v>
      </c>
    </row>
    <row r="172" spans="3:14">
      <c r="C172">
        <v>128</v>
      </c>
      <c r="D172">
        <v>-374.5</v>
      </c>
      <c r="E172">
        <v>1005.8</v>
      </c>
      <c r="F172">
        <v>377.9</v>
      </c>
      <c r="G172">
        <v>3329</v>
      </c>
      <c r="H172">
        <v>669</v>
      </c>
      <c r="I172">
        <f t="shared" si="14"/>
        <v>3329</v>
      </c>
      <c r="J172">
        <f t="shared" si="15"/>
        <v>669</v>
      </c>
      <c r="L172">
        <f>D172+G172+D102</f>
        <v>5666.7</v>
      </c>
      <c r="M172">
        <f>E172+H172+E102</f>
        <v>3070.1</v>
      </c>
      <c r="N172">
        <f t="shared" si="17"/>
        <v>-377.9</v>
      </c>
    </row>
    <row r="173" spans="3:14">
      <c r="C173">
        <v>60</v>
      </c>
      <c r="D173">
        <v>-934.5</v>
      </c>
      <c r="E173">
        <v>871.8</v>
      </c>
      <c r="F173">
        <v>315.6</v>
      </c>
      <c r="G173">
        <v>3329</v>
      </c>
      <c r="H173">
        <v>669</v>
      </c>
      <c r="I173">
        <f t="shared" si="14"/>
        <v>3329</v>
      </c>
      <c r="J173">
        <f t="shared" si="15"/>
        <v>669</v>
      </c>
      <c r="L173">
        <f>D173+G173+D102</f>
        <v>5106.7</v>
      </c>
      <c r="M173">
        <f>E173+H173+E102</f>
        <v>2936.1</v>
      </c>
      <c r="N173">
        <f t="shared" si="17"/>
        <v>-315.6</v>
      </c>
    </row>
    <row r="174" spans="3:14">
      <c r="C174">
        <v>149</v>
      </c>
      <c r="D174">
        <v>-369.7</v>
      </c>
      <c r="E174">
        <v>2132.5</v>
      </c>
      <c r="F174">
        <v>356.3</v>
      </c>
      <c r="G174">
        <v>3329</v>
      </c>
      <c r="H174">
        <v>669</v>
      </c>
      <c r="I174">
        <f t="shared" si="14"/>
        <v>3329</v>
      </c>
      <c r="J174">
        <f t="shared" si="15"/>
        <v>669</v>
      </c>
      <c r="L174">
        <f>D174+G174+D102</f>
        <v>5671.5</v>
      </c>
      <c r="M174">
        <f>E174+H174+E102</f>
        <v>4196.8</v>
      </c>
      <c r="N174">
        <f t="shared" si="17"/>
        <v>-356.3</v>
      </c>
    </row>
    <row r="175" spans="7:10">
      <c r="G175">
        <v>3329</v>
      </c>
      <c r="H175">
        <v>669</v>
      </c>
      <c r="I175">
        <f t="shared" si="14"/>
        <v>3329</v>
      </c>
      <c r="J175">
        <f t="shared" si="15"/>
        <v>669</v>
      </c>
    </row>
    <row r="176" spans="7:10">
      <c r="G176">
        <v>3329</v>
      </c>
      <c r="H176">
        <v>669</v>
      </c>
      <c r="I176">
        <f t="shared" si="14"/>
        <v>3329</v>
      </c>
      <c r="J176">
        <f t="shared" si="15"/>
        <v>669</v>
      </c>
    </row>
    <row r="177" spans="7:10">
      <c r="G177">
        <v>3329</v>
      </c>
      <c r="H177">
        <v>669</v>
      </c>
      <c r="I177">
        <f t="shared" si="14"/>
        <v>3329</v>
      </c>
      <c r="J177">
        <f t="shared" si="15"/>
        <v>669</v>
      </c>
    </row>
    <row r="178" spans="7:10">
      <c r="G178">
        <v>3329</v>
      </c>
      <c r="H178">
        <v>669</v>
      </c>
      <c r="I178">
        <f t="shared" si="14"/>
        <v>3329</v>
      </c>
      <c r="J178">
        <f t="shared" si="15"/>
        <v>669</v>
      </c>
    </row>
    <row r="179" spans="7:10">
      <c r="G179">
        <v>3329</v>
      </c>
      <c r="H179">
        <v>669</v>
      </c>
      <c r="I179">
        <f t="shared" si="14"/>
        <v>3329</v>
      </c>
      <c r="J179">
        <f t="shared" si="15"/>
        <v>669</v>
      </c>
    </row>
    <row r="180" spans="7:10">
      <c r="G180">
        <v>3329</v>
      </c>
      <c r="H180">
        <v>669</v>
      </c>
      <c r="I180">
        <f t="shared" si="14"/>
        <v>3329</v>
      </c>
      <c r="J180">
        <f t="shared" si="15"/>
        <v>669</v>
      </c>
    </row>
    <row r="181" spans="7:10">
      <c r="G181">
        <v>3329</v>
      </c>
      <c r="H181">
        <v>669</v>
      </c>
      <c r="I181">
        <f t="shared" si="14"/>
        <v>3329</v>
      </c>
      <c r="J181">
        <f t="shared" si="15"/>
        <v>669</v>
      </c>
    </row>
    <row r="182" spans="7:10">
      <c r="G182">
        <v>3329</v>
      </c>
      <c r="H182">
        <v>669</v>
      </c>
      <c r="I182">
        <f t="shared" si="14"/>
        <v>3329</v>
      </c>
      <c r="J182">
        <f t="shared" si="15"/>
        <v>669</v>
      </c>
    </row>
    <row r="183" spans="7:10">
      <c r="G183">
        <v>3329</v>
      </c>
      <c r="H183">
        <v>669</v>
      </c>
      <c r="I183">
        <f t="shared" si="14"/>
        <v>3329</v>
      </c>
      <c r="J183">
        <f t="shared" si="15"/>
        <v>669</v>
      </c>
    </row>
    <row r="184" spans="7:10">
      <c r="G184">
        <v>3329</v>
      </c>
      <c r="H184">
        <v>669</v>
      </c>
      <c r="I184">
        <f t="shared" si="14"/>
        <v>3329</v>
      </c>
      <c r="J184">
        <f t="shared" si="15"/>
        <v>669</v>
      </c>
    </row>
    <row r="185" spans="7:10">
      <c r="G185">
        <v>3329</v>
      </c>
      <c r="H185">
        <v>669</v>
      </c>
      <c r="I185">
        <f t="shared" si="14"/>
        <v>3329</v>
      </c>
      <c r="J185">
        <f t="shared" si="15"/>
        <v>669</v>
      </c>
    </row>
    <row r="186" spans="7:10">
      <c r="G186">
        <v>3329</v>
      </c>
      <c r="H186">
        <v>669</v>
      </c>
      <c r="I186">
        <f t="shared" si="14"/>
        <v>3329</v>
      </c>
      <c r="J186">
        <f t="shared" si="15"/>
        <v>669</v>
      </c>
    </row>
    <row r="187" spans="7:10">
      <c r="G187">
        <v>3329</v>
      </c>
      <c r="H187">
        <v>669</v>
      </c>
      <c r="I187">
        <f t="shared" si="14"/>
        <v>3329</v>
      </c>
      <c r="J187">
        <f t="shared" si="15"/>
        <v>669</v>
      </c>
    </row>
    <row r="188" spans="7:10">
      <c r="G188">
        <v>3329</v>
      </c>
      <c r="H188">
        <v>669</v>
      </c>
      <c r="I188">
        <f t="shared" si="14"/>
        <v>3329</v>
      </c>
      <c r="J188">
        <f t="shared" si="15"/>
        <v>669</v>
      </c>
    </row>
    <row r="189" spans="7:10">
      <c r="G189">
        <v>3329</v>
      </c>
      <c r="H189">
        <v>669</v>
      </c>
      <c r="I189">
        <f t="shared" si="14"/>
        <v>3329</v>
      </c>
      <c r="J189">
        <f t="shared" si="15"/>
        <v>669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40"/>
  <sheetViews>
    <sheetView topLeftCell="A41" workbookViewId="0">
      <selection activeCell="O47" sqref="O47"/>
    </sheetView>
  </sheetViews>
  <sheetFormatPr defaultColWidth="9" defaultRowHeight="13.5"/>
  <cols>
    <col min="1" max="1" width="7.64166666666667"/>
    <col min="2" max="1025" width="8.45"/>
  </cols>
  <sheetData>
    <row r="2" spans="1:1">
      <c r="A2" t="s">
        <v>1</v>
      </c>
    </row>
    <row r="4" spans="1:13">
      <c r="A4">
        <f>-3097-82</f>
        <v>-3179</v>
      </c>
      <c r="B4">
        <f>-153-76-290</f>
        <v>-519</v>
      </c>
      <c r="D4">
        <f>-2441+82</f>
        <v>-2359</v>
      </c>
      <c r="E4">
        <f t="shared" ref="E4:E10" si="0">-153-76-290</f>
        <v>-519</v>
      </c>
      <c r="G4">
        <f>-1*A4+150</f>
        <v>3329</v>
      </c>
      <c r="H4">
        <f>-1*B4+150</f>
        <v>669</v>
      </c>
      <c r="I4">
        <f t="shared" ref="I4:I67" si="1">A4+G4</f>
        <v>150</v>
      </c>
      <c r="J4">
        <f t="shared" ref="J4:J67" si="2">B4+H4</f>
        <v>150</v>
      </c>
      <c r="L4">
        <f t="shared" ref="L4:L67" si="3">D4+G4</f>
        <v>970</v>
      </c>
      <c r="M4">
        <f t="shared" ref="M4:M67" si="4">E4+H4</f>
        <v>150</v>
      </c>
    </row>
    <row r="5" spans="1:13">
      <c r="A5">
        <f>-3097-82</f>
        <v>-3179</v>
      </c>
      <c r="B5">
        <f t="shared" ref="B5:B10" si="5">-153-76</f>
        <v>-229</v>
      </c>
      <c r="D5">
        <f>-3097-82</f>
        <v>-3179</v>
      </c>
      <c r="E5">
        <f t="shared" si="0"/>
        <v>-519</v>
      </c>
      <c r="G5">
        <v>3329</v>
      </c>
      <c r="H5">
        <v>669</v>
      </c>
      <c r="I5">
        <f t="shared" si="1"/>
        <v>150</v>
      </c>
      <c r="J5">
        <f t="shared" si="2"/>
        <v>440</v>
      </c>
      <c r="L5">
        <f t="shared" si="3"/>
        <v>150</v>
      </c>
      <c r="M5">
        <f t="shared" si="4"/>
        <v>150</v>
      </c>
    </row>
    <row r="6" spans="1:13">
      <c r="A6">
        <f>-2933-82</f>
        <v>-3015</v>
      </c>
      <c r="B6">
        <f t="shared" si="5"/>
        <v>-229</v>
      </c>
      <c r="D6">
        <f>-2933-82</f>
        <v>-3015</v>
      </c>
      <c r="E6">
        <f t="shared" si="0"/>
        <v>-519</v>
      </c>
      <c r="G6">
        <v>3329</v>
      </c>
      <c r="H6">
        <v>669</v>
      </c>
      <c r="I6">
        <f t="shared" si="1"/>
        <v>314</v>
      </c>
      <c r="J6">
        <f t="shared" si="2"/>
        <v>440</v>
      </c>
      <c r="L6">
        <f t="shared" si="3"/>
        <v>314</v>
      </c>
      <c r="M6">
        <f t="shared" si="4"/>
        <v>150</v>
      </c>
    </row>
    <row r="7" spans="1:13">
      <c r="A7">
        <f>-2769-82</f>
        <v>-2851</v>
      </c>
      <c r="B7">
        <f t="shared" si="5"/>
        <v>-229</v>
      </c>
      <c r="D7">
        <f>-2769-82</f>
        <v>-2851</v>
      </c>
      <c r="E7">
        <f t="shared" si="0"/>
        <v>-519</v>
      </c>
      <c r="G7">
        <v>3329</v>
      </c>
      <c r="H7">
        <v>669</v>
      </c>
      <c r="I7">
        <f t="shared" si="1"/>
        <v>478</v>
      </c>
      <c r="J7">
        <f t="shared" si="2"/>
        <v>440</v>
      </c>
      <c r="L7">
        <f t="shared" si="3"/>
        <v>478</v>
      </c>
      <c r="M7">
        <f t="shared" si="4"/>
        <v>150</v>
      </c>
    </row>
    <row r="8" spans="1:13">
      <c r="A8">
        <f>-2605-82</f>
        <v>-2687</v>
      </c>
      <c r="B8">
        <f t="shared" si="5"/>
        <v>-229</v>
      </c>
      <c r="D8">
        <f>-2605-82</f>
        <v>-2687</v>
      </c>
      <c r="E8">
        <f t="shared" si="0"/>
        <v>-519</v>
      </c>
      <c r="G8">
        <v>3329</v>
      </c>
      <c r="H8">
        <v>669</v>
      </c>
      <c r="I8">
        <f t="shared" si="1"/>
        <v>642</v>
      </c>
      <c r="J8">
        <f t="shared" si="2"/>
        <v>440</v>
      </c>
      <c r="L8">
        <f t="shared" si="3"/>
        <v>642</v>
      </c>
      <c r="M8">
        <f t="shared" si="4"/>
        <v>150</v>
      </c>
    </row>
    <row r="9" spans="1:13">
      <c r="A9">
        <f>-2441-82</f>
        <v>-2523</v>
      </c>
      <c r="B9">
        <f t="shared" si="5"/>
        <v>-229</v>
      </c>
      <c r="D9">
        <f>-2441-82</f>
        <v>-2523</v>
      </c>
      <c r="E9">
        <f t="shared" si="0"/>
        <v>-519</v>
      </c>
      <c r="G9">
        <v>3329</v>
      </c>
      <c r="H9">
        <v>669</v>
      </c>
      <c r="I9">
        <f t="shared" si="1"/>
        <v>806</v>
      </c>
      <c r="J9">
        <f t="shared" si="2"/>
        <v>440</v>
      </c>
      <c r="L9">
        <f t="shared" si="3"/>
        <v>806</v>
      </c>
      <c r="M9">
        <f t="shared" si="4"/>
        <v>150</v>
      </c>
    </row>
    <row r="10" spans="1:13">
      <c r="A10">
        <f>-2441+82</f>
        <v>-2359</v>
      </c>
      <c r="B10">
        <f t="shared" si="5"/>
        <v>-229</v>
      </c>
      <c r="D10">
        <f>-2441+82</f>
        <v>-2359</v>
      </c>
      <c r="E10">
        <f t="shared" si="0"/>
        <v>-519</v>
      </c>
      <c r="G10">
        <v>3329</v>
      </c>
      <c r="H10">
        <v>669</v>
      </c>
      <c r="I10">
        <f t="shared" si="1"/>
        <v>970</v>
      </c>
      <c r="J10">
        <f t="shared" si="2"/>
        <v>440</v>
      </c>
      <c r="L10">
        <f t="shared" si="3"/>
        <v>970</v>
      </c>
      <c r="M10">
        <f t="shared" si="4"/>
        <v>150</v>
      </c>
    </row>
    <row r="11" spans="7:13">
      <c r="G11">
        <v>3329</v>
      </c>
      <c r="H11">
        <v>669</v>
      </c>
      <c r="I11">
        <f t="shared" si="1"/>
        <v>3329</v>
      </c>
      <c r="J11">
        <f t="shared" si="2"/>
        <v>669</v>
      </c>
      <c r="L11">
        <f t="shared" si="3"/>
        <v>3329</v>
      </c>
      <c r="M11">
        <f t="shared" si="4"/>
        <v>669</v>
      </c>
    </row>
    <row r="12" spans="1:13">
      <c r="A12">
        <v>-3097</v>
      </c>
      <c r="B12">
        <f>-153-76</f>
        <v>-229</v>
      </c>
      <c r="D12">
        <f>2609+76</f>
        <v>2685</v>
      </c>
      <c r="E12">
        <f>-153-76</f>
        <v>-229</v>
      </c>
      <c r="G12">
        <v>3329</v>
      </c>
      <c r="H12">
        <v>669</v>
      </c>
      <c r="I12">
        <f t="shared" si="1"/>
        <v>232</v>
      </c>
      <c r="J12">
        <f t="shared" si="2"/>
        <v>440</v>
      </c>
      <c r="L12">
        <f t="shared" si="3"/>
        <v>6014</v>
      </c>
      <c r="M12">
        <f t="shared" si="4"/>
        <v>440</v>
      </c>
    </row>
    <row r="13" spans="1:13">
      <c r="A13">
        <v>-3097</v>
      </c>
      <c r="B13">
        <f>-153+76</f>
        <v>-77</v>
      </c>
      <c r="D13">
        <f>2609-76</f>
        <v>2533</v>
      </c>
      <c r="E13">
        <f>-153+76</f>
        <v>-77</v>
      </c>
      <c r="G13">
        <v>3329</v>
      </c>
      <c r="H13">
        <v>669</v>
      </c>
      <c r="I13">
        <f t="shared" si="1"/>
        <v>232</v>
      </c>
      <c r="J13">
        <f t="shared" si="2"/>
        <v>592</v>
      </c>
      <c r="L13">
        <f t="shared" si="3"/>
        <v>5862</v>
      </c>
      <c r="M13">
        <f t="shared" si="4"/>
        <v>592</v>
      </c>
    </row>
    <row r="14" spans="1:13">
      <c r="A14">
        <v>-3097</v>
      </c>
      <c r="B14">
        <f>-153+76+153</f>
        <v>76</v>
      </c>
      <c r="D14">
        <f>2456-76</f>
        <v>2380</v>
      </c>
      <c r="E14">
        <f>0+76</f>
        <v>76</v>
      </c>
      <c r="G14">
        <v>3329</v>
      </c>
      <c r="H14">
        <v>669</v>
      </c>
      <c r="I14">
        <f t="shared" si="1"/>
        <v>232</v>
      </c>
      <c r="J14">
        <f t="shared" si="2"/>
        <v>745</v>
      </c>
      <c r="L14">
        <f t="shared" si="3"/>
        <v>5709</v>
      </c>
      <c r="M14">
        <f t="shared" si="4"/>
        <v>745</v>
      </c>
    </row>
    <row r="15" spans="1:13">
      <c r="A15">
        <f>2609+76</f>
        <v>2685</v>
      </c>
      <c r="B15">
        <f>-153-76</f>
        <v>-229</v>
      </c>
      <c r="D15">
        <f>2609+76</f>
        <v>2685</v>
      </c>
      <c r="E15">
        <f>2590-76</f>
        <v>2514</v>
      </c>
      <c r="G15">
        <v>3329</v>
      </c>
      <c r="H15">
        <v>669</v>
      </c>
      <c r="I15">
        <f t="shared" si="1"/>
        <v>6014</v>
      </c>
      <c r="J15">
        <f t="shared" si="2"/>
        <v>440</v>
      </c>
      <c r="L15">
        <f t="shared" si="3"/>
        <v>6014</v>
      </c>
      <c r="M15">
        <f t="shared" si="4"/>
        <v>3183</v>
      </c>
    </row>
    <row r="16" spans="1:13">
      <c r="A16">
        <f>2609-76</f>
        <v>2533</v>
      </c>
      <c r="B16">
        <f>-153+76</f>
        <v>-77</v>
      </c>
      <c r="D16">
        <f>2609-76</f>
        <v>2533</v>
      </c>
      <c r="E16">
        <f>2590+76</f>
        <v>2666</v>
      </c>
      <c r="G16">
        <v>3329</v>
      </c>
      <c r="H16">
        <v>669</v>
      </c>
      <c r="I16">
        <f t="shared" si="1"/>
        <v>5862</v>
      </c>
      <c r="J16">
        <f t="shared" si="2"/>
        <v>592</v>
      </c>
      <c r="L16">
        <f t="shared" si="3"/>
        <v>5862</v>
      </c>
      <c r="M16">
        <f t="shared" si="4"/>
        <v>3335</v>
      </c>
    </row>
    <row r="17" spans="1:13">
      <c r="A17">
        <f>2456-76</f>
        <v>2380</v>
      </c>
      <c r="B17">
        <f>0+76</f>
        <v>76</v>
      </c>
      <c r="D17">
        <f>2456-76</f>
        <v>2380</v>
      </c>
      <c r="E17">
        <f>2743+76</f>
        <v>2819</v>
      </c>
      <c r="G17">
        <v>3329</v>
      </c>
      <c r="H17">
        <v>669</v>
      </c>
      <c r="I17">
        <f t="shared" si="1"/>
        <v>5709</v>
      </c>
      <c r="J17">
        <f t="shared" si="2"/>
        <v>745</v>
      </c>
      <c r="L17">
        <f t="shared" si="3"/>
        <v>5709</v>
      </c>
      <c r="M17">
        <f t="shared" si="4"/>
        <v>3488</v>
      </c>
    </row>
    <row r="18" spans="1:13">
      <c r="A18">
        <f>2609+76</f>
        <v>2685</v>
      </c>
      <c r="B18">
        <f>2590-76</f>
        <v>2514</v>
      </c>
      <c r="D18">
        <v>3957</v>
      </c>
      <c r="E18">
        <f>2743-152-76</f>
        <v>2515</v>
      </c>
      <c r="G18">
        <v>3329</v>
      </c>
      <c r="H18">
        <v>669</v>
      </c>
      <c r="I18">
        <f t="shared" si="1"/>
        <v>6014</v>
      </c>
      <c r="J18">
        <f t="shared" si="2"/>
        <v>3183</v>
      </c>
      <c r="L18">
        <f t="shared" si="3"/>
        <v>7286</v>
      </c>
      <c r="M18">
        <f t="shared" si="4"/>
        <v>3184</v>
      </c>
    </row>
    <row r="19" spans="1:13">
      <c r="A19">
        <f>2609-76</f>
        <v>2533</v>
      </c>
      <c r="B19">
        <f>2590+76</f>
        <v>2666</v>
      </c>
      <c r="D19">
        <v>3957</v>
      </c>
      <c r="E19">
        <f>2743-76</f>
        <v>2667</v>
      </c>
      <c r="G19">
        <v>3329</v>
      </c>
      <c r="H19">
        <v>669</v>
      </c>
      <c r="I19">
        <f t="shared" si="1"/>
        <v>5862</v>
      </c>
      <c r="J19">
        <f t="shared" si="2"/>
        <v>3335</v>
      </c>
      <c r="L19">
        <f t="shared" si="3"/>
        <v>7286</v>
      </c>
      <c r="M19">
        <f t="shared" si="4"/>
        <v>3336</v>
      </c>
    </row>
    <row r="20" spans="1:13">
      <c r="A20">
        <f>2456-76</f>
        <v>2380</v>
      </c>
      <c r="B20">
        <f>2743+76</f>
        <v>2819</v>
      </c>
      <c r="D20">
        <v>3957</v>
      </c>
      <c r="E20">
        <f>2743+76</f>
        <v>2819</v>
      </c>
      <c r="G20">
        <v>3329</v>
      </c>
      <c r="H20">
        <v>669</v>
      </c>
      <c r="I20">
        <f t="shared" si="1"/>
        <v>5709</v>
      </c>
      <c r="J20">
        <f t="shared" si="2"/>
        <v>3488</v>
      </c>
      <c r="L20">
        <f t="shared" si="3"/>
        <v>7286</v>
      </c>
      <c r="M20">
        <f t="shared" si="4"/>
        <v>3488</v>
      </c>
    </row>
    <row r="21" spans="7:13">
      <c r="G21">
        <v>3329</v>
      </c>
      <c r="H21">
        <v>669</v>
      </c>
      <c r="I21">
        <f t="shared" si="1"/>
        <v>3329</v>
      </c>
      <c r="J21">
        <f t="shared" si="2"/>
        <v>669</v>
      </c>
      <c r="L21">
        <f t="shared" si="3"/>
        <v>3329</v>
      </c>
      <c r="M21">
        <f t="shared" si="4"/>
        <v>669</v>
      </c>
    </row>
    <row r="22" spans="1:13">
      <c r="A22">
        <f>2807-77</f>
        <v>2730</v>
      </c>
      <c r="B22">
        <f>2743+76</f>
        <v>2819</v>
      </c>
      <c r="D22">
        <f>2807-77</f>
        <v>2730</v>
      </c>
      <c r="E22">
        <f>2743+76+300</f>
        <v>3119</v>
      </c>
      <c r="G22">
        <v>3329</v>
      </c>
      <c r="H22">
        <v>669</v>
      </c>
      <c r="I22">
        <f t="shared" si="1"/>
        <v>6059</v>
      </c>
      <c r="J22">
        <f t="shared" si="2"/>
        <v>3488</v>
      </c>
      <c r="L22">
        <f t="shared" si="3"/>
        <v>6059</v>
      </c>
      <c r="M22">
        <f t="shared" si="4"/>
        <v>3788</v>
      </c>
    </row>
    <row r="23" spans="1:13">
      <c r="A23">
        <f>2961-77</f>
        <v>2884</v>
      </c>
      <c r="B23">
        <f>2743+76</f>
        <v>2819</v>
      </c>
      <c r="D23">
        <f>2961-77</f>
        <v>2884</v>
      </c>
      <c r="E23">
        <f>2743+76+300</f>
        <v>3119</v>
      </c>
      <c r="G23">
        <v>3329</v>
      </c>
      <c r="H23">
        <v>669</v>
      </c>
      <c r="I23">
        <f t="shared" si="1"/>
        <v>6213</v>
      </c>
      <c r="J23">
        <f t="shared" si="2"/>
        <v>3488</v>
      </c>
      <c r="L23">
        <f t="shared" si="3"/>
        <v>6213</v>
      </c>
      <c r="M23">
        <f t="shared" si="4"/>
        <v>3788</v>
      </c>
    </row>
    <row r="24" spans="1:13">
      <c r="A24">
        <f>2961+77</f>
        <v>3038</v>
      </c>
      <c r="B24">
        <f>2743+76</f>
        <v>2819</v>
      </c>
      <c r="D24">
        <f>2961+77</f>
        <v>3038</v>
      </c>
      <c r="E24">
        <f>2743+76+300</f>
        <v>3119</v>
      </c>
      <c r="G24">
        <v>3329</v>
      </c>
      <c r="H24">
        <v>669</v>
      </c>
      <c r="I24">
        <f t="shared" si="1"/>
        <v>6367</v>
      </c>
      <c r="J24">
        <f t="shared" si="2"/>
        <v>3488</v>
      </c>
      <c r="L24">
        <f t="shared" si="3"/>
        <v>6367</v>
      </c>
      <c r="M24">
        <f t="shared" si="4"/>
        <v>3788</v>
      </c>
    </row>
    <row r="25" spans="1:13">
      <c r="A25">
        <f>2807-77</f>
        <v>2730</v>
      </c>
      <c r="B25">
        <f>2743+76+150</f>
        <v>2969</v>
      </c>
      <c r="D25">
        <f>2961+77</f>
        <v>3038</v>
      </c>
      <c r="E25">
        <f>2743+76+150</f>
        <v>2969</v>
      </c>
      <c r="G25">
        <v>3329</v>
      </c>
      <c r="H25">
        <v>669</v>
      </c>
      <c r="I25">
        <f t="shared" si="1"/>
        <v>6059</v>
      </c>
      <c r="J25">
        <f t="shared" si="2"/>
        <v>3638</v>
      </c>
      <c r="L25">
        <f t="shared" si="3"/>
        <v>6367</v>
      </c>
      <c r="M25">
        <f t="shared" si="4"/>
        <v>3638</v>
      </c>
    </row>
    <row r="26" spans="1:13">
      <c r="A26">
        <f>2807-77</f>
        <v>2730</v>
      </c>
      <c r="B26">
        <f>2743+76+300</f>
        <v>3119</v>
      </c>
      <c r="D26">
        <f>2961+77</f>
        <v>3038</v>
      </c>
      <c r="E26">
        <f>2743+76+300</f>
        <v>3119</v>
      </c>
      <c r="G26">
        <v>3329</v>
      </c>
      <c r="H26">
        <v>669</v>
      </c>
      <c r="I26">
        <f t="shared" si="1"/>
        <v>6059</v>
      </c>
      <c r="J26">
        <f t="shared" si="2"/>
        <v>3788</v>
      </c>
      <c r="L26">
        <f t="shared" si="3"/>
        <v>6367</v>
      </c>
      <c r="M26">
        <f t="shared" si="4"/>
        <v>3788</v>
      </c>
    </row>
    <row r="27" spans="7:13">
      <c r="G27">
        <v>3329</v>
      </c>
      <c r="H27">
        <v>669</v>
      </c>
      <c r="I27">
        <f t="shared" si="1"/>
        <v>3329</v>
      </c>
      <c r="J27">
        <f t="shared" si="2"/>
        <v>669</v>
      </c>
      <c r="L27">
        <f t="shared" si="3"/>
        <v>3329</v>
      </c>
      <c r="M27">
        <f t="shared" si="4"/>
        <v>669</v>
      </c>
    </row>
    <row r="28" spans="1:13">
      <c r="A28">
        <f>3139-77</f>
        <v>3062</v>
      </c>
      <c r="B28">
        <f>2743+76</f>
        <v>2819</v>
      </c>
      <c r="D28">
        <f>3139-77</f>
        <v>3062</v>
      </c>
      <c r="E28">
        <f>2743+76+300</f>
        <v>3119</v>
      </c>
      <c r="G28">
        <v>3329</v>
      </c>
      <c r="H28">
        <v>669</v>
      </c>
      <c r="I28">
        <f t="shared" si="1"/>
        <v>6391</v>
      </c>
      <c r="J28">
        <f t="shared" si="2"/>
        <v>3488</v>
      </c>
      <c r="L28">
        <f t="shared" si="3"/>
        <v>6391</v>
      </c>
      <c r="M28">
        <f t="shared" si="4"/>
        <v>3788</v>
      </c>
    </row>
    <row r="29" spans="1:13">
      <c r="A29">
        <f>3293-77</f>
        <v>3216</v>
      </c>
      <c r="B29">
        <f>2743+76</f>
        <v>2819</v>
      </c>
      <c r="D29">
        <f>3293-77</f>
        <v>3216</v>
      </c>
      <c r="E29">
        <f>2743+76+300</f>
        <v>3119</v>
      </c>
      <c r="G29">
        <v>3329</v>
      </c>
      <c r="H29">
        <v>669</v>
      </c>
      <c r="I29">
        <f t="shared" si="1"/>
        <v>6545</v>
      </c>
      <c r="J29">
        <f t="shared" si="2"/>
        <v>3488</v>
      </c>
      <c r="L29">
        <f t="shared" si="3"/>
        <v>6545</v>
      </c>
      <c r="M29">
        <f t="shared" si="4"/>
        <v>3788</v>
      </c>
    </row>
    <row r="30" spans="1:13">
      <c r="A30">
        <f>3293+77</f>
        <v>3370</v>
      </c>
      <c r="B30">
        <f>2743+76</f>
        <v>2819</v>
      </c>
      <c r="D30">
        <f>3293+77</f>
        <v>3370</v>
      </c>
      <c r="E30">
        <f>2743+76+300</f>
        <v>3119</v>
      </c>
      <c r="G30">
        <v>3329</v>
      </c>
      <c r="H30">
        <v>669</v>
      </c>
      <c r="I30">
        <f t="shared" si="1"/>
        <v>6699</v>
      </c>
      <c r="J30">
        <f t="shared" si="2"/>
        <v>3488</v>
      </c>
      <c r="L30">
        <f t="shared" si="3"/>
        <v>6699</v>
      </c>
      <c r="M30">
        <f t="shared" si="4"/>
        <v>3788</v>
      </c>
    </row>
    <row r="31" spans="1:13">
      <c r="A31">
        <f>3139-77</f>
        <v>3062</v>
      </c>
      <c r="B31">
        <f>2743+76+150</f>
        <v>2969</v>
      </c>
      <c r="D31">
        <f>3293+77</f>
        <v>3370</v>
      </c>
      <c r="E31">
        <f>2743+76+150</f>
        <v>2969</v>
      </c>
      <c r="G31">
        <v>3329</v>
      </c>
      <c r="H31">
        <v>669</v>
      </c>
      <c r="I31">
        <f t="shared" si="1"/>
        <v>6391</v>
      </c>
      <c r="J31">
        <f t="shared" si="2"/>
        <v>3638</v>
      </c>
      <c r="L31">
        <f t="shared" si="3"/>
        <v>6699</v>
      </c>
      <c r="M31">
        <f t="shared" si="4"/>
        <v>3638</v>
      </c>
    </row>
    <row r="32" spans="1:13">
      <c r="A32">
        <f>3139-77</f>
        <v>3062</v>
      </c>
      <c r="B32">
        <f>2743+76+300</f>
        <v>3119</v>
      </c>
      <c r="D32">
        <f>3293+77</f>
        <v>3370</v>
      </c>
      <c r="E32">
        <f>2743+76+300</f>
        <v>3119</v>
      </c>
      <c r="G32">
        <v>3329</v>
      </c>
      <c r="H32">
        <v>669</v>
      </c>
      <c r="I32">
        <f t="shared" si="1"/>
        <v>6391</v>
      </c>
      <c r="J32">
        <f t="shared" si="2"/>
        <v>3788</v>
      </c>
      <c r="L32">
        <f t="shared" si="3"/>
        <v>6699</v>
      </c>
      <c r="M32">
        <f t="shared" si="4"/>
        <v>3788</v>
      </c>
    </row>
    <row r="33" spans="7:13">
      <c r="G33">
        <v>3329</v>
      </c>
      <c r="H33">
        <v>669</v>
      </c>
      <c r="I33">
        <f t="shared" si="1"/>
        <v>3329</v>
      </c>
      <c r="J33">
        <f t="shared" si="2"/>
        <v>669</v>
      </c>
      <c r="L33">
        <f t="shared" si="3"/>
        <v>3329</v>
      </c>
      <c r="M33">
        <f t="shared" si="4"/>
        <v>669</v>
      </c>
    </row>
    <row r="34" spans="1:13">
      <c r="A34">
        <f>3471-77</f>
        <v>3394</v>
      </c>
      <c r="B34">
        <f>2743+76</f>
        <v>2819</v>
      </c>
      <c r="D34">
        <f>3471-77</f>
        <v>3394</v>
      </c>
      <c r="E34">
        <f>2743+76+300</f>
        <v>3119</v>
      </c>
      <c r="G34">
        <v>3329</v>
      </c>
      <c r="H34">
        <v>669</v>
      </c>
      <c r="I34">
        <f t="shared" si="1"/>
        <v>6723</v>
      </c>
      <c r="J34">
        <f t="shared" si="2"/>
        <v>3488</v>
      </c>
      <c r="L34">
        <f t="shared" si="3"/>
        <v>6723</v>
      </c>
      <c r="M34">
        <f t="shared" si="4"/>
        <v>3788</v>
      </c>
    </row>
    <row r="35" spans="1:13">
      <c r="A35">
        <f>3625-77</f>
        <v>3548</v>
      </c>
      <c r="B35">
        <f>2743+76</f>
        <v>2819</v>
      </c>
      <c r="D35">
        <f>3625-77</f>
        <v>3548</v>
      </c>
      <c r="E35">
        <f>2743+76+300</f>
        <v>3119</v>
      </c>
      <c r="G35">
        <v>3329</v>
      </c>
      <c r="H35">
        <v>669</v>
      </c>
      <c r="I35">
        <f t="shared" si="1"/>
        <v>6877</v>
      </c>
      <c r="J35">
        <f t="shared" si="2"/>
        <v>3488</v>
      </c>
      <c r="L35">
        <f t="shared" si="3"/>
        <v>6877</v>
      </c>
      <c r="M35">
        <f t="shared" si="4"/>
        <v>3788</v>
      </c>
    </row>
    <row r="36" spans="1:13">
      <c r="A36">
        <f>3625+77</f>
        <v>3702</v>
      </c>
      <c r="B36">
        <f>2743+76</f>
        <v>2819</v>
      </c>
      <c r="D36">
        <f>3625+77</f>
        <v>3702</v>
      </c>
      <c r="E36">
        <f>2743+76+300</f>
        <v>3119</v>
      </c>
      <c r="G36">
        <v>3329</v>
      </c>
      <c r="H36">
        <v>669</v>
      </c>
      <c r="I36">
        <f t="shared" si="1"/>
        <v>7031</v>
      </c>
      <c r="J36">
        <f t="shared" si="2"/>
        <v>3488</v>
      </c>
      <c r="L36">
        <f t="shared" si="3"/>
        <v>7031</v>
      </c>
      <c r="M36">
        <f t="shared" si="4"/>
        <v>3788</v>
      </c>
    </row>
    <row r="37" spans="1:13">
      <c r="A37">
        <f>3471-77</f>
        <v>3394</v>
      </c>
      <c r="B37">
        <f>2743+76+150</f>
        <v>2969</v>
      </c>
      <c r="D37">
        <f>3625+77</f>
        <v>3702</v>
      </c>
      <c r="E37">
        <f>2743+76+150</f>
        <v>2969</v>
      </c>
      <c r="G37">
        <v>3329</v>
      </c>
      <c r="H37">
        <v>669</v>
      </c>
      <c r="I37">
        <f t="shared" si="1"/>
        <v>6723</v>
      </c>
      <c r="J37">
        <f t="shared" si="2"/>
        <v>3638</v>
      </c>
      <c r="L37">
        <f t="shared" si="3"/>
        <v>7031</v>
      </c>
      <c r="M37">
        <f t="shared" si="4"/>
        <v>3638</v>
      </c>
    </row>
    <row r="38" spans="1:13">
      <c r="A38">
        <f>3471-77</f>
        <v>3394</v>
      </c>
      <c r="B38">
        <f>2743+76+300</f>
        <v>3119</v>
      </c>
      <c r="D38">
        <f>3625+77</f>
        <v>3702</v>
      </c>
      <c r="E38">
        <f>2743+76+300</f>
        <v>3119</v>
      </c>
      <c r="G38">
        <v>3329</v>
      </c>
      <c r="H38">
        <v>669</v>
      </c>
      <c r="I38">
        <f t="shared" si="1"/>
        <v>6723</v>
      </c>
      <c r="J38">
        <f t="shared" si="2"/>
        <v>3788</v>
      </c>
      <c r="L38">
        <f t="shared" si="3"/>
        <v>7031</v>
      </c>
      <c r="M38">
        <f t="shared" si="4"/>
        <v>3788</v>
      </c>
    </row>
    <row r="39" spans="7:13">
      <c r="G39">
        <v>3329</v>
      </c>
      <c r="H39">
        <v>669</v>
      </c>
      <c r="I39">
        <f t="shared" si="1"/>
        <v>3329</v>
      </c>
      <c r="J39">
        <f t="shared" si="2"/>
        <v>669</v>
      </c>
      <c r="L39">
        <f t="shared" si="3"/>
        <v>3329</v>
      </c>
      <c r="M39">
        <f t="shared" si="4"/>
        <v>669</v>
      </c>
    </row>
    <row r="40" spans="1:13">
      <c r="A40">
        <f>3803-77</f>
        <v>3726</v>
      </c>
      <c r="B40">
        <f>2743+76</f>
        <v>2819</v>
      </c>
      <c r="D40">
        <f>3803-77</f>
        <v>3726</v>
      </c>
      <c r="E40">
        <f>2743+76+300</f>
        <v>3119</v>
      </c>
      <c r="G40">
        <v>3329</v>
      </c>
      <c r="H40">
        <v>669</v>
      </c>
      <c r="I40">
        <f t="shared" si="1"/>
        <v>7055</v>
      </c>
      <c r="J40">
        <f t="shared" si="2"/>
        <v>3488</v>
      </c>
      <c r="L40">
        <f t="shared" si="3"/>
        <v>7055</v>
      </c>
      <c r="M40">
        <f t="shared" si="4"/>
        <v>3788</v>
      </c>
    </row>
    <row r="41" spans="1:13">
      <c r="A41">
        <f>3803+77</f>
        <v>3880</v>
      </c>
      <c r="B41">
        <f>2743+76</f>
        <v>2819</v>
      </c>
      <c r="D41">
        <f>3803+77</f>
        <v>3880</v>
      </c>
      <c r="E41">
        <f>2743+76+300</f>
        <v>3119</v>
      </c>
      <c r="G41">
        <v>3329</v>
      </c>
      <c r="H41">
        <v>669</v>
      </c>
      <c r="I41">
        <f t="shared" si="1"/>
        <v>7209</v>
      </c>
      <c r="J41">
        <f t="shared" si="2"/>
        <v>3488</v>
      </c>
      <c r="L41">
        <f t="shared" si="3"/>
        <v>7209</v>
      </c>
      <c r="M41">
        <f t="shared" si="4"/>
        <v>3788</v>
      </c>
    </row>
    <row r="42" spans="1:13">
      <c r="A42">
        <f>3957+77</f>
        <v>4034</v>
      </c>
      <c r="B42">
        <f>2743+76</f>
        <v>2819</v>
      </c>
      <c r="D42">
        <f>3957+77</f>
        <v>4034</v>
      </c>
      <c r="E42">
        <f>2743+76+300</f>
        <v>3119</v>
      </c>
      <c r="G42">
        <v>3329</v>
      </c>
      <c r="H42">
        <v>669</v>
      </c>
      <c r="I42">
        <f t="shared" si="1"/>
        <v>7363</v>
      </c>
      <c r="J42">
        <f t="shared" si="2"/>
        <v>3488</v>
      </c>
      <c r="L42">
        <f t="shared" si="3"/>
        <v>7363</v>
      </c>
      <c r="M42">
        <f t="shared" si="4"/>
        <v>3788</v>
      </c>
    </row>
    <row r="43" spans="1:13">
      <c r="A43">
        <f>3803-77</f>
        <v>3726</v>
      </c>
      <c r="B43">
        <f>2743+76+150</f>
        <v>2969</v>
      </c>
      <c r="D43">
        <f>3957+77</f>
        <v>4034</v>
      </c>
      <c r="E43">
        <f>2743+76+150</f>
        <v>2969</v>
      </c>
      <c r="G43">
        <v>3329</v>
      </c>
      <c r="H43">
        <v>669</v>
      </c>
      <c r="I43">
        <f t="shared" si="1"/>
        <v>7055</v>
      </c>
      <c r="J43">
        <f t="shared" si="2"/>
        <v>3638</v>
      </c>
      <c r="L43">
        <f t="shared" si="3"/>
        <v>7363</v>
      </c>
      <c r="M43">
        <f t="shared" si="4"/>
        <v>3638</v>
      </c>
    </row>
    <row r="44" spans="1:13">
      <c r="A44">
        <f>3803-77</f>
        <v>3726</v>
      </c>
      <c r="B44">
        <f>2743+76+300</f>
        <v>3119</v>
      </c>
      <c r="D44">
        <f>3957+77</f>
        <v>4034</v>
      </c>
      <c r="E44">
        <f>2743+76+300</f>
        <v>3119</v>
      </c>
      <c r="G44">
        <v>3329</v>
      </c>
      <c r="H44">
        <v>669</v>
      </c>
      <c r="I44">
        <f t="shared" si="1"/>
        <v>7055</v>
      </c>
      <c r="J44">
        <f t="shared" si="2"/>
        <v>3788</v>
      </c>
      <c r="L44">
        <f t="shared" si="3"/>
        <v>7363</v>
      </c>
      <c r="M44">
        <f t="shared" si="4"/>
        <v>3788</v>
      </c>
    </row>
    <row r="45" spans="7:13">
      <c r="G45">
        <v>3329</v>
      </c>
      <c r="H45">
        <v>669</v>
      </c>
      <c r="I45">
        <f t="shared" si="1"/>
        <v>3329</v>
      </c>
      <c r="J45">
        <f t="shared" si="2"/>
        <v>669</v>
      </c>
      <c r="L45">
        <f t="shared" si="3"/>
        <v>3329</v>
      </c>
      <c r="M45">
        <f t="shared" si="4"/>
        <v>669</v>
      </c>
    </row>
    <row r="46" spans="1:13">
      <c r="A46">
        <f>2609+76</f>
        <v>2685</v>
      </c>
      <c r="B46">
        <f>1472-77</f>
        <v>1395</v>
      </c>
      <c r="D46">
        <f>2609+76+300</f>
        <v>2985</v>
      </c>
      <c r="E46">
        <f>1472-77</f>
        <v>1395</v>
      </c>
      <c r="G46">
        <v>3329</v>
      </c>
      <c r="H46">
        <v>669</v>
      </c>
      <c r="I46">
        <f t="shared" si="1"/>
        <v>6014</v>
      </c>
      <c r="J46">
        <f t="shared" si="2"/>
        <v>2064</v>
      </c>
      <c r="L46">
        <f t="shared" si="3"/>
        <v>6314</v>
      </c>
      <c r="M46">
        <f t="shared" si="4"/>
        <v>2064</v>
      </c>
    </row>
    <row r="47" spans="1:13">
      <c r="A47">
        <f>2609+76</f>
        <v>2685</v>
      </c>
      <c r="B47">
        <f>1472+77</f>
        <v>1549</v>
      </c>
      <c r="D47">
        <f>2609+76+300</f>
        <v>2985</v>
      </c>
      <c r="E47">
        <f>1472+77</f>
        <v>1549</v>
      </c>
      <c r="G47">
        <v>3329</v>
      </c>
      <c r="H47">
        <v>669</v>
      </c>
      <c r="I47">
        <f t="shared" si="1"/>
        <v>6014</v>
      </c>
      <c r="J47">
        <f t="shared" si="2"/>
        <v>2218</v>
      </c>
      <c r="L47">
        <f t="shared" si="3"/>
        <v>6314</v>
      </c>
      <c r="M47">
        <f t="shared" si="4"/>
        <v>2218</v>
      </c>
    </row>
    <row r="48" spans="1:13">
      <c r="A48">
        <f>2609+76</f>
        <v>2685</v>
      </c>
      <c r="B48">
        <f>1626+77</f>
        <v>1703</v>
      </c>
      <c r="D48">
        <f>2609+76+300</f>
        <v>2985</v>
      </c>
      <c r="E48">
        <f>1626+77</f>
        <v>1703</v>
      </c>
      <c r="G48">
        <v>3329</v>
      </c>
      <c r="H48">
        <v>669</v>
      </c>
      <c r="I48">
        <f t="shared" si="1"/>
        <v>6014</v>
      </c>
      <c r="J48">
        <f t="shared" si="2"/>
        <v>2372</v>
      </c>
      <c r="L48">
        <f t="shared" si="3"/>
        <v>6314</v>
      </c>
      <c r="M48">
        <f t="shared" si="4"/>
        <v>2372</v>
      </c>
    </row>
    <row r="49" spans="1:13">
      <c r="A49">
        <f>2609+76+150</f>
        <v>2835</v>
      </c>
      <c r="B49">
        <f>1472-77</f>
        <v>1395</v>
      </c>
      <c r="D49">
        <f>2609+76+150</f>
        <v>2835</v>
      </c>
      <c r="E49">
        <f>1626+77</f>
        <v>1703</v>
      </c>
      <c r="G49">
        <v>3329</v>
      </c>
      <c r="H49">
        <v>669</v>
      </c>
      <c r="I49">
        <f t="shared" si="1"/>
        <v>6164</v>
      </c>
      <c r="J49">
        <f t="shared" si="2"/>
        <v>2064</v>
      </c>
      <c r="L49">
        <f t="shared" si="3"/>
        <v>6164</v>
      </c>
      <c r="M49">
        <f t="shared" si="4"/>
        <v>2372</v>
      </c>
    </row>
    <row r="50" spans="1:13">
      <c r="A50">
        <f>2609+76+300</f>
        <v>2985</v>
      </c>
      <c r="B50">
        <f>1472-77</f>
        <v>1395</v>
      </c>
      <c r="D50">
        <f>2609+76+300</f>
        <v>2985</v>
      </c>
      <c r="E50">
        <f>1626+77</f>
        <v>1703</v>
      </c>
      <c r="G50">
        <v>3329</v>
      </c>
      <c r="H50">
        <v>669</v>
      </c>
      <c r="I50">
        <f t="shared" si="1"/>
        <v>6314</v>
      </c>
      <c r="J50">
        <f t="shared" si="2"/>
        <v>2064</v>
      </c>
      <c r="L50">
        <f t="shared" si="3"/>
        <v>6314</v>
      </c>
      <c r="M50">
        <f t="shared" si="4"/>
        <v>2372</v>
      </c>
    </row>
    <row r="51" spans="7:13">
      <c r="G51">
        <v>3329</v>
      </c>
      <c r="H51">
        <v>669</v>
      </c>
      <c r="I51">
        <f t="shared" si="1"/>
        <v>3329</v>
      </c>
      <c r="J51">
        <f t="shared" si="2"/>
        <v>669</v>
      </c>
      <c r="L51">
        <f t="shared" si="3"/>
        <v>3329</v>
      </c>
      <c r="M51">
        <f t="shared" si="4"/>
        <v>669</v>
      </c>
    </row>
    <row r="52" spans="1:13">
      <c r="A52">
        <f>2609+76</f>
        <v>2685</v>
      </c>
      <c r="B52">
        <f>1804-77</f>
        <v>1727</v>
      </c>
      <c r="D52">
        <f>2609+76+300</f>
        <v>2985</v>
      </c>
      <c r="E52">
        <f>1804-77</f>
        <v>1727</v>
      </c>
      <c r="G52">
        <v>3329</v>
      </c>
      <c r="H52">
        <v>669</v>
      </c>
      <c r="I52">
        <f t="shared" si="1"/>
        <v>6014</v>
      </c>
      <c r="J52">
        <f t="shared" si="2"/>
        <v>2396</v>
      </c>
      <c r="L52">
        <f t="shared" si="3"/>
        <v>6314</v>
      </c>
      <c r="M52">
        <f t="shared" si="4"/>
        <v>2396</v>
      </c>
    </row>
    <row r="53" spans="1:13">
      <c r="A53">
        <f>2609+76</f>
        <v>2685</v>
      </c>
      <c r="B53">
        <f>1804+77</f>
        <v>1881</v>
      </c>
      <c r="D53">
        <f>2609+76+300</f>
        <v>2985</v>
      </c>
      <c r="E53">
        <f>1804+77</f>
        <v>1881</v>
      </c>
      <c r="G53">
        <v>3329</v>
      </c>
      <c r="H53">
        <v>669</v>
      </c>
      <c r="I53">
        <f t="shared" si="1"/>
        <v>6014</v>
      </c>
      <c r="J53">
        <f t="shared" si="2"/>
        <v>2550</v>
      </c>
      <c r="L53">
        <f t="shared" si="3"/>
        <v>6314</v>
      </c>
      <c r="M53">
        <f t="shared" si="4"/>
        <v>2550</v>
      </c>
    </row>
    <row r="54" spans="1:13">
      <c r="A54">
        <f>2609+76</f>
        <v>2685</v>
      </c>
      <c r="B54">
        <f>1958+77</f>
        <v>2035</v>
      </c>
      <c r="D54">
        <f>2609+76+300</f>
        <v>2985</v>
      </c>
      <c r="E54">
        <f>1958+77</f>
        <v>2035</v>
      </c>
      <c r="G54">
        <v>3329</v>
      </c>
      <c r="H54">
        <v>669</v>
      </c>
      <c r="I54">
        <f t="shared" si="1"/>
        <v>6014</v>
      </c>
      <c r="J54">
        <f t="shared" si="2"/>
        <v>2704</v>
      </c>
      <c r="L54">
        <f t="shared" si="3"/>
        <v>6314</v>
      </c>
      <c r="M54">
        <f t="shared" si="4"/>
        <v>2704</v>
      </c>
    </row>
    <row r="55" spans="1:13">
      <c r="A55">
        <f>2609+76+150</f>
        <v>2835</v>
      </c>
      <c r="B55">
        <f>1804-77</f>
        <v>1727</v>
      </c>
      <c r="D55">
        <f>2609+76+150</f>
        <v>2835</v>
      </c>
      <c r="E55">
        <f>1958+77</f>
        <v>2035</v>
      </c>
      <c r="G55">
        <v>3329</v>
      </c>
      <c r="H55">
        <v>669</v>
      </c>
      <c r="I55">
        <f t="shared" si="1"/>
        <v>6164</v>
      </c>
      <c r="J55">
        <f t="shared" si="2"/>
        <v>2396</v>
      </c>
      <c r="L55">
        <f t="shared" si="3"/>
        <v>6164</v>
      </c>
      <c r="M55">
        <f t="shared" si="4"/>
        <v>2704</v>
      </c>
    </row>
    <row r="56" spans="1:13">
      <c r="A56">
        <f>2609+76+300</f>
        <v>2985</v>
      </c>
      <c r="B56">
        <f>1804-77</f>
        <v>1727</v>
      </c>
      <c r="D56">
        <f>2609+76+300</f>
        <v>2985</v>
      </c>
      <c r="E56">
        <f>1958+77</f>
        <v>2035</v>
      </c>
      <c r="G56">
        <v>3329</v>
      </c>
      <c r="H56">
        <v>669</v>
      </c>
      <c r="I56">
        <f t="shared" si="1"/>
        <v>6314</v>
      </c>
      <c r="J56">
        <f t="shared" si="2"/>
        <v>2396</v>
      </c>
      <c r="L56">
        <f t="shared" si="3"/>
        <v>6314</v>
      </c>
      <c r="M56">
        <f t="shared" si="4"/>
        <v>2704</v>
      </c>
    </row>
    <row r="57" spans="7:13">
      <c r="G57">
        <v>3329</v>
      </c>
      <c r="H57">
        <v>669</v>
      </c>
      <c r="I57">
        <f t="shared" si="1"/>
        <v>3329</v>
      </c>
      <c r="J57">
        <f t="shared" si="2"/>
        <v>669</v>
      </c>
      <c r="L57">
        <f t="shared" si="3"/>
        <v>3329</v>
      </c>
      <c r="M57">
        <f t="shared" si="4"/>
        <v>669</v>
      </c>
    </row>
    <row r="58" spans="1:13">
      <c r="A58">
        <f>2609+76</f>
        <v>2685</v>
      </c>
      <c r="B58">
        <f>2136-77</f>
        <v>2059</v>
      </c>
      <c r="D58">
        <f>2609+76+300</f>
        <v>2985</v>
      </c>
      <c r="E58">
        <f>2136-77</f>
        <v>2059</v>
      </c>
      <c r="G58">
        <v>3329</v>
      </c>
      <c r="H58">
        <v>669</v>
      </c>
      <c r="I58">
        <f t="shared" si="1"/>
        <v>6014</v>
      </c>
      <c r="J58">
        <f t="shared" si="2"/>
        <v>2728</v>
      </c>
      <c r="L58">
        <f t="shared" si="3"/>
        <v>6314</v>
      </c>
      <c r="M58">
        <f t="shared" si="4"/>
        <v>2728</v>
      </c>
    </row>
    <row r="59" spans="1:13">
      <c r="A59">
        <f>2609+76</f>
        <v>2685</v>
      </c>
      <c r="B59">
        <f>2136+77</f>
        <v>2213</v>
      </c>
      <c r="D59">
        <f>2609+76+300</f>
        <v>2985</v>
      </c>
      <c r="E59">
        <f>2136+77</f>
        <v>2213</v>
      </c>
      <c r="G59">
        <v>3329</v>
      </c>
      <c r="H59">
        <v>669</v>
      </c>
      <c r="I59">
        <f t="shared" si="1"/>
        <v>6014</v>
      </c>
      <c r="J59">
        <f t="shared" si="2"/>
        <v>2882</v>
      </c>
      <c r="L59">
        <f t="shared" si="3"/>
        <v>6314</v>
      </c>
      <c r="M59">
        <f t="shared" si="4"/>
        <v>2882</v>
      </c>
    </row>
    <row r="60" spans="1:13">
      <c r="A60">
        <f>2609+76</f>
        <v>2685</v>
      </c>
      <c r="B60">
        <f>2290+77</f>
        <v>2367</v>
      </c>
      <c r="D60">
        <f>2609+76+300</f>
        <v>2985</v>
      </c>
      <c r="E60">
        <f>2290+77</f>
        <v>2367</v>
      </c>
      <c r="G60">
        <v>3329</v>
      </c>
      <c r="H60">
        <v>669</v>
      </c>
      <c r="I60">
        <f t="shared" si="1"/>
        <v>6014</v>
      </c>
      <c r="J60">
        <f t="shared" si="2"/>
        <v>3036</v>
      </c>
      <c r="L60">
        <f t="shared" si="3"/>
        <v>6314</v>
      </c>
      <c r="M60">
        <f t="shared" si="4"/>
        <v>3036</v>
      </c>
    </row>
    <row r="61" spans="1:13">
      <c r="A61">
        <f>2609+76+150</f>
        <v>2835</v>
      </c>
      <c r="B61">
        <f>2136-77</f>
        <v>2059</v>
      </c>
      <c r="D61">
        <f>2609+76+150</f>
        <v>2835</v>
      </c>
      <c r="E61">
        <f>2290+77</f>
        <v>2367</v>
      </c>
      <c r="G61">
        <v>3329</v>
      </c>
      <c r="H61">
        <v>669</v>
      </c>
      <c r="I61">
        <f t="shared" si="1"/>
        <v>6164</v>
      </c>
      <c r="J61">
        <f t="shared" si="2"/>
        <v>2728</v>
      </c>
      <c r="L61">
        <f t="shared" si="3"/>
        <v>6164</v>
      </c>
      <c r="M61">
        <f t="shared" si="4"/>
        <v>3036</v>
      </c>
    </row>
    <row r="62" spans="1:13">
      <c r="A62">
        <f>2609+76+300</f>
        <v>2985</v>
      </c>
      <c r="B62">
        <f>2136-77</f>
        <v>2059</v>
      </c>
      <c r="D62">
        <f>2609+76+300</f>
        <v>2985</v>
      </c>
      <c r="E62">
        <f>2290+77</f>
        <v>2367</v>
      </c>
      <c r="G62">
        <v>3329</v>
      </c>
      <c r="H62">
        <v>669</v>
      </c>
      <c r="I62">
        <f t="shared" si="1"/>
        <v>6314</v>
      </c>
      <c r="J62">
        <f t="shared" si="2"/>
        <v>2728</v>
      </c>
      <c r="L62">
        <f t="shared" si="3"/>
        <v>6314</v>
      </c>
      <c r="M62">
        <f t="shared" si="4"/>
        <v>3036</v>
      </c>
    </row>
    <row r="63" spans="7:13">
      <c r="G63">
        <v>3329</v>
      </c>
      <c r="H63">
        <v>669</v>
      </c>
      <c r="I63">
        <f t="shared" si="1"/>
        <v>3329</v>
      </c>
      <c r="J63">
        <f t="shared" si="2"/>
        <v>669</v>
      </c>
      <c r="L63">
        <f t="shared" si="3"/>
        <v>3329</v>
      </c>
      <c r="M63">
        <f t="shared" si="4"/>
        <v>669</v>
      </c>
    </row>
    <row r="64" spans="7:13">
      <c r="G64">
        <v>3329</v>
      </c>
      <c r="H64">
        <v>669</v>
      </c>
      <c r="I64">
        <f t="shared" si="1"/>
        <v>3329</v>
      </c>
      <c r="J64">
        <f t="shared" si="2"/>
        <v>669</v>
      </c>
      <c r="L64">
        <f t="shared" si="3"/>
        <v>3329</v>
      </c>
      <c r="M64">
        <f t="shared" si="4"/>
        <v>669</v>
      </c>
    </row>
    <row r="65" spans="7:13">
      <c r="G65">
        <v>3329</v>
      </c>
      <c r="H65">
        <v>669</v>
      </c>
      <c r="I65">
        <f t="shared" si="1"/>
        <v>3329</v>
      </c>
      <c r="J65">
        <f t="shared" si="2"/>
        <v>669</v>
      </c>
      <c r="L65">
        <f t="shared" si="3"/>
        <v>3329</v>
      </c>
      <c r="M65">
        <f t="shared" si="4"/>
        <v>669</v>
      </c>
    </row>
    <row r="66" spans="7:13">
      <c r="G66">
        <v>3329</v>
      </c>
      <c r="H66">
        <v>669</v>
      </c>
      <c r="I66">
        <f t="shared" si="1"/>
        <v>3329</v>
      </c>
      <c r="J66">
        <f t="shared" si="2"/>
        <v>669</v>
      </c>
      <c r="L66">
        <f t="shared" si="3"/>
        <v>3329</v>
      </c>
      <c r="M66">
        <f t="shared" si="4"/>
        <v>669</v>
      </c>
    </row>
    <row r="67" spans="7:13">
      <c r="G67">
        <v>3329</v>
      </c>
      <c r="H67">
        <v>669</v>
      </c>
      <c r="I67">
        <f t="shared" si="1"/>
        <v>3329</v>
      </c>
      <c r="J67">
        <f t="shared" si="2"/>
        <v>669</v>
      </c>
      <c r="L67">
        <f t="shared" si="3"/>
        <v>3329</v>
      </c>
      <c r="M67">
        <f t="shared" si="4"/>
        <v>669</v>
      </c>
    </row>
    <row r="68" spans="7:13">
      <c r="G68">
        <v>3329</v>
      </c>
      <c r="H68">
        <v>669</v>
      </c>
      <c r="I68">
        <f t="shared" ref="I68:I131" si="6">A68+G68</f>
        <v>3329</v>
      </c>
      <c r="J68">
        <f t="shared" ref="J68:J131" si="7">B68+H68</f>
        <v>669</v>
      </c>
      <c r="L68">
        <f t="shared" ref="L68:L131" si="8">D68+G68</f>
        <v>3329</v>
      </c>
      <c r="M68">
        <f t="shared" ref="M68:M131" si="9">E68+H68</f>
        <v>669</v>
      </c>
    </row>
    <row r="69" spans="7:13">
      <c r="G69">
        <v>3329</v>
      </c>
      <c r="H69">
        <v>669</v>
      </c>
      <c r="I69">
        <f t="shared" si="6"/>
        <v>3329</v>
      </c>
      <c r="J69">
        <f t="shared" si="7"/>
        <v>669</v>
      </c>
      <c r="L69">
        <f t="shared" si="8"/>
        <v>3329</v>
      </c>
      <c r="M69">
        <f t="shared" si="9"/>
        <v>669</v>
      </c>
    </row>
    <row r="70" spans="7:13">
      <c r="G70">
        <v>3329</v>
      </c>
      <c r="H70">
        <v>669</v>
      </c>
      <c r="I70">
        <f t="shared" si="6"/>
        <v>3329</v>
      </c>
      <c r="J70">
        <f t="shared" si="7"/>
        <v>669</v>
      </c>
      <c r="L70">
        <f t="shared" si="8"/>
        <v>3329</v>
      </c>
      <c r="M70">
        <f t="shared" si="9"/>
        <v>669</v>
      </c>
    </row>
    <row r="71" spans="7:13">
      <c r="G71">
        <v>3329</v>
      </c>
      <c r="H71">
        <v>669</v>
      </c>
      <c r="I71">
        <f t="shared" si="6"/>
        <v>3329</v>
      </c>
      <c r="J71">
        <f t="shared" si="7"/>
        <v>669</v>
      </c>
      <c r="L71">
        <f t="shared" si="8"/>
        <v>3329</v>
      </c>
      <c r="M71">
        <f t="shared" si="9"/>
        <v>669</v>
      </c>
    </row>
    <row r="72" spans="7:13">
      <c r="G72">
        <v>3329</v>
      </c>
      <c r="H72">
        <v>669</v>
      </c>
      <c r="I72">
        <f t="shared" si="6"/>
        <v>3329</v>
      </c>
      <c r="J72">
        <f t="shared" si="7"/>
        <v>669</v>
      </c>
      <c r="L72">
        <f t="shared" si="8"/>
        <v>3329</v>
      </c>
      <c r="M72">
        <f t="shared" si="9"/>
        <v>669</v>
      </c>
    </row>
    <row r="73" spans="7:13">
      <c r="G73">
        <v>3329</v>
      </c>
      <c r="H73">
        <v>669</v>
      </c>
      <c r="I73">
        <f t="shared" si="6"/>
        <v>3329</v>
      </c>
      <c r="J73">
        <f t="shared" si="7"/>
        <v>669</v>
      </c>
      <c r="L73">
        <f t="shared" si="8"/>
        <v>3329</v>
      </c>
      <c r="M73">
        <f t="shared" si="9"/>
        <v>669</v>
      </c>
    </row>
    <row r="74" spans="7:13">
      <c r="G74">
        <v>3329</v>
      </c>
      <c r="H74">
        <v>669</v>
      </c>
      <c r="I74">
        <f t="shared" si="6"/>
        <v>3329</v>
      </c>
      <c r="J74">
        <f t="shared" si="7"/>
        <v>669</v>
      </c>
      <c r="L74">
        <f t="shared" si="8"/>
        <v>3329</v>
      </c>
      <c r="M74">
        <f t="shared" si="9"/>
        <v>669</v>
      </c>
    </row>
    <row r="75" spans="7:13">
      <c r="G75">
        <v>3329</v>
      </c>
      <c r="H75">
        <v>669</v>
      </c>
      <c r="I75">
        <f t="shared" si="6"/>
        <v>3329</v>
      </c>
      <c r="J75">
        <f t="shared" si="7"/>
        <v>669</v>
      </c>
      <c r="L75">
        <f t="shared" si="8"/>
        <v>3329</v>
      </c>
      <c r="M75">
        <f t="shared" si="9"/>
        <v>669</v>
      </c>
    </row>
    <row r="76" spans="7:13">
      <c r="G76">
        <v>3329</v>
      </c>
      <c r="H76">
        <v>669</v>
      </c>
      <c r="I76">
        <f t="shared" si="6"/>
        <v>3329</v>
      </c>
      <c r="J76">
        <f t="shared" si="7"/>
        <v>669</v>
      </c>
      <c r="L76">
        <f t="shared" si="8"/>
        <v>3329</v>
      </c>
      <c r="M76">
        <f t="shared" si="9"/>
        <v>669</v>
      </c>
    </row>
    <row r="77" spans="7:13">
      <c r="G77">
        <v>3329</v>
      </c>
      <c r="H77">
        <v>669</v>
      </c>
      <c r="I77">
        <f t="shared" si="6"/>
        <v>3329</v>
      </c>
      <c r="J77">
        <f t="shared" si="7"/>
        <v>669</v>
      </c>
      <c r="L77">
        <f t="shared" si="8"/>
        <v>3329</v>
      </c>
      <c r="M77">
        <f t="shared" si="9"/>
        <v>669</v>
      </c>
    </row>
    <row r="78" spans="7:13">
      <c r="G78">
        <v>3329</v>
      </c>
      <c r="H78">
        <v>669</v>
      </c>
      <c r="I78">
        <f t="shared" si="6"/>
        <v>3329</v>
      </c>
      <c r="J78">
        <f t="shared" si="7"/>
        <v>669</v>
      </c>
      <c r="L78">
        <f t="shared" si="8"/>
        <v>3329</v>
      </c>
      <c r="M78">
        <f t="shared" si="9"/>
        <v>669</v>
      </c>
    </row>
    <row r="79" spans="7:13">
      <c r="G79">
        <v>3329</v>
      </c>
      <c r="H79">
        <v>669</v>
      </c>
      <c r="I79">
        <f t="shared" si="6"/>
        <v>3329</v>
      </c>
      <c r="J79">
        <f t="shared" si="7"/>
        <v>669</v>
      </c>
      <c r="L79">
        <f t="shared" si="8"/>
        <v>3329</v>
      </c>
      <c r="M79">
        <f t="shared" si="9"/>
        <v>669</v>
      </c>
    </row>
    <row r="80" spans="7:13">
      <c r="G80">
        <v>3329</v>
      </c>
      <c r="H80">
        <v>669</v>
      </c>
      <c r="I80">
        <f t="shared" si="6"/>
        <v>3329</v>
      </c>
      <c r="J80">
        <f t="shared" si="7"/>
        <v>669</v>
      </c>
      <c r="L80">
        <f t="shared" si="8"/>
        <v>3329</v>
      </c>
      <c r="M80">
        <f t="shared" si="9"/>
        <v>669</v>
      </c>
    </row>
    <row r="81" spans="7:13">
      <c r="G81">
        <v>3329</v>
      </c>
      <c r="H81">
        <v>669</v>
      </c>
      <c r="I81">
        <f t="shared" si="6"/>
        <v>3329</v>
      </c>
      <c r="J81">
        <f t="shared" si="7"/>
        <v>669</v>
      </c>
      <c r="L81">
        <f t="shared" si="8"/>
        <v>3329</v>
      </c>
      <c r="M81">
        <f t="shared" si="9"/>
        <v>669</v>
      </c>
    </row>
    <row r="82" spans="7:13">
      <c r="G82">
        <v>3329</v>
      </c>
      <c r="H82">
        <v>669</v>
      </c>
      <c r="I82">
        <f t="shared" si="6"/>
        <v>3329</v>
      </c>
      <c r="J82">
        <f t="shared" si="7"/>
        <v>669</v>
      </c>
      <c r="L82">
        <f t="shared" si="8"/>
        <v>3329</v>
      </c>
      <c r="M82">
        <f t="shared" si="9"/>
        <v>669</v>
      </c>
    </row>
    <row r="83" spans="7:13">
      <c r="G83">
        <v>3329</v>
      </c>
      <c r="H83">
        <v>669</v>
      </c>
      <c r="I83">
        <f t="shared" si="6"/>
        <v>3329</v>
      </c>
      <c r="J83">
        <f t="shared" si="7"/>
        <v>669</v>
      </c>
      <c r="L83">
        <f t="shared" si="8"/>
        <v>3329</v>
      </c>
      <c r="M83">
        <f t="shared" si="9"/>
        <v>669</v>
      </c>
    </row>
    <row r="84" spans="7:13">
      <c r="G84">
        <v>3329</v>
      </c>
      <c r="H84">
        <v>669</v>
      </c>
      <c r="I84">
        <f t="shared" si="6"/>
        <v>3329</v>
      </c>
      <c r="J84">
        <f t="shared" si="7"/>
        <v>669</v>
      </c>
      <c r="L84">
        <f t="shared" si="8"/>
        <v>3329</v>
      </c>
      <c r="M84">
        <f t="shared" si="9"/>
        <v>669</v>
      </c>
    </row>
    <row r="85" spans="7:13">
      <c r="G85">
        <v>3329</v>
      </c>
      <c r="H85">
        <v>669</v>
      </c>
      <c r="I85">
        <f t="shared" si="6"/>
        <v>3329</v>
      </c>
      <c r="J85">
        <f t="shared" si="7"/>
        <v>669</v>
      </c>
      <c r="L85">
        <f t="shared" si="8"/>
        <v>3329</v>
      </c>
      <c r="M85">
        <f t="shared" si="9"/>
        <v>669</v>
      </c>
    </row>
    <row r="86" spans="7:13">
      <c r="G86">
        <v>3329</v>
      </c>
      <c r="H86">
        <v>669</v>
      </c>
      <c r="I86">
        <f t="shared" si="6"/>
        <v>3329</v>
      </c>
      <c r="J86">
        <f t="shared" si="7"/>
        <v>669</v>
      </c>
      <c r="L86">
        <f t="shared" si="8"/>
        <v>3329</v>
      </c>
      <c r="M86">
        <f t="shared" si="9"/>
        <v>669</v>
      </c>
    </row>
    <row r="87" spans="7:13">
      <c r="G87">
        <v>3329</v>
      </c>
      <c r="H87">
        <v>669</v>
      </c>
      <c r="I87">
        <f t="shared" si="6"/>
        <v>3329</v>
      </c>
      <c r="J87">
        <f t="shared" si="7"/>
        <v>669</v>
      </c>
      <c r="L87">
        <f t="shared" si="8"/>
        <v>3329</v>
      </c>
      <c r="M87">
        <f t="shared" si="9"/>
        <v>669</v>
      </c>
    </row>
    <row r="88" spans="7:13">
      <c r="G88">
        <v>3329</v>
      </c>
      <c r="H88">
        <v>669</v>
      </c>
      <c r="I88">
        <f t="shared" si="6"/>
        <v>3329</v>
      </c>
      <c r="J88">
        <f t="shared" si="7"/>
        <v>669</v>
      </c>
      <c r="L88">
        <f t="shared" si="8"/>
        <v>3329</v>
      </c>
      <c r="M88">
        <f t="shared" si="9"/>
        <v>669</v>
      </c>
    </row>
    <row r="89" spans="7:13">
      <c r="G89">
        <v>3329</v>
      </c>
      <c r="H89">
        <v>669</v>
      </c>
      <c r="I89">
        <f t="shared" si="6"/>
        <v>3329</v>
      </c>
      <c r="J89">
        <f t="shared" si="7"/>
        <v>669</v>
      </c>
      <c r="L89">
        <f t="shared" si="8"/>
        <v>3329</v>
      </c>
      <c r="M89">
        <f t="shared" si="9"/>
        <v>669</v>
      </c>
    </row>
    <row r="90" spans="7:13">
      <c r="G90">
        <v>3329</v>
      </c>
      <c r="H90">
        <v>669</v>
      </c>
      <c r="I90">
        <f t="shared" si="6"/>
        <v>3329</v>
      </c>
      <c r="J90">
        <f t="shared" si="7"/>
        <v>669</v>
      </c>
      <c r="L90">
        <f t="shared" si="8"/>
        <v>3329</v>
      </c>
      <c r="M90">
        <f t="shared" si="9"/>
        <v>669</v>
      </c>
    </row>
    <row r="91" spans="7:13">
      <c r="G91">
        <v>3329</v>
      </c>
      <c r="H91">
        <v>669</v>
      </c>
      <c r="I91">
        <f t="shared" si="6"/>
        <v>3329</v>
      </c>
      <c r="J91">
        <f t="shared" si="7"/>
        <v>669</v>
      </c>
      <c r="L91">
        <f t="shared" si="8"/>
        <v>3329</v>
      </c>
      <c r="M91">
        <f t="shared" si="9"/>
        <v>669</v>
      </c>
    </row>
    <row r="92" spans="7:13">
      <c r="G92">
        <v>3329</v>
      </c>
      <c r="H92">
        <v>669</v>
      </c>
      <c r="I92">
        <f t="shared" si="6"/>
        <v>3329</v>
      </c>
      <c r="J92">
        <f t="shared" si="7"/>
        <v>669</v>
      </c>
      <c r="L92">
        <f t="shared" si="8"/>
        <v>3329</v>
      </c>
      <c r="M92">
        <f t="shared" si="9"/>
        <v>669</v>
      </c>
    </row>
    <row r="93" spans="7:13">
      <c r="G93">
        <v>3329</v>
      </c>
      <c r="H93">
        <v>669</v>
      </c>
      <c r="I93">
        <f t="shared" si="6"/>
        <v>3329</v>
      </c>
      <c r="J93">
        <f t="shared" si="7"/>
        <v>669</v>
      </c>
      <c r="L93">
        <f t="shared" si="8"/>
        <v>3329</v>
      </c>
      <c r="M93">
        <f t="shared" si="9"/>
        <v>669</v>
      </c>
    </row>
    <row r="94" spans="7:13">
      <c r="G94">
        <v>3329</v>
      </c>
      <c r="H94">
        <v>669</v>
      </c>
      <c r="I94">
        <f t="shared" si="6"/>
        <v>3329</v>
      </c>
      <c r="J94">
        <f t="shared" si="7"/>
        <v>669</v>
      </c>
      <c r="L94">
        <f t="shared" si="8"/>
        <v>3329</v>
      </c>
      <c r="M94">
        <f t="shared" si="9"/>
        <v>669</v>
      </c>
    </row>
    <row r="95" spans="7:13">
      <c r="G95">
        <v>3329</v>
      </c>
      <c r="H95">
        <v>669</v>
      </c>
      <c r="I95">
        <f t="shared" si="6"/>
        <v>3329</v>
      </c>
      <c r="J95">
        <f t="shared" si="7"/>
        <v>669</v>
      </c>
      <c r="L95">
        <f t="shared" si="8"/>
        <v>3329</v>
      </c>
      <c r="M95">
        <f t="shared" si="9"/>
        <v>669</v>
      </c>
    </row>
    <row r="96" spans="7:13">
      <c r="G96">
        <v>3329</v>
      </c>
      <c r="H96">
        <v>669</v>
      </c>
      <c r="I96">
        <f t="shared" si="6"/>
        <v>3329</v>
      </c>
      <c r="J96">
        <f t="shared" si="7"/>
        <v>669</v>
      </c>
      <c r="L96">
        <f t="shared" si="8"/>
        <v>3329</v>
      </c>
      <c r="M96">
        <f t="shared" si="9"/>
        <v>669</v>
      </c>
    </row>
    <row r="97" spans="7:13">
      <c r="G97">
        <v>3329</v>
      </c>
      <c r="H97">
        <v>669</v>
      </c>
      <c r="I97">
        <f t="shared" si="6"/>
        <v>3329</v>
      </c>
      <c r="J97">
        <f t="shared" si="7"/>
        <v>669</v>
      </c>
      <c r="L97">
        <f t="shared" si="8"/>
        <v>3329</v>
      </c>
      <c r="M97">
        <f t="shared" si="9"/>
        <v>669</v>
      </c>
    </row>
    <row r="98" spans="7:13">
      <c r="G98">
        <v>3329</v>
      </c>
      <c r="H98">
        <v>669</v>
      </c>
      <c r="I98">
        <f t="shared" si="6"/>
        <v>3329</v>
      </c>
      <c r="J98">
        <f t="shared" si="7"/>
        <v>669</v>
      </c>
      <c r="L98">
        <f t="shared" si="8"/>
        <v>3329</v>
      </c>
      <c r="M98">
        <f t="shared" si="9"/>
        <v>669</v>
      </c>
    </row>
    <row r="99" spans="7:13">
      <c r="G99">
        <v>3329</v>
      </c>
      <c r="H99">
        <v>669</v>
      </c>
      <c r="I99">
        <f t="shared" si="6"/>
        <v>3329</v>
      </c>
      <c r="J99">
        <f t="shared" si="7"/>
        <v>669</v>
      </c>
      <c r="L99">
        <f t="shared" si="8"/>
        <v>3329</v>
      </c>
      <c r="M99">
        <f t="shared" si="9"/>
        <v>669</v>
      </c>
    </row>
    <row r="100" spans="7:13">
      <c r="G100">
        <v>3329</v>
      </c>
      <c r="H100">
        <v>669</v>
      </c>
      <c r="I100">
        <f t="shared" si="6"/>
        <v>3329</v>
      </c>
      <c r="J100">
        <f t="shared" si="7"/>
        <v>669</v>
      </c>
      <c r="L100">
        <f t="shared" si="8"/>
        <v>3329</v>
      </c>
      <c r="M100">
        <f t="shared" si="9"/>
        <v>669</v>
      </c>
    </row>
    <row r="101" spans="7:13">
      <c r="G101">
        <v>3329</v>
      </c>
      <c r="H101">
        <v>669</v>
      </c>
      <c r="I101">
        <f t="shared" si="6"/>
        <v>3329</v>
      </c>
      <c r="J101">
        <f t="shared" si="7"/>
        <v>669</v>
      </c>
      <c r="L101">
        <f t="shared" si="8"/>
        <v>3329</v>
      </c>
      <c r="M101">
        <f t="shared" si="9"/>
        <v>669</v>
      </c>
    </row>
    <row r="102" spans="7:13">
      <c r="G102">
        <v>3329</v>
      </c>
      <c r="H102">
        <v>669</v>
      </c>
      <c r="I102">
        <f t="shared" si="6"/>
        <v>3329</v>
      </c>
      <c r="J102">
        <f t="shared" si="7"/>
        <v>669</v>
      </c>
      <c r="L102">
        <f t="shared" si="8"/>
        <v>3329</v>
      </c>
      <c r="M102">
        <f t="shared" si="9"/>
        <v>669</v>
      </c>
    </row>
    <row r="103" spans="7:13">
      <c r="G103">
        <v>3329</v>
      </c>
      <c r="H103">
        <v>669</v>
      </c>
      <c r="I103">
        <f t="shared" si="6"/>
        <v>3329</v>
      </c>
      <c r="J103">
        <f t="shared" si="7"/>
        <v>669</v>
      </c>
      <c r="L103">
        <f t="shared" si="8"/>
        <v>3329</v>
      </c>
      <c r="M103">
        <f t="shared" si="9"/>
        <v>669</v>
      </c>
    </row>
    <row r="104" spans="7:13">
      <c r="G104">
        <v>3329</v>
      </c>
      <c r="H104">
        <v>669</v>
      </c>
      <c r="I104">
        <f t="shared" si="6"/>
        <v>3329</v>
      </c>
      <c r="J104">
        <f t="shared" si="7"/>
        <v>669</v>
      </c>
      <c r="L104">
        <f t="shared" si="8"/>
        <v>3329</v>
      </c>
      <c r="M104">
        <f t="shared" si="9"/>
        <v>669</v>
      </c>
    </row>
    <row r="105" spans="7:13">
      <c r="G105">
        <v>3329</v>
      </c>
      <c r="H105">
        <v>669</v>
      </c>
      <c r="I105">
        <f t="shared" si="6"/>
        <v>3329</v>
      </c>
      <c r="J105">
        <f t="shared" si="7"/>
        <v>669</v>
      </c>
      <c r="L105">
        <f t="shared" si="8"/>
        <v>3329</v>
      </c>
      <c r="M105">
        <f t="shared" si="9"/>
        <v>669</v>
      </c>
    </row>
    <row r="106" spans="7:13">
      <c r="G106">
        <v>3329</v>
      </c>
      <c r="H106">
        <v>669</v>
      </c>
      <c r="I106">
        <f t="shared" si="6"/>
        <v>3329</v>
      </c>
      <c r="J106">
        <f t="shared" si="7"/>
        <v>669</v>
      </c>
      <c r="L106">
        <f t="shared" si="8"/>
        <v>3329</v>
      </c>
      <c r="M106">
        <f t="shared" si="9"/>
        <v>669</v>
      </c>
    </row>
    <row r="107" spans="7:13">
      <c r="G107">
        <v>3329</v>
      </c>
      <c r="H107">
        <v>669</v>
      </c>
      <c r="I107">
        <f t="shared" si="6"/>
        <v>3329</v>
      </c>
      <c r="J107">
        <f t="shared" si="7"/>
        <v>669</v>
      </c>
      <c r="L107">
        <f t="shared" si="8"/>
        <v>3329</v>
      </c>
      <c r="M107">
        <f t="shared" si="9"/>
        <v>669</v>
      </c>
    </row>
    <row r="108" spans="7:13">
      <c r="G108">
        <v>3329</v>
      </c>
      <c r="H108">
        <v>669</v>
      </c>
      <c r="I108">
        <f t="shared" si="6"/>
        <v>3329</v>
      </c>
      <c r="J108">
        <f t="shared" si="7"/>
        <v>669</v>
      </c>
      <c r="L108">
        <f t="shared" si="8"/>
        <v>3329</v>
      </c>
      <c r="M108">
        <f t="shared" si="9"/>
        <v>669</v>
      </c>
    </row>
    <row r="109" spans="7:13">
      <c r="G109">
        <v>3329</v>
      </c>
      <c r="H109">
        <v>669</v>
      </c>
      <c r="I109">
        <f t="shared" si="6"/>
        <v>3329</v>
      </c>
      <c r="J109">
        <f t="shared" si="7"/>
        <v>669</v>
      </c>
      <c r="L109">
        <f t="shared" si="8"/>
        <v>3329</v>
      </c>
      <c r="M109">
        <f t="shared" si="9"/>
        <v>669</v>
      </c>
    </row>
    <row r="110" spans="7:13">
      <c r="G110">
        <v>3329</v>
      </c>
      <c r="H110">
        <v>669</v>
      </c>
      <c r="I110">
        <f t="shared" si="6"/>
        <v>3329</v>
      </c>
      <c r="J110">
        <f t="shared" si="7"/>
        <v>669</v>
      </c>
      <c r="L110">
        <f t="shared" si="8"/>
        <v>3329</v>
      </c>
      <c r="M110">
        <f t="shared" si="9"/>
        <v>669</v>
      </c>
    </row>
    <row r="111" spans="7:13">
      <c r="G111">
        <v>3329</v>
      </c>
      <c r="H111">
        <v>669</v>
      </c>
      <c r="I111">
        <f t="shared" si="6"/>
        <v>3329</v>
      </c>
      <c r="J111">
        <f t="shared" si="7"/>
        <v>669</v>
      </c>
      <c r="L111">
        <f t="shared" si="8"/>
        <v>3329</v>
      </c>
      <c r="M111">
        <f t="shared" si="9"/>
        <v>669</v>
      </c>
    </row>
    <row r="112" spans="7:13">
      <c r="G112">
        <v>3329</v>
      </c>
      <c r="H112">
        <v>669</v>
      </c>
      <c r="I112">
        <f t="shared" si="6"/>
        <v>3329</v>
      </c>
      <c r="J112">
        <f t="shared" si="7"/>
        <v>669</v>
      </c>
      <c r="L112">
        <f t="shared" si="8"/>
        <v>3329</v>
      </c>
      <c r="M112">
        <f t="shared" si="9"/>
        <v>669</v>
      </c>
    </row>
    <row r="113" spans="7:13">
      <c r="G113">
        <v>3329</v>
      </c>
      <c r="H113">
        <v>669</v>
      </c>
      <c r="I113">
        <f t="shared" si="6"/>
        <v>3329</v>
      </c>
      <c r="J113">
        <f t="shared" si="7"/>
        <v>669</v>
      </c>
      <c r="L113">
        <f t="shared" si="8"/>
        <v>3329</v>
      </c>
      <c r="M113">
        <f t="shared" si="9"/>
        <v>669</v>
      </c>
    </row>
    <row r="114" spans="7:13">
      <c r="G114">
        <v>3329</v>
      </c>
      <c r="H114">
        <v>669</v>
      </c>
      <c r="I114">
        <f t="shared" si="6"/>
        <v>3329</v>
      </c>
      <c r="J114">
        <f t="shared" si="7"/>
        <v>669</v>
      </c>
      <c r="L114">
        <f t="shared" si="8"/>
        <v>3329</v>
      </c>
      <c r="M114">
        <f t="shared" si="9"/>
        <v>669</v>
      </c>
    </row>
    <row r="115" spans="7:13">
      <c r="G115">
        <v>3329</v>
      </c>
      <c r="H115">
        <v>669</v>
      </c>
      <c r="I115">
        <f t="shared" si="6"/>
        <v>3329</v>
      </c>
      <c r="J115">
        <f t="shared" si="7"/>
        <v>669</v>
      </c>
      <c r="L115">
        <f t="shared" si="8"/>
        <v>3329</v>
      </c>
      <c r="M115">
        <f t="shared" si="9"/>
        <v>669</v>
      </c>
    </row>
    <row r="116" spans="7:13">
      <c r="G116">
        <v>3329</v>
      </c>
      <c r="H116">
        <v>669</v>
      </c>
      <c r="I116">
        <f t="shared" si="6"/>
        <v>3329</v>
      </c>
      <c r="J116">
        <f t="shared" si="7"/>
        <v>669</v>
      </c>
      <c r="L116">
        <f t="shared" si="8"/>
        <v>3329</v>
      </c>
      <c r="M116">
        <f t="shared" si="9"/>
        <v>669</v>
      </c>
    </row>
    <row r="117" spans="7:13">
      <c r="G117">
        <v>3329</v>
      </c>
      <c r="H117">
        <v>669</v>
      </c>
      <c r="I117">
        <f t="shared" si="6"/>
        <v>3329</v>
      </c>
      <c r="J117">
        <f t="shared" si="7"/>
        <v>669</v>
      </c>
      <c r="L117">
        <f t="shared" si="8"/>
        <v>3329</v>
      </c>
      <c r="M117">
        <f t="shared" si="9"/>
        <v>669</v>
      </c>
    </row>
    <row r="118" spans="7:13">
      <c r="G118">
        <v>3329</v>
      </c>
      <c r="H118">
        <v>669</v>
      </c>
      <c r="I118">
        <f t="shared" si="6"/>
        <v>3329</v>
      </c>
      <c r="J118">
        <f t="shared" si="7"/>
        <v>669</v>
      </c>
      <c r="L118">
        <f t="shared" si="8"/>
        <v>3329</v>
      </c>
      <c r="M118">
        <f t="shared" si="9"/>
        <v>669</v>
      </c>
    </row>
    <row r="119" spans="7:13">
      <c r="G119">
        <v>3329</v>
      </c>
      <c r="H119">
        <v>669</v>
      </c>
      <c r="I119">
        <f t="shared" si="6"/>
        <v>3329</v>
      </c>
      <c r="J119">
        <f t="shared" si="7"/>
        <v>669</v>
      </c>
      <c r="L119">
        <f t="shared" si="8"/>
        <v>3329</v>
      </c>
      <c r="M119">
        <f t="shared" si="9"/>
        <v>669</v>
      </c>
    </row>
    <row r="120" spans="7:13">
      <c r="G120">
        <v>3329</v>
      </c>
      <c r="H120">
        <v>669</v>
      </c>
      <c r="I120">
        <f t="shared" si="6"/>
        <v>3329</v>
      </c>
      <c r="J120">
        <f t="shared" si="7"/>
        <v>669</v>
      </c>
      <c r="L120">
        <f t="shared" si="8"/>
        <v>3329</v>
      </c>
      <c r="M120">
        <f t="shared" si="9"/>
        <v>669</v>
      </c>
    </row>
    <row r="121" spans="7:13">
      <c r="G121">
        <v>3329</v>
      </c>
      <c r="H121">
        <v>669</v>
      </c>
      <c r="I121">
        <f t="shared" si="6"/>
        <v>3329</v>
      </c>
      <c r="J121">
        <f t="shared" si="7"/>
        <v>669</v>
      </c>
      <c r="L121">
        <f t="shared" si="8"/>
        <v>3329</v>
      </c>
      <c r="M121">
        <f t="shared" si="9"/>
        <v>669</v>
      </c>
    </row>
    <row r="122" spans="7:13">
      <c r="G122">
        <v>3329</v>
      </c>
      <c r="H122">
        <v>669</v>
      </c>
      <c r="I122">
        <f t="shared" si="6"/>
        <v>3329</v>
      </c>
      <c r="J122">
        <f t="shared" si="7"/>
        <v>669</v>
      </c>
      <c r="L122">
        <f t="shared" si="8"/>
        <v>3329</v>
      </c>
      <c r="M122">
        <f t="shared" si="9"/>
        <v>669</v>
      </c>
    </row>
    <row r="123" spans="7:13">
      <c r="G123">
        <v>3329</v>
      </c>
      <c r="H123">
        <v>669</v>
      </c>
      <c r="I123">
        <f t="shared" si="6"/>
        <v>3329</v>
      </c>
      <c r="J123">
        <f t="shared" si="7"/>
        <v>669</v>
      </c>
      <c r="L123">
        <f t="shared" si="8"/>
        <v>3329</v>
      </c>
      <c r="M123">
        <f t="shared" si="9"/>
        <v>669</v>
      </c>
    </row>
    <row r="124" spans="7:13">
      <c r="G124">
        <v>3329</v>
      </c>
      <c r="H124">
        <v>669</v>
      </c>
      <c r="I124">
        <f t="shared" si="6"/>
        <v>3329</v>
      </c>
      <c r="J124">
        <f t="shared" si="7"/>
        <v>669</v>
      </c>
      <c r="L124">
        <f t="shared" si="8"/>
        <v>3329</v>
      </c>
      <c r="M124">
        <f t="shared" si="9"/>
        <v>669</v>
      </c>
    </row>
    <row r="125" spans="7:13">
      <c r="G125">
        <v>3329</v>
      </c>
      <c r="H125">
        <v>669</v>
      </c>
      <c r="I125">
        <f t="shared" si="6"/>
        <v>3329</v>
      </c>
      <c r="J125">
        <f t="shared" si="7"/>
        <v>669</v>
      </c>
      <c r="L125">
        <f t="shared" si="8"/>
        <v>3329</v>
      </c>
      <c r="M125">
        <f t="shared" si="9"/>
        <v>669</v>
      </c>
    </row>
    <row r="126" spans="7:13">
      <c r="G126">
        <v>3329</v>
      </c>
      <c r="H126">
        <v>669</v>
      </c>
      <c r="I126">
        <f t="shared" si="6"/>
        <v>3329</v>
      </c>
      <c r="J126">
        <f t="shared" si="7"/>
        <v>669</v>
      </c>
      <c r="L126">
        <f t="shared" si="8"/>
        <v>3329</v>
      </c>
      <c r="M126">
        <f t="shared" si="9"/>
        <v>669</v>
      </c>
    </row>
    <row r="127" spans="7:13">
      <c r="G127">
        <v>3329</v>
      </c>
      <c r="H127">
        <v>669</v>
      </c>
      <c r="I127">
        <f t="shared" si="6"/>
        <v>3329</v>
      </c>
      <c r="J127">
        <f t="shared" si="7"/>
        <v>669</v>
      </c>
      <c r="L127">
        <f t="shared" si="8"/>
        <v>3329</v>
      </c>
      <c r="M127">
        <f t="shared" si="9"/>
        <v>669</v>
      </c>
    </row>
    <row r="128" spans="7:13">
      <c r="G128">
        <v>3329</v>
      </c>
      <c r="H128">
        <v>669</v>
      </c>
      <c r="I128">
        <f t="shared" si="6"/>
        <v>3329</v>
      </c>
      <c r="J128">
        <f t="shared" si="7"/>
        <v>669</v>
      </c>
      <c r="L128">
        <f t="shared" si="8"/>
        <v>3329</v>
      </c>
      <c r="M128">
        <f t="shared" si="9"/>
        <v>669</v>
      </c>
    </row>
    <row r="129" spans="7:13">
      <c r="G129">
        <v>3329</v>
      </c>
      <c r="H129">
        <v>669</v>
      </c>
      <c r="I129">
        <f t="shared" si="6"/>
        <v>3329</v>
      </c>
      <c r="J129">
        <f t="shared" si="7"/>
        <v>669</v>
      </c>
      <c r="L129">
        <f t="shared" si="8"/>
        <v>3329</v>
      </c>
      <c r="M129">
        <f t="shared" si="9"/>
        <v>669</v>
      </c>
    </row>
    <row r="130" spans="7:13">
      <c r="G130">
        <v>3329</v>
      </c>
      <c r="H130">
        <v>669</v>
      </c>
      <c r="I130">
        <f t="shared" si="6"/>
        <v>3329</v>
      </c>
      <c r="J130">
        <f t="shared" si="7"/>
        <v>669</v>
      </c>
      <c r="L130">
        <f t="shared" si="8"/>
        <v>3329</v>
      </c>
      <c r="M130">
        <f t="shared" si="9"/>
        <v>669</v>
      </c>
    </row>
    <row r="131" spans="7:13">
      <c r="G131">
        <v>3329</v>
      </c>
      <c r="H131">
        <v>669</v>
      </c>
      <c r="I131">
        <f t="shared" si="6"/>
        <v>3329</v>
      </c>
      <c r="J131">
        <f t="shared" si="7"/>
        <v>669</v>
      </c>
      <c r="L131">
        <f t="shared" si="8"/>
        <v>3329</v>
      </c>
      <c r="M131">
        <f t="shared" si="9"/>
        <v>669</v>
      </c>
    </row>
    <row r="132" spans="7:13">
      <c r="G132">
        <v>3329</v>
      </c>
      <c r="H132">
        <v>669</v>
      </c>
      <c r="I132">
        <f t="shared" ref="I132:I195" si="10">A132+G132</f>
        <v>3329</v>
      </c>
      <c r="J132">
        <f t="shared" ref="J132:J195" si="11">B132+H132</f>
        <v>669</v>
      </c>
      <c r="L132">
        <f t="shared" ref="L132:L195" si="12">D132+G132</f>
        <v>3329</v>
      </c>
      <c r="M132">
        <f t="shared" ref="M132:M195" si="13">E132+H132</f>
        <v>669</v>
      </c>
    </row>
    <row r="133" spans="7:13">
      <c r="G133">
        <v>3329</v>
      </c>
      <c r="H133">
        <v>669</v>
      </c>
      <c r="I133">
        <f t="shared" si="10"/>
        <v>3329</v>
      </c>
      <c r="J133">
        <f t="shared" si="11"/>
        <v>669</v>
      </c>
      <c r="L133">
        <f t="shared" si="12"/>
        <v>3329</v>
      </c>
      <c r="M133">
        <f t="shared" si="13"/>
        <v>669</v>
      </c>
    </row>
    <row r="134" spans="7:13">
      <c r="G134">
        <v>3329</v>
      </c>
      <c r="H134">
        <v>669</v>
      </c>
      <c r="I134">
        <f t="shared" si="10"/>
        <v>3329</v>
      </c>
      <c r="J134">
        <f t="shared" si="11"/>
        <v>669</v>
      </c>
      <c r="L134">
        <f t="shared" si="12"/>
        <v>3329</v>
      </c>
      <c r="M134">
        <f t="shared" si="13"/>
        <v>669</v>
      </c>
    </row>
    <row r="135" spans="7:13">
      <c r="G135">
        <v>3329</v>
      </c>
      <c r="H135">
        <v>669</v>
      </c>
      <c r="I135">
        <f t="shared" si="10"/>
        <v>3329</v>
      </c>
      <c r="J135">
        <f t="shared" si="11"/>
        <v>669</v>
      </c>
      <c r="L135">
        <f t="shared" si="12"/>
        <v>3329</v>
      </c>
      <c r="M135">
        <f t="shared" si="13"/>
        <v>669</v>
      </c>
    </row>
    <row r="136" spans="7:13">
      <c r="G136">
        <v>3329</v>
      </c>
      <c r="H136">
        <v>669</v>
      </c>
      <c r="I136">
        <f t="shared" si="10"/>
        <v>3329</v>
      </c>
      <c r="J136">
        <f t="shared" si="11"/>
        <v>669</v>
      </c>
      <c r="L136">
        <f t="shared" si="12"/>
        <v>3329</v>
      </c>
      <c r="M136">
        <f t="shared" si="13"/>
        <v>669</v>
      </c>
    </row>
    <row r="137" spans="7:13">
      <c r="G137">
        <v>3329</v>
      </c>
      <c r="H137">
        <v>669</v>
      </c>
      <c r="I137">
        <f t="shared" si="10"/>
        <v>3329</v>
      </c>
      <c r="J137">
        <f t="shared" si="11"/>
        <v>669</v>
      </c>
      <c r="L137">
        <f t="shared" si="12"/>
        <v>3329</v>
      </c>
      <c r="M137">
        <f t="shared" si="13"/>
        <v>669</v>
      </c>
    </row>
    <row r="138" spans="7:13">
      <c r="G138">
        <v>3329</v>
      </c>
      <c r="H138">
        <v>669</v>
      </c>
      <c r="I138">
        <f t="shared" si="10"/>
        <v>3329</v>
      </c>
      <c r="J138">
        <f t="shared" si="11"/>
        <v>669</v>
      </c>
      <c r="L138">
        <f t="shared" si="12"/>
        <v>3329</v>
      </c>
      <c r="M138">
        <f t="shared" si="13"/>
        <v>669</v>
      </c>
    </row>
    <row r="139" spans="7:13">
      <c r="G139">
        <v>3329</v>
      </c>
      <c r="H139">
        <v>669</v>
      </c>
      <c r="I139">
        <f t="shared" si="10"/>
        <v>3329</v>
      </c>
      <c r="J139">
        <f t="shared" si="11"/>
        <v>669</v>
      </c>
      <c r="L139">
        <f t="shared" si="12"/>
        <v>3329</v>
      </c>
      <c r="M139">
        <f t="shared" si="13"/>
        <v>669</v>
      </c>
    </row>
    <row r="140" spans="7:13">
      <c r="G140">
        <v>3329</v>
      </c>
      <c r="H140">
        <v>669</v>
      </c>
      <c r="I140">
        <f t="shared" si="10"/>
        <v>3329</v>
      </c>
      <c r="J140">
        <f t="shared" si="11"/>
        <v>669</v>
      </c>
      <c r="L140">
        <f t="shared" si="12"/>
        <v>3329</v>
      </c>
      <c r="M140">
        <f t="shared" si="13"/>
        <v>669</v>
      </c>
    </row>
    <row r="141" spans="7:13">
      <c r="G141">
        <v>3329</v>
      </c>
      <c r="H141">
        <v>669</v>
      </c>
      <c r="I141">
        <f t="shared" si="10"/>
        <v>3329</v>
      </c>
      <c r="J141">
        <f t="shared" si="11"/>
        <v>669</v>
      </c>
      <c r="L141">
        <f t="shared" si="12"/>
        <v>3329</v>
      </c>
      <c r="M141">
        <f t="shared" si="13"/>
        <v>669</v>
      </c>
    </row>
    <row r="142" spans="7:13">
      <c r="G142">
        <v>3329</v>
      </c>
      <c r="H142">
        <v>669</v>
      </c>
      <c r="I142">
        <f t="shared" si="10"/>
        <v>3329</v>
      </c>
      <c r="J142">
        <f t="shared" si="11"/>
        <v>669</v>
      </c>
      <c r="L142">
        <f t="shared" si="12"/>
        <v>3329</v>
      </c>
      <c r="M142">
        <f t="shared" si="13"/>
        <v>669</v>
      </c>
    </row>
    <row r="143" spans="7:13">
      <c r="G143">
        <v>3329</v>
      </c>
      <c r="H143">
        <v>669</v>
      </c>
      <c r="I143">
        <f t="shared" si="10"/>
        <v>3329</v>
      </c>
      <c r="J143">
        <f t="shared" si="11"/>
        <v>669</v>
      </c>
      <c r="L143">
        <f t="shared" si="12"/>
        <v>3329</v>
      </c>
      <c r="M143">
        <f t="shared" si="13"/>
        <v>669</v>
      </c>
    </row>
    <row r="144" spans="7:13">
      <c r="G144">
        <v>3329</v>
      </c>
      <c r="H144">
        <v>669</v>
      </c>
      <c r="I144">
        <f t="shared" si="10"/>
        <v>3329</v>
      </c>
      <c r="J144">
        <f t="shared" si="11"/>
        <v>669</v>
      </c>
      <c r="L144">
        <f t="shared" si="12"/>
        <v>3329</v>
      </c>
      <c r="M144">
        <f t="shared" si="13"/>
        <v>669</v>
      </c>
    </row>
    <row r="145" spans="7:13">
      <c r="G145">
        <v>3329</v>
      </c>
      <c r="H145">
        <v>669</v>
      </c>
      <c r="I145">
        <f t="shared" si="10"/>
        <v>3329</v>
      </c>
      <c r="J145">
        <f t="shared" si="11"/>
        <v>669</v>
      </c>
      <c r="L145">
        <f t="shared" si="12"/>
        <v>3329</v>
      </c>
      <c r="M145">
        <f t="shared" si="13"/>
        <v>669</v>
      </c>
    </row>
    <row r="146" spans="7:13">
      <c r="G146">
        <v>3329</v>
      </c>
      <c r="H146">
        <v>669</v>
      </c>
      <c r="I146">
        <f t="shared" si="10"/>
        <v>3329</v>
      </c>
      <c r="J146">
        <f t="shared" si="11"/>
        <v>669</v>
      </c>
      <c r="L146">
        <f t="shared" si="12"/>
        <v>3329</v>
      </c>
      <c r="M146">
        <f t="shared" si="13"/>
        <v>669</v>
      </c>
    </row>
    <row r="147" spans="7:13">
      <c r="G147">
        <v>3329</v>
      </c>
      <c r="H147">
        <v>669</v>
      </c>
      <c r="I147">
        <f t="shared" si="10"/>
        <v>3329</v>
      </c>
      <c r="J147">
        <f t="shared" si="11"/>
        <v>669</v>
      </c>
      <c r="L147">
        <f t="shared" si="12"/>
        <v>3329</v>
      </c>
      <c r="M147">
        <f t="shared" si="13"/>
        <v>669</v>
      </c>
    </row>
    <row r="148" spans="7:13">
      <c r="G148">
        <v>3329</v>
      </c>
      <c r="H148">
        <v>669</v>
      </c>
      <c r="I148">
        <f t="shared" si="10"/>
        <v>3329</v>
      </c>
      <c r="J148">
        <f t="shared" si="11"/>
        <v>669</v>
      </c>
      <c r="L148">
        <f t="shared" si="12"/>
        <v>3329</v>
      </c>
      <c r="M148">
        <f t="shared" si="13"/>
        <v>669</v>
      </c>
    </row>
    <row r="149" spans="7:13">
      <c r="G149">
        <v>3329</v>
      </c>
      <c r="H149">
        <v>669</v>
      </c>
      <c r="I149">
        <f t="shared" si="10"/>
        <v>3329</v>
      </c>
      <c r="J149">
        <f t="shared" si="11"/>
        <v>669</v>
      </c>
      <c r="L149">
        <f t="shared" si="12"/>
        <v>3329</v>
      </c>
      <c r="M149">
        <f t="shared" si="13"/>
        <v>669</v>
      </c>
    </row>
    <row r="150" spans="7:13">
      <c r="G150">
        <v>3329</v>
      </c>
      <c r="H150">
        <v>669</v>
      </c>
      <c r="I150">
        <f t="shared" si="10"/>
        <v>3329</v>
      </c>
      <c r="J150">
        <f t="shared" si="11"/>
        <v>669</v>
      </c>
      <c r="L150">
        <f t="shared" si="12"/>
        <v>3329</v>
      </c>
      <c r="M150">
        <f t="shared" si="13"/>
        <v>669</v>
      </c>
    </row>
    <row r="151" spans="7:13">
      <c r="G151">
        <v>3329</v>
      </c>
      <c r="H151">
        <v>669</v>
      </c>
      <c r="I151">
        <f t="shared" si="10"/>
        <v>3329</v>
      </c>
      <c r="J151">
        <f t="shared" si="11"/>
        <v>669</v>
      </c>
      <c r="L151">
        <f t="shared" si="12"/>
        <v>3329</v>
      </c>
      <c r="M151">
        <f t="shared" si="13"/>
        <v>669</v>
      </c>
    </row>
    <row r="152" spans="7:13">
      <c r="G152">
        <v>3329</v>
      </c>
      <c r="H152">
        <v>669</v>
      </c>
      <c r="I152">
        <f t="shared" si="10"/>
        <v>3329</v>
      </c>
      <c r="J152">
        <f t="shared" si="11"/>
        <v>669</v>
      </c>
      <c r="L152">
        <f t="shared" si="12"/>
        <v>3329</v>
      </c>
      <c r="M152">
        <f t="shared" si="13"/>
        <v>669</v>
      </c>
    </row>
    <row r="153" spans="7:13">
      <c r="G153">
        <v>3329</v>
      </c>
      <c r="H153">
        <v>669</v>
      </c>
      <c r="I153">
        <f t="shared" si="10"/>
        <v>3329</v>
      </c>
      <c r="J153">
        <f t="shared" si="11"/>
        <v>669</v>
      </c>
      <c r="L153">
        <f t="shared" si="12"/>
        <v>3329</v>
      </c>
      <c r="M153">
        <f t="shared" si="13"/>
        <v>669</v>
      </c>
    </row>
    <row r="154" spans="7:13">
      <c r="G154">
        <v>3329</v>
      </c>
      <c r="H154">
        <v>669</v>
      </c>
      <c r="I154">
        <f t="shared" si="10"/>
        <v>3329</v>
      </c>
      <c r="J154">
        <f t="shared" si="11"/>
        <v>669</v>
      </c>
      <c r="L154">
        <f t="shared" si="12"/>
        <v>3329</v>
      </c>
      <c r="M154">
        <f t="shared" si="13"/>
        <v>669</v>
      </c>
    </row>
    <row r="155" spans="7:13">
      <c r="G155">
        <v>3329</v>
      </c>
      <c r="H155">
        <v>669</v>
      </c>
      <c r="I155">
        <f t="shared" si="10"/>
        <v>3329</v>
      </c>
      <c r="J155">
        <f t="shared" si="11"/>
        <v>669</v>
      </c>
      <c r="L155">
        <f t="shared" si="12"/>
        <v>3329</v>
      </c>
      <c r="M155">
        <f t="shared" si="13"/>
        <v>669</v>
      </c>
    </row>
    <row r="156" spans="7:13">
      <c r="G156">
        <v>3329</v>
      </c>
      <c r="H156">
        <v>669</v>
      </c>
      <c r="I156">
        <f t="shared" si="10"/>
        <v>3329</v>
      </c>
      <c r="J156">
        <f t="shared" si="11"/>
        <v>669</v>
      </c>
      <c r="L156">
        <f t="shared" si="12"/>
        <v>3329</v>
      </c>
      <c r="M156">
        <f t="shared" si="13"/>
        <v>669</v>
      </c>
    </row>
    <row r="157" spans="7:13">
      <c r="G157">
        <v>3329</v>
      </c>
      <c r="H157">
        <v>669</v>
      </c>
      <c r="I157">
        <f t="shared" si="10"/>
        <v>3329</v>
      </c>
      <c r="J157">
        <f t="shared" si="11"/>
        <v>669</v>
      </c>
      <c r="L157">
        <f t="shared" si="12"/>
        <v>3329</v>
      </c>
      <c r="M157">
        <f t="shared" si="13"/>
        <v>669</v>
      </c>
    </row>
    <row r="158" spans="7:13">
      <c r="G158">
        <v>3329</v>
      </c>
      <c r="H158">
        <v>669</v>
      </c>
      <c r="I158">
        <f t="shared" si="10"/>
        <v>3329</v>
      </c>
      <c r="J158">
        <f t="shared" si="11"/>
        <v>669</v>
      </c>
      <c r="L158">
        <f t="shared" si="12"/>
        <v>3329</v>
      </c>
      <c r="M158">
        <f t="shared" si="13"/>
        <v>669</v>
      </c>
    </row>
    <row r="159" spans="7:13">
      <c r="G159">
        <v>3329</v>
      </c>
      <c r="H159">
        <v>669</v>
      </c>
      <c r="I159">
        <f t="shared" si="10"/>
        <v>3329</v>
      </c>
      <c r="J159">
        <f t="shared" si="11"/>
        <v>669</v>
      </c>
      <c r="L159">
        <f t="shared" si="12"/>
        <v>3329</v>
      </c>
      <c r="M159">
        <f t="shared" si="13"/>
        <v>669</v>
      </c>
    </row>
    <row r="160" spans="7:13">
      <c r="G160">
        <v>3329</v>
      </c>
      <c r="H160">
        <v>669</v>
      </c>
      <c r="I160">
        <f t="shared" si="10"/>
        <v>3329</v>
      </c>
      <c r="J160">
        <f t="shared" si="11"/>
        <v>669</v>
      </c>
      <c r="L160">
        <f t="shared" si="12"/>
        <v>3329</v>
      </c>
      <c r="M160">
        <f t="shared" si="13"/>
        <v>669</v>
      </c>
    </row>
    <row r="161" spans="7:13">
      <c r="G161">
        <v>3329</v>
      </c>
      <c r="H161">
        <v>669</v>
      </c>
      <c r="I161">
        <f t="shared" si="10"/>
        <v>3329</v>
      </c>
      <c r="J161">
        <f t="shared" si="11"/>
        <v>669</v>
      </c>
      <c r="L161">
        <f t="shared" si="12"/>
        <v>3329</v>
      </c>
      <c r="M161">
        <f t="shared" si="13"/>
        <v>669</v>
      </c>
    </row>
    <row r="162" spans="7:13">
      <c r="G162">
        <v>3329</v>
      </c>
      <c r="H162">
        <v>669</v>
      </c>
      <c r="I162">
        <f t="shared" si="10"/>
        <v>3329</v>
      </c>
      <c r="J162">
        <f t="shared" si="11"/>
        <v>669</v>
      </c>
      <c r="L162">
        <f t="shared" si="12"/>
        <v>3329</v>
      </c>
      <c r="M162">
        <f t="shared" si="13"/>
        <v>669</v>
      </c>
    </row>
    <row r="163" spans="7:13">
      <c r="G163">
        <v>3329</v>
      </c>
      <c r="H163">
        <v>669</v>
      </c>
      <c r="I163">
        <f t="shared" si="10"/>
        <v>3329</v>
      </c>
      <c r="J163">
        <f t="shared" si="11"/>
        <v>669</v>
      </c>
      <c r="L163">
        <f t="shared" si="12"/>
        <v>3329</v>
      </c>
      <c r="M163">
        <f t="shared" si="13"/>
        <v>669</v>
      </c>
    </row>
    <row r="164" spans="7:13">
      <c r="G164">
        <v>3329</v>
      </c>
      <c r="H164">
        <v>669</v>
      </c>
      <c r="I164">
        <f t="shared" si="10"/>
        <v>3329</v>
      </c>
      <c r="J164">
        <f t="shared" si="11"/>
        <v>669</v>
      </c>
      <c r="L164">
        <f t="shared" si="12"/>
        <v>3329</v>
      </c>
      <c r="M164">
        <f t="shared" si="13"/>
        <v>669</v>
      </c>
    </row>
    <row r="165" spans="7:13">
      <c r="G165">
        <v>3329</v>
      </c>
      <c r="H165">
        <v>669</v>
      </c>
      <c r="I165">
        <f t="shared" si="10"/>
        <v>3329</v>
      </c>
      <c r="J165">
        <f t="shared" si="11"/>
        <v>669</v>
      </c>
      <c r="L165">
        <f t="shared" si="12"/>
        <v>3329</v>
      </c>
      <c r="M165">
        <f t="shared" si="13"/>
        <v>669</v>
      </c>
    </row>
    <row r="166" spans="7:13">
      <c r="G166">
        <v>3329</v>
      </c>
      <c r="H166">
        <v>669</v>
      </c>
      <c r="I166">
        <f t="shared" si="10"/>
        <v>3329</v>
      </c>
      <c r="J166">
        <f t="shared" si="11"/>
        <v>669</v>
      </c>
      <c r="L166">
        <f t="shared" si="12"/>
        <v>3329</v>
      </c>
      <c r="M166">
        <f t="shared" si="13"/>
        <v>669</v>
      </c>
    </row>
    <row r="167" spans="7:13">
      <c r="G167">
        <v>3329</v>
      </c>
      <c r="H167">
        <v>669</v>
      </c>
      <c r="I167">
        <f t="shared" si="10"/>
        <v>3329</v>
      </c>
      <c r="J167">
        <f t="shared" si="11"/>
        <v>669</v>
      </c>
      <c r="L167">
        <f t="shared" si="12"/>
        <v>3329</v>
      </c>
      <c r="M167">
        <f t="shared" si="13"/>
        <v>669</v>
      </c>
    </row>
    <row r="168" spans="7:13">
      <c r="G168">
        <v>3329</v>
      </c>
      <c r="H168">
        <v>669</v>
      </c>
      <c r="I168">
        <f t="shared" si="10"/>
        <v>3329</v>
      </c>
      <c r="J168">
        <f t="shared" si="11"/>
        <v>669</v>
      </c>
      <c r="L168">
        <f t="shared" si="12"/>
        <v>3329</v>
      </c>
      <c r="M168">
        <f t="shared" si="13"/>
        <v>669</v>
      </c>
    </row>
    <row r="169" spans="7:13">
      <c r="G169">
        <v>3329</v>
      </c>
      <c r="H169">
        <v>669</v>
      </c>
      <c r="I169">
        <f t="shared" si="10"/>
        <v>3329</v>
      </c>
      <c r="J169">
        <f t="shared" si="11"/>
        <v>669</v>
      </c>
      <c r="L169">
        <f t="shared" si="12"/>
        <v>3329</v>
      </c>
      <c r="M169">
        <f t="shared" si="13"/>
        <v>669</v>
      </c>
    </row>
    <row r="170" spans="7:13">
      <c r="G170">
        <v>3329</v>
      </c>
      <c r="H170">
        <v>669</v>
      </c>
      <c r="I170">
        <f t="shared" si="10"/>
        <v>3329</v>
      </c>
      <c r="J170">
        <f t="shared" si="11"/>
        <v>669</v>
      </c>
      <c r="L170">
        <f t="shared" si="12"/>
        <v>3329</v>
      </c>
      <c r="M170">
        <f t="shared" si="13"/>
        <v>669</v>
      </c>
    </row>
    <row r="171" spans="7:13">
      <c r="G171">
        <v>3329</v>
      </c>
      <c r="H171">
        <v>669</v>
      </c>
      <c r="I171">
        <f t="shared" si="10"/>
        <v>3329</v>
      </c>
      <c r="J171">
        <f t="shared" si="11"/>
        <v>669</v>
      </c>
      <c r="L171">
        <f t="shared" si="12"/>
        <v>3329</v>
      </c>
      <c r="M171">
        <f t="shared" si="13"/>
        <v>669</v>
      </c>
    </row>
    <row r="172" spans="7:13">
      <c r="G172">
        <v>3329</v>
      </c>
      <c r="H172">
        <v>669</v>
      </c>
      <c r="I172">
        <f t="shared" si="10"/>
        <v>3329</v>
      </c>
      <c r="J172">
        <f t="shared" si="11"/>
        <v>669</v>
      </c>
      <c r="L172">
        <f t="shared" si="12"/>
        <v>3329</v>
      </c>
      <c r="M172">
        <f t="shared" si="13"/>
        <v>669</v>
      </c>
    </row>
    <row r="173" spans="7:13">
      <c r="G173">
        <v>3329</v>
      </c>
      <c r="H173">
        <v>669</v>
      </c>
      <c r="I173">
        <f t="shared" si="10"/>
        <v>3329</v>
      </c>
      <c r="J173">
        <f t="shared" si="11"/>
        <v>669</v>
      </c>
      <c r="L173">
        <f t="shared" si="12"/>
        <v>3329</v>
      </c>
      <c r="M173">
        <f t="shared" si="13"/>
        <v>669</v>
      </c>
    </row>
    <row r="174" spans="7:13">
      <c r="G174">
        <v>3329</v>
      </c>
      <c r="H174">
        <v>669</v>
      </c>
      <c r="I174">
        <f t="shared" si="10"/>
        <v>3329</v>
      </c>
      <c r="J174">
        <f t="shared" si="11"/>
        <v>669</v>
      </c>
      <c r="L174">
        <f t="shared" si="12"/>
        <v>3329</v>
      </c>
      <c r="M174">
        <f t="shared" si="13"/>
        <v>669</v>
      </c>
    </row>
    <row r="175" spans="7:13">
      <c r="G175">
        <v>3329</v>
      </c>
      <c r="H175">
        <v>669</v>
      </c>
      <c r="I175">
        <f t="shared" si="10"/>
        <v>3329</v>
      </c>
      <c r="J175">
        <f t="shared" si="11"/>
        <v>669</v>
      </c>
      <c r="L175">
        <f t="shared" si="12"/>
        <v>3329</v>
      </c>
      <c r="M175">
        <f t="shared" si="13"/>
        <v>669</v>
      </c>
    </row>
    <row r="176" spans="7:13">
      <c r="G176">
        <v>3329</v>
      </c>
      <c r="H176">
        <v>669</v>
      </c>
      <c r="I176">
        <f t="shared" si="10"/>
        <v>3329</v>
      </c>
      <c r="J176">
        <f t="shared" si="11"/>
        <v>669</v>
      </c>
      <c r="L176">
        <f t="shared" si="12"/>
        <v>3329</v>
      </c>
      <c r="M176">
        <f t="shared" si="13"/>
        <v>669</v>
      </c>
    </row>
    <row r="177" spans="7:13">
      <c r="G177">
        <v>3329</v>
      </c>
      <c r="H177">
        <v>669</v>
      </c>
      <c r="I177">
        <f t="shared" si="10"/>
        <v>3329</v>
      </c>
      <c r="J177">
        <f t="shared" si="11"/>
        <v>669</v>
      </c>
      <c r="L177">
        <f t="shared" si="12"/>
        <v>3329</v>
      </c>
      <c r="M177">
        <f t="shared" si="13"/>
        <v>669</v>
      </c>
    </row>
    <row r="178" spans="7:13">
      <c r="G178">
        <v>3329</v>
      </c>
      <c r="H178">
        <v>669</v>
      </c>
      <c r="I178">
        <f t="shared" si="10"/>
        <v>3329</v>
      </c>
      <c r="J178">
        <f t="shared" si="11"/>
        <v>669</v>
      </c>
      <c r="L178">
        <f t="shared" si="12"/>
        <v>3329</v>
      </c>
      <c r="M178">
        <f t="shared" si="13"/>
        <v>669</v>
      </c>
    </row>
    <row r="179" spans="7:13">
      <c r="G179">
        <v>3329</v>
      </c>
      <c r="H179">
        <v>669</v>
      </c>
      <c r="I179">
        <f t="shared" si="10"/>
        <v>3329</v>
      </c>
      <c r="J179">
        <f t="shared" si="11"/>
        <v>669</v>
      </c>
      <c r="L179">
        <f t="shared" si="12"/>
        <v>3329</v>
      </c>
      <c r="M179">
        <f t="shared" si="13"/>
        <v>669</v>
      </c>
    </row>
    <row r="180" spans="7:13">
      <c r="G180">
        <v>3329</v>
      </c>
      <c r="H180">
        <v>669</v>
      </c>
      <c r="I180">
        <f t="shared" si="10"/>
        <v>3329</v>
      </c>
      <c r="J180">
        <f t="shared" si="11"/>
        <v>669</v>
      </c>
      <c r="L180">
        <f t="shared" si="12"/>
        <v>3329</v>
      </c>
      <c r="M180">
        <f t="shared" si="13"/>
        <v>669</v>
      </c>
    </row>
    <row r="181" spans="7:13">
      <c r="G181">
        <v>3329</v>
      </c>
      <c r="H181">
        <v>669</v>
      </c>
      <c r="I181">
        <f t="shared" si="10"/>
        <v>3329</v>
      </c>
      <c r="J181">
        <f t="shared" si="11"/>
        <v>669</v>
      </c>
      <c r="L181">
        <f t="shared" si="12"/>
        <v>3329</v>
      </c>
      <c r="M181">
        <f t="shared" si="13"/>
        <v>669</v>
      </c>
    </row>
    <row r="182" spans="7:13">
      <c r="G182">
        <v>3329</v>
      </c>
      <c r="H182">
        <v>669</v>
      </c>
      <c r="I182">
        <f t="shared" si="10"/>
        <v>3329</v>
      </c>
      <c r="J182">
        <f t="shared" si="11"/>
        <v>669</v>
      </c>
      <c r="L182">
        <f t="shared" si="12"/>
        <v>3329</v>
      </c>
      <c r="M182">
        <f t="shared" si="13"/>
        <v>669</v>
      </c>
    </row>
    <row r="183" spans="7:13">
      <c r="G183">
        <v>3329</v>
      </c>
      <c r="H183">
        <v>669</v>
      </c>
      <c r="I183">
        <f t="shared" si="10"/>
        <v>3329</v>
      </c>
      <c r="J183">
        <f t="shared" si="11"/>
        <v>669</v>
      </c>
      <c r="L183">
        <f t="shared" si="12"/>
        <v>3329</v>
      </c>
      <c r="M183">
        <f t="shared" si="13"/>
        <v>669</v>
      </c>
    </row>
    <row r="184" spans="7:13">
      <c r="G184">
        <v>3329</v>
      </c>
      <c r="H184">
        <v>669</v>
      </c>
      <c r="I184">
        <f t="shared" si="10"/>
        <v>3329</v>
      </c>
      <c r="J184">
        <f t="shared" si="11"/>
        <v>669</v>
      </c>
      <c r="L184">
        <f t="shared" si="12"/>
        <v>3329</v>
      </c>
      <c r="M184">
        <f t="shared" si="13"/>
        <v>669</v>
      </c>
    </row>
    <row r="185" spans="7:13">
      <c r="G185">
        <v>3329</v>
      </c>
      <c r="H185">
        <v>669</v>
      </c>
      <c r="I185">
        <f t="shared" si="10"/>
        <v>3329</v>
      </c>
      <c r="J185">
        <f t="shared" si="11"/>
        <v>669</v>
      </c>
      <c r="L185">
        <f t="shared" si="12"/>
        <v>3329</v>
      </c>
      <c r="M185">
        <f t="shared" si="13"/>
        <v>669</v>
      </c>
    </row>
    <row r="186" spans="7:13">
      <c r="G186">
        <v>3329</v>
      </c>
      <c r="H186">
        <v>669</v>
      </c>
      <c r="I186">
        <f t="shared" si="10"/>
        <v>3329</v>
      </c>
      <c r="J186">
        <f t="shared" si="11"/>
        <v>669</v>
      </c>
      <c r="L186">
        <f t="shared" si="12"/>
        <v>3329</v>
      </c>
      <c r="M186">
        <f t="shared" si="13"/>
        <v>669</v>
      </c>
    </row>
    <row r="187" spans="7:13">
      <c r="G187">
        <v>3329</v>
      </c>
      <c r="H187">
        <v>669</v>
      </c>
      <c r="I187">
        <f t="shared" si="10"/>
        <v>3329</v>
      </c>
      <c r="J187">
        <f t="shared" si="11"/>
        <v>669</v>
      </c>
      <c r="L187">
        <f t="shared" si="12"/>
        <v>3329</v>
      </c>
      <c r="M187">
        <f t="shared" si="13"/>
        <v>669</v>
      </c>
    </row>
    <row r="188" spans="7:13">
      <c r="G188">
        <v>3329</v>
      </c>
      <c r="H188">
        <v>669</v>
      </c>
      <c r="I188">
        <f t="shared" si="10"/>
        <v>3329</v>
      </c>
      <c r="J188">
        <f t="shared" si="11"/>
        <v>669</v>
      </c>
      <c r="L188">
        <f t="shared" si="12"/>
        <v>3329</v>
      </c>
      <c r="M188">
        <f t="shared" si="13"/>
        <v>669</v>
      </c>
    </row>
    <row r="189" spans="7:13">
      <c r="G189">
        <v>3329</v>
      </c>
      <c r="H189">
        <v>669</v>
      </c>
      <c r="I189">
        <f t="shared" si="10"/>
        <v>3329</v>
      </c>
      <c r="J189">
        <f t="shared" si="11"/>
        <v>669</v>
      </c>
      <c r="L189">
        <f t="shared" si="12"/>
        <v>3329</v>
      </c>
      <c r="M189">
        <f t="shared" si="13"/>
        <v>669</v>
      </c>
    </row>
    <row r="190" spans="7:13">
      <c r="G190">
        <v>3329</v>
      </c>
      <c r="H190">
        <v>669</v>
      </c>
      <c r="I190">
        <f t="shared" si="10"/>
        <v>3329</v>
      </c>
      <c r="J190">
        <f t="shared" si="11"/>
        <v>669</v>
      </c>
      <c r="L190">
        <f t="shared" si="12"/>
        <v>3329</v>
      </c>
      <c r="M190">
        <f t="shared" si="13"/>
        <v>669</v>
      </c>
    </row>
    <row r="191" spans="7:13">
      <c r="G191">
        <v>3329</v>
      </c>
      <c r="H191">
        <v>669</v>
      </c>
      <c r="I191">
        <f t="shared" si="10"/>
        <v>3329</v>
      </c>
      <c r="J191">
        <f t="shared" si="11"/>
        <v>669</v>
      </c>
      <c r="L191">
        <f t="shared" si="12"/>
        <v>3329</v>
      </c>
      <c r="M191">
        <f t="shared" si="13"/>
        <v>669</v>
      </c>
    </row>
    <row r="192" spans="7:13">
      <c r="G192">
        <v>3329</v>
      </c>
      <c r="H192">
        <v>669</v>
      </c>
      <c r="I192">
        <f t="shared" si="10"/>
        <v>3329</v>
      </c>
      <c r="J192">
        <f t="shared" si="11"/>
        <v>669</v>
      </c>
      <c r="L192">
        <f t="shared" si="12"/>
        <v>3329</v>
      </c>
      <c r="M192">
        <f t="shared" si="13"/>
        <v>669</v>
      </c>
    </row>
    <row r="193" spans="7:13">
      <c r="G193">
        <v>3329</v>
      </c>
      <c r="H193">
        <v>669</v>
      </c>
      <c r="I193">
        <f t="shared" si="10"/>
        <v>3329</v>
      </c>
      <c r="J193">
        <f t="shared" si="11"/>
        <v>669</v>
      </c>
      <c r="L193">
        <f t="shared" si="12"/>
        <v>3329</v>
      </c>
      <c r="M193">
        <f t="shared" si="13"/>
        <v>669</v>
      </c>
    </row>
    <row r="194" spans="7:13">
      <c r="G194">
        <v>3329</v>
      </c>
      <c r="H194">
        <v>669</v>
      </c>
      <c r="I194">
        <f t="shared" si="10"/>
        <v>3329</v>
      </c>
      <c r="J194">
        <f t="shared" si="11"/>
        <v>669</v>
      </c>
      <c r="L194">
        <f t="shared" si="12"/>
        <v>3329</v>
      </c>
      <c r="M194">
        <f t="shared" si="13"/>
        <v>669</v>
      </c>
    </row>
    <row r="195" spans="7:13">
      <c r="G195">
        <v>3329</v>
      </c>
      <c r="H195">
        <v>669</v>
      </c>
      <c r="I195">
        <f t="shared" si="10"/>
        <v>3329</v>
      </c>
      <c r="J195">
        <f t="shared" si="11"/>
        <v>669</v>
      </c>
      <c r="L195">
        <f t="shared" si="12"/>
        <v>3329</v>
      </c>
      <c r="M195">
        <f t="shared" si="13"/>
        <v>669</v>
      </c>
    </row>
    <row r="196" spans="7:13">
      <c r="G196">
        <v>3329</v>
      </c>
      <c r="H196">
        <v>669</v>
      </c>
      <c r="I196">
        <f t="shared" ref="I196:I232" si="14">A196+G196</f>
        <v>3329</v>
      </c>
      <c r="J196">
        <f t="shared" ref="J196:J232" si="15">B196+H196</f>
        <v>669</v>
      </c>
      <c r="L196">
        <f t="shared" ref="L196:L234" si="16">D196+G196</f>
        <v>3329</v>
      </c>
      <c r="M196">
        <f t="shared" ref="M196:M234" si="17">E196+H196</f>
        <v>669</v>
      </c>
    </row>
    <row r="197" spans="7:13">
      <c r="G197">
        <v>3329</v>
      </c>
      <c r="H197">
        <v>669</v>
      </c>
      <c r="I197">
        <f t="shared" si="14"/>
        <v>3329</v>
      </c>
      <c r="J197">
        <f t="shared" si="15"/>
        <v>669</v>
      </c>
      <c r="L197">
        <f t="shared" si="16"/>
        <v>3329</v>
      </c>
      <c r="M197">
        <f t="shared" si="17"/>
        <v>669</v>
      </c>
    </row>
    <row r="198" spans="7:13">
      <c r="G198">
        <v>3329</v>
      </c>
      <c r="H198">
        <v>669</v>
      </c>
      <c r="I198">
        <f t="shared" si="14"/>
        <v>3329</v>
      </c>
      <c r="J198">
        <f t="shared" si="15"/>
        <v>669</v>
      </c>
      <c r="L198">
        <f t="shared" si="16"/>
        <v>3329</v>
      </c>
      <c r="M198">
        <f t="shared" si="17"/>
        <v>669</v>
      </c>
    </row>
    <row r="199" spans="7:13">
      <c r="G199">
        <v>3329</v>
      </c>
      <c r="H199">
        <v>669</v>
      </c>
      <c r="I199">
        <f t="shared" si="14"/>
        <v>3329</v>
      </c>
      <c r="J199">
        <f t="shared" si="15"/>
        <v>669</v>
      </c>
      <c r="L199">
        <f t="shared" si="16"/>
        <v>3329</v>
      </c>
      <c r="M199">
        <f t="shared" si="17"/>
        <v>669</v>
      </c>
    </row>
    <row r="200" spans="7:13">
      <c r="G200">
        <v>3329</v>
      </c>
      <c r="H200">
        <v>669</v>
      </c>
      <c r="I200">
        <f t="shared" si="14"/>
        <v>3329</v>
      </c>
      <c r="J200">
        <f t="shared" si="15"/>
        <v>669</v>
      </c>
      <c r="L200">
        <f t="shared" si="16"/>
        <v>3329</v>
      </c>
      <c r="M200">
        <f t="shared" si="17"/>
        <v>669</v>
      </c>
    </row>
    <row r="201" spans="7:13">
      <c r="G201">
        <v>3329</v>
      </c>
      <c r="H201">
        <v>669</v>
      </c>
      <c r="I201">
        <f t="shared" si="14"/>
        <v>3329</v>
      </c>
      <c r="J201">
        <f t="shared" si="15"/>
        <v>669</v>
      </c>
      <c r="L201">
        <f t="shared" si="16"/>
        <v>3329</v>
      </c>
      <c r="M201">
        <f t="shared" si="17"/>
        <v>669</v>
      </c>
    </row>
    <row r="202" spans="7:13">
      <c r="G202">
        <v>3329</v>
      </c>
      <c r="H202">
        <v>669</v>
      </c>
      <c r="I202">
        <f t="shared" si="14"/>
        <v>3329</v>
      </c>
      <c r="J202">
        <f t="shared" si="15"/>
        <v>669</v>
      </c>
      <c r="L202">
        <f t="shared" si="16"/>
        <v>3329</v>
      </c>
      <c r="M202">
        <f t="shared" si="17"/>
        <v>669</v>
      </c>
    </row>
    <row r="203" spans="7:13">
      <c r="G203">
        <v>3329</v>
      </c>
      <c r="H203">
        <v>669</v>
      </c>
      <c r="I203">
        <f t="shared" si="14"/>
        <v>3329</v>
      </c>
      <c r="J203">
        <f t="shared" si="15"/>
        <v>669</v>
      </c>
      <c r="L203">
        <f t="shared" si="16"/>
        <v>3329</v>
      </c>
      <c r="M203">
        <f t="shared" si="17"/>
        <v>669</v>
      </c>
    </row>
    <row r="204" spans="7:13">
      <c r="G204">
        <v>3329</v>
      </c>
      <c r="H204">
        <v>669</v>
      </c>
      <c r="I204">
        <f t="shared" si="14"/>
        <v>3329</v>
      </c>
      <c r="J204">
        <f t="shared" si="15"/>
        <v>669</v>
      </c>
      <c r="L204">
        <f t="shared" si="16"/>
        <v>3329</v>
      </c>
      <c r="M204">
        <f t="shared" si="17"/>
        <v>669</v>
      </c>
    </row>
    <row r="205" spans="7:13">
      <c r="G205">
        <v>3329</v>
      </c>
      <c r="H205">
        <v>669</v>
      </c>
      <c r="I205">
        <f t="shared" si="14"/>
        <v>3329</v>
      </c>
      <c r="J205">
        <f t="shared" si="15"/>
        <v>669</v>
      </c>
      <c r="L205">
        <f t="shared" si="16"/>
        <v>3329</v>
      </c>
      <c r="M205">
        <f t="shared" si="17"/>
        <v>669</v>
      </c>
    </row>
    <row r="206" spans="7:13">
      <c r="G206">
        <v>3329</v>
      </c>
      <c r="H206">
        <v>669</v>
      </c>
      <c r="I206">
        <f t="shared" si="14"/>
        <v>3329</v>
      </c>
      <c r="J206">
        <f t="shared" si="15"/>
        <v>669</v>
      </c>
      <c r="L206">
        <f t="shared" si="16"/>
        <v>3329</v>
      </c>
      <c r="M206">
        <f t="shared" si="17"/>
        <v>669</v>
      </c>
    </row>
    <row r="207" spans="7:13">
      <c r="G207">
        <v>3329</v>
      </c>
      <c r="H207">
        <v>669</v>
      </c>
      <c r="I207">
        <f t="shared" si="14"/>
        <v>3329</v>
      </c>
      <c r="J207">
        <f t="shared" si="15"/>
        <v>669</v>
      </c>
      <c r="L207">
        <f t="shared" si="16"/>
        <v>3329</v>
      </c>
      <c r="M207">
        <f t="shared" si="17"/>
        <v>669</v>
      </c>
    </row>
    <row r="208" spans="7:13">
      <c r="G208">
        <v>3329</v>
      </c>
      <c r="H208">
        <v>669</v>
      </c>
      <c r="I208">
        <f t="shared" si="14"/>
        <v>3329</v>
      </c>
      <c r="J208">
        <f t="shared" si="15"/>
        <v>669</v>
      </c>
      <c r="L208">
        <f t="shared" si="16"/>
        <v>3329</v>
      </c>
      <c r="M208">
        <f t="shared" si="17"/>
        <v>669</v>
      </c>
    </row>
    <row r="209" spans="7:13">
      <c r="G209">
        <v>3329</v>
      </c>
      <c r="H209">
        <v>669</v>
      </c>
      <c r="I209">
        <f t="shared" si="14"/>
        <v>3329</v>
      </c>
      <c r="J209">
        <f t="shared" si="15"/>
        <v>669</v>
      </c>
      <c r="L209">
        <f t="shared" si="16"/>
        <v>3329</v>
      </c>
      <c r="M209">
        <f t="shared" si="17"/>
        <v>669</v>
      </c>
    </row>
    <row r="210" spans="7:13">
      <c r="G210">
        <v>3329</v>
      </c>
      <c r="H210">
        <v>669</v>
      </c>
      <c r="I210">
        <f t="shared" si="14"/>
        <v>3329</v>
      </c>
      <c r="J210">
        <f t="shared" si="15"/>
        <v>669</v>
      </c>
      <c r="L210">
        <f t="shared" si="16"/>
        <v>3329</v>
      </c>
      <c r="M210">
        <f t="shared" si="17"/>
        <v>669</v>
      </c>
    </row>
    <row r="211" spans="7:13">
      <c r="G211">
        <v>3329</v>
      </c>
      <c r="H211">
        <v>669</v>
      </c>
      <c r="I211">
        <f t="shared" si="14"/>
        <v>3329</v>
      </c>
      <c r="J211">
        <f t="shared" si="15"/>
        <v>669</v>
      </c>
      <c r="L211">
        <f t="shared" si="16"/>
        <v>3329</v>
      </c>
      <c r="M211">
        <f t="shared" si="17"/>
        <v>669</v>
      </c>
    </row>
    <row r="212" spans="7:13">
      <c r="G212">
        <v>3329</v>
      </c>
      <c r="H212">
        <v>669</v>
      </c>
      <c r="I212">
        <f t="shared" si="14"/>
        <v>3329</v>
      </c>
      <c r="J212">
        <f t="shared" si="15"/>
        <v>669</v>
      </c>
      <c r="L212">
        <f t="shared" si="16"/>
        <v>3329</v>
      </c>
      <c r="M212">
        <f t="shared" si="17"/>
        <v>669</v>
      </c>
    </row>
    <row r="213" spans="7:13">
      <c r="G213">
        <v>3329</v>
      </c>
      <c r="H213">
        <v>669</v>
      </c>
      <c r="I213">
        <f t="shared" si="14"/>
        <v>3329</v>
      </c>
      <c r="J213">
        <f t="shared" si="15"/>
        <v>669</v>
      </c>
      <c r="L213">
        <f t="shared" si="16"/>
        <v>3329</v>
      </c>
      <c r="M213">
        <f t="shared" si="17"/>
        <v>669</v>
      </c>
    </row>
    <row r="214" spans="7:13">
      <c r="G214">
        <v>3329</v>
      </c>
      <c r="H214">
        <v>669</v>
      </c>
      <c r="I214">
        <f t="shared" si="14"/>
        <v>3329</v>
      </c>
      <c r="J214">
        <f t="shared" si="15"/>
        <v>669</v>
      </c>
      <c r="L214">
        <f t="shared" si="16"/>
        <v>3329</v>
      </c>
      <c r="M214">
        <f t="shared" si="17"/>
        <v>669</v>
      </c>
    </row>
    <row r="215" spans="7:13">
      <c r="G215">
        <v>3329</v>
      </c>
      <c r="H215">
        <v>669</v>
      </c>
      <c r="I215">
        <f t="shared" si="14"/>
        <v>3329</v>
      </c>
      <c r="J215">
        <f t="shared" si="15"/>
        <v>669</v>
      </c>
      <c r="L215">
        <f t="shared" si="16"/>
        <v>3329</v>
      </c>
      <c r="M215">
        <f t="shared" si="17"/>
        <v>669</v>
      </c>
    </row>
    <row r="216" spans="7:13">
      <c r="G216">
        <v>3329</v>
      </c>
      <c r="H216">
        <v>669</v>
      </c>
      <c r="I216">
        <f t="shared" si="14"/>
        <v>3329</v>
      </c>
      <c r="J216">
        <f t="shared" si="15"/>
        <v>669</v>
      </c>
      <c r="L216">
        <f t="shared" si="16"/>
        <v>3329</v>
      </c>
      <c r="M216">
        <f t="shared" si="17"/>
        <v>669</v>
      </c>
    </row>
    <row r="217" spans="7:13">
      <c r="G217">
        <v>3329</v>
      </c>
      <c r="H217">
        <v>669</v>
      </c>
      <c r="I217">
        <f t="shared" si="14"/>
        <v>3329</v>
      </c>
      <c r="J217">
        <f t="shared" si="15"/>
        <v>669</v>
      </c>
      <c r="L217">
        <f t="shared" si="16"/>
        <v>3329</v>
      </c>
      <c r="M217">
        <f t="shared" si="17"/>
        <v>669</v>
      </c>
    </row>
    <row r="218" spans="7:13">
      <c r="G218">
        <v>3329</v>
      </c>
      <c r="H218">
        <v>669</v>
      </c>
      <c r="I218">
        <f t="shared" si="14"/>
        <v>3329</v>
      </c>
      <c r="J218">
        <f t="shared" si="15"/>
        <v>669</v>
      </c>
      <c r="L218">
        <f t="shared" si="16"/>
        <v>3329</v>
      </c>
      <c r="M218">
        <f t="shared" si="17"/>
        <v>669</v>
      </c>
    </row>
    <row r="219" spans="7:13">
      <c r="G219">
        <v>3329</v>
      </c>
      <c r="H219">
        <v>669</v>
      </c>
      <c r="I219">
        <f t="shared" si="14"/>
        <v>3329</v>
      </c>
      <c r="J219">
        <f t="shared" si="15"/>
        <v>669</v>
      </c>
      <c r="L219">
        <f t="shared" si="16"/>
        <v>3329</v>
      </c>
      <c r="M219">
        <f t="shared" si="17"/>
        <v>669</v>
      </c>
    </row>
    <row r="220" spans="7:13">
      <c r="G220">
        <v>3329</v>
      </c>
      <c r="H220">
        <v>669</v>
      </c>
      <c r="I220">
        <f t="shared" si="14"/>
        <v>3329</v>
      </c>
      <c r="J220">
        <f t="shared" si="15"/>
        <v>669</v>
      </c>
      <c r="L220">
        <f t="shared" si="16"/>
        <v>3329</v>
      </c>
      <c r="M220">
        <f t="shared" si="17"/>
        <v>669</v>
      </c>
    </row>
    <row r="221" spans="7:13">
      <c r="G221">
        <v>3329</v>
      </c>
      <c r="H221">
        <v>669</v>
      </c>
      <c r="I221">
        <f t="shared" si="14"/>
        <v>3329</v>
      </c>
      <c r="J221">
        <f t="shared" si="15"/>
        <v>669</v>
      </c>
      <c r="L221">
        <f t="shared" si="16"/>
        <v>3329</v>
      </c>
      <c r="M221">
        <f t="shared" si="17"/>
        <v>669</v>
      </c>
    </row>
    <row r="222" spans="7:13">
      <c r="G222">
        <v>3329</v>
      </c>
      <c r="H222">
        <v>669</v>
      </c>
      <c r="I222">
        <f t="shared" si="14"/>
        <v>3329</v>
      </c>
      <c r="J222">
        <f t="shared" si="15"/>
        <v>669</v>
      </c>
      <c r="L222">
        <f t="shared" si="16"/>
        <v>3329</v>
      </c>
      <c r="M222">
        <f t="shared" si="17"/>
        <v>669</v>
      </c>
    </row>
    <row r="223" spans="7:13">
      <c r="G223">
        <v>3329</v>
      </c>
      <c r="H223">
        <v>669</v>
      </c>
      <c r="I223">
        <f t="shared" si="14"/>
        <v>3329</v>
      </c>
      <c r="J223">
        <f t="shared" si="15"/>
        <v>669</v>
      </c>
      <c r="L223">
        <f t="shared" si="16"/>
        <v>3329</v>
      </c>
      <c r="M223">
        <f t="shared" si="17"/>
        <v>669</v>
      </c>
    </row>
    <row r="224" spans="7:13">
      <c r="G224">
        <v>3329</v>
      </c>
      <c r="H224">
        <v>669</v>
      </c>
      <c r="I224">
        <f t="shared" si="14"/>
        <v>3329</v>
      </c>
      <c r="J224">
        <f t="shared" si="15"/>
        <v>669</v>
      </c>
      <c r="L224">
        <f t="shared" si="16"/>
        <v>3329</v>
      </c>
      <c r="M224">
        <f t="shared" si="17"/>
        <v>669</v>
      </c>
    </row>
    <row r="225" spans="7:13">
      <c r="G225">
        <v>3329</v>
      </c>
      <c r="H225">
        <v>669</v>
      </c>
      <c r="I225">
        <f t="shared" si="14"/>
        <v>3329</v>
      </c>
      <c r="J225">
        <f t="shared" si="15"/>
        <v>669</v>
      </c>
      <c r="L225">
        <f t="shared" si="16"/>
        <v>3329</v>
      </c>
      <c r="M225">
        <f t="shared" si="17"/>
        <v>669</v>
      </c>
    </row>
    <row r="226" spans="7:13">
      <c r="G226">
        <v>3329</v>
      </c>
      <c r="H226">
        <v>669</v>
      </c>
      <c r="I226">
        <f t="shared" si="14"/>
        <v>3329</v>
      </c>
      <c r="J226">
        <f t="shared" si="15"/>
        <v>669</v>
      </c>
      <c r="L226">
        <f t="shared" si="16"/>
        <v>3329</v>
      </c>
      <c r="M226">
        <f t="shared" si="17"/>
        <v>669</v>
      </c>
    </row>
    <row r="227" spans="7:13">
      <c r="G227">
        <v>3329</v>
      </c>
      <c r="H227">
        <v>669</v>
      </c>
      <c r="I227">
        <f t="shared" si="14"/>
        <v>3329</v>
      </c>
      <c r="J227">
        <f t="shared" si="15"/>
        <v>669</v>
      </c>
      <c r="L227">
        <f t="shared" si="16"/>
        <v>3329</v>
      </c>
      <c r="M227">
        <f t="shared" si="17"/>
        <v>669</v>
      </c>
    </row>
    <row r="228" spans="7:13">
      <c r="G228">
        <v>3329</v>
      </c>
      <c r="H228">
        <v>669</v>
      </c>
      <c r="I228">
        <f t="shared" si="14"/>
        <v>3329</v>
      </c>
      <c r="J228">
        <f t="shared" si="15"/>
        <v>669</v>
      </c>
      <c r="L228">
        <f t="shared" si="16"/>
        <v>3329</v>
      </c>
      <c r="M228">
        <f t="shared" si="17"/>
        <v>669</v>
      </c>
    </row>
    <row r="229" spans="7:13">
      <c r="G229">
        <v>3329</v>
      </c>
      <c r="H229">
        <v>669</v>
      </c>
      <c r="I229">
        <f t="shared" si="14"/>
        <v>3329</v>
      </c>
      <c r="J229">
        <f t="shared" si="15"/>
        <v>669</v>
      </c>
      <c r="L229">
        <f t="shared" si="16"/>
        <v>3329</v>
      </c>
      <c r="M229">
        <f t="shared" si="17"/>
        <v>669</v>
      </c>
    </row>
    <row r="230" spans="7:13">
      <c r="G230">
        <v>3329</v>
      </c>
      <c r="H230">
        <v>669</v>
      </c>
      <c r="I230">
        <f t="shared" si="14"/>
        <v>3329</v>
      </c>
      <c r="J230">
        <f t="shared" si="15"/>
        <v>669</v>
      </c>
      <c r="L230">
        <f t="shared" si="16"/>
        <v>3329</v>
      </c>
      <c r="M230">
        <f t="shared" si="17"/>
        <v>669</v>
      </c>
    </row>
    <row r="231" spans="7:13">
      <c r="G231">
        <v>3329</v>
      </c>
      <c r="H231">
        <v>669</v>
      </c>
      <c r="I231">
        <f t="shared" si="14"/>
        <v>3329</v>
      </c>
      <c r="J231">
        <f t="shared" si="15"/>
        <v>669</v>
      </c>
      <c r="L231">
        <f t="shared" si="16"/>
        <v>3329</v>
      </c>
      <c r="M231">
        <f t="shared" si="17"/>
        <v>669</v>
      </c>
    </row>
    <row r="232" spans="7:13">
      <c r="G232">
        <v>3329</v>
      </c>
      <c r="H232">
        <v>669</v>
      </c>
      <c r="I232">
        <f t="shared" si="14"/>
        <v>3329</v>
      </c>
      <c r="J232">
        <f t="shared" si="15"/>
        <v>669</v>
      </c>
      <c r="L232">
        <f t="shared" si="16"/>
        <v>3329</v>
      </c>
      <c r="M232">
        <f t="shared" si="17"/>
        <v>669</v>
      </c>
    </row>
    <row r="233" spans="7:13">
      <c r="G233">
        <v>3329</v>
      </c>
      <c r="H233">
        <v>669</v>
      </c>
      <c r="L233">
        <f t="shared" si="16"/>
        <v>3329</v>
      </c>
      <c r="M233">
        <f t="shared" si="17"/>
        <v>669</v>
      </c>
    </row>
    <row r="234" spans="7:13">
      <c r="G234">
        <v>3329</v>
      </c>
      <c r="H234">
        <v>669</v>
      </c>
      <c r="L234">
        <f t="shared" si="16"/>
        <v>3329</v>
      </c>
      <c r="M234">
        <f t="shared" si="17"/>
        <v>669</v>
      </c>
    </row>
    <row r="235" spans="7:8">
      <c r="G235">
        <v>3329</v>
      </c>
      <c r="H235">
        <v>669</v>
      </c>
    </row>
    <row r="236" spans="7:8">
      <c r="G236">
        <v>3329</v>
      </c>
      <c r="H236">
        <v>669</v>
      </c>
    </row>
    <row r="237" spans="7:8">
      <c r="G237">
        <v>3329</v>
      </c>
      <c r="H237">
        <v>669</v>
      </c>
    </row>
    <row r="238" spans="7:8">
      <c r="G238">
        <v>3329</v>
      </c>
      <c r="H238">
        <v>669</v>
      </c>
    </row>
    <row r="239" spans="7:8">
      <c r="G239">
        <v>3329</v>
      </c>
      <c r="H239">
        <v>669</v>
      </c>
    </row>
    <row r="240" spans="7:8">
      <c r="G240">
        <v>3329</v>
      </c>
      <c r="H240">
        <v>669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Reid</cp:lastModifiedBy>
  <cp:revision>2</cp:revision>
  <dcterms:created xsi:type="dcterms:W3CDTF">2006-09-13T11:21:00Z</dcterms:created>
  <dcterms:modified xsi:type="dcterms:W3CDTF">2020-01-16T06:32:58Z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2052-11.1.0.9339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